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2188" windowHeight="9204" firstSheet="12" activeTab="14"/>
  </bookViews>
  <sheets>
    <sheet name="GK01 收入支出决算表" sheetId="2" r:id="rId1"/>
    <sheet name="GK02 收入决算表" sheetId="3" r:id="rId2"/>
    <sheet name="GK03 支出决算表" sheetId="4" r:id="rId3"/>
    <sheet name="GK04 财政拨款收入支出决算表" sheetId="5" r:id="rId4"/>
    <sheet name="GK05 一般公共预算财政拨款收入支出决算表" sheetId="6" r:id="rId5"/>
    <sheet name="GK06 一般公共预算财政拨款基本支出决算表" sheetId="7" r:id="rId6"/>
    <sheet name="GK07 一般公共预算财政拨款项目支出决算表" sheetId="8" r:id="rId7"/>
    <sheet name="GK08 政府性基金预算财政拨款收入支出决算表" sheetId="9" r:id="rId8"/>
    <sheet name="GK09 国有资本经营预算财政拨款收入支出决算表" sheetId="10" r:id="rId9"/>
    <sheet name="GK10 财政拨款“三公”经费、行政参公单位机关运行经费情况表" sheetId="11" r:id="rId10"/>
    <sheet name="GK11 一般公共预算财政拨款“三公”经费情况表" sheetId="12" r:id="rId11"/>
    <sheet name="GK12 国有资产使用情况表" sheetId="13" r:id="rId12"/>
    <sheet name="GK13 部门整体支出绩效自评情况" sheetId="14" r:id="rId13"/>
    <sheet name="GK14 部门整体支出绩效自评表" sheetId="15" r:id="rId14"/>
    <sheet name="GK15 项目支出绩效自评表" sheetId="16" r:id="rId1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<sst xmlns="http://schemas.openxmlformats.org/spreadsheetml/2006/main" count="12024" uniqueCount="1566">
  <si>
    <t>收入支出决算表</t>
  </si>
  <si>
    <t>公开01表</t>
  </si>
  <si>
    <t>部门：临沧市临翔区卫生健康局</t>
  </si>
  <si>
    <t>金额单位：万元</t>
  </si>
  <si>
    <t>收入</t>
  </si>
  <si>
    <t>支出</t>
  </si>
  <si>
    <t>项目</t>
  </si>
  <si>
    <t>行次</t>
  </si>
  <si>
    <t>金额</t>
  </si>
  <si>
    <t>项目(按功能分类)</t>
  </si>
  <si>
    <t>栏次</t>
  </si>
  <si>
    <t>1</t>
  </si>
  <si>
    <t>2</t>
  </si>
  <si>
    <t>一、一般公共预算财政拨款收入</t>
  </si>
  <si>
    <t>一、一般公共服务支出</t>
  </si>
  <si>
    <t>31</t>
  </si>
  <si>
    <t>二、政府性基金预算财政拨款收入</t>
  </si>
  <si>
    <t>二、外交支出</t>
  </si>
  <si>
    <t>32</t>
  </si>
  <si>
    <t>三、国有资本经营预算财政拨款收入</t>
  </si>
  <si>
    <t>3</t>
  </si>
  <si>
    <t>三、国防支出</t>
  </si>
  <si>
    <t>33</t>
  </si>
  <si>
    <t>四、上级补助收入</t>
  </si>
  <si>
    <t>4</t>
  </si>
  <si>
    <t>四、公共安全支出</t>
  </si>
  <si>
    <t>34</t>
  </si>
  <si>
    <t>五、事业收入</t>
  </si>
  <si>
    <t>5</t>
  </si>
  <si>
    <t>五、教育支出</t>
  </si>
  <si>
    <t>35</t>
  </si>
  <si>
    <t>六、经营收入</t>
  </si>
  <si>
    <t>6</t>
  </si>
  <si>
    <t>六、科学技术支出</t>
  </si>
  <si>
    <t>36</t>
  </si>
  <si>
    <t>七、附属单位上缴收入</t>
  </si>
  <si>
    <t>7</t>
  </si>
  <si>
    <t>七、文化旅游体育与传媒支出</t>
  </si>
  <si>
    <t>37</t>
  </si>
  <si>
    <t>八、其他收入</t>
  </si>
  <si>
    <t>8</t>
  </si>
  <si>
    <t>八、社会保障和就业支出</t>
  </si>
  <si>
    <t>38</t>
  </si>
  <si>
    <t>9</t>
  </si>
  <si>
    <t>九、卫生健康支出</t>
  </si>
  <si>
    <t>39</t>
  </si>
  <si>
    <t>10</t>
  </si>
  <si>
    <t>十、节能环保支出</t>
  </si>
  <si>
    <t>40</t>
  </si>
  <si>
    <t>11</t>
  </si>
  <si>
    <t>十一、城乡社区支出</t>
  </si>
  <si>
    <t>41</t>
  </si>
  <si>
    <t>12</t>
  </si>
  <si>
    <t>十二、农林水支出</t>
  </si>
  <si>
    <t>42</t>
  </si>
  <si>
    <t>13</t>
  </si>
  <si>
    <t>十三、交通运输支出</t>
  </si>
  <si>
    <t>43</t>
  </si>
  <si>
    <t>14</t>
  </si>
  <si>
    <t>十四、资源勘探工业信息等支出</t>
  </si>
  <si>
    <t>44</t>
  </si>
  <si>
    <t>15</t>
  </si>
  <si>
    <t>十五、商业服务业等支出</t>
  </si>
  <si>
    <t>45</t>
  </si>
  <si>
    <t>16</t>
  </si>
  <si>
    <t>十六、金融支出</t>
  </si>
  <si>
    <t>46</t>
  </si>
  <si>
    <t>17</t>
  </si>
  <si>
    <t>十七、援助其他地区支出</t>
  </si>
  <si>
    <t>47</t>
  </si>
  <si>
    <t>18</t>
  </si>
  <si>
    <t>十八、自然资源海洋气象等支出</t>
  </si>
  <si>
    <t>48</t>
  </si>
  <si>
    <t>19</t>
  </si>
  <si>
    <t>十九、住房保障支出</t>
  </si>
  <si>
    <t>49</t>
  </si>
  <si>
    <t>20</t>
  </si>
  <si>
    <t>二十、粮油物资储备支出</t>
  </si>
  <si>
    <t>50</t>
  </si>
  <si>
    <t>21</t>
  </si>
  <si>
    <t>二十一、国有资本经营预算支出</t>
  </si>
  <si>
    <t>51</t>
  </si>
  <si>
    <t>22</t>
  </si>
  <si>
    <t>二十二、灾害防治及应急管理支出</t>
  </si>
  <si>
    <t>52</t>
  </si>
  <si>
    <t>23</t>
  </si>
  <si>
    <t>二十三、其他支出</t>
  </si>
  <si>
    <t>53</t>
  </si>
  <si>
    <t>24</t>
  </si>
  <si>
    <t>二十四、债务还本支出</t>
  </si>
  <si>
    <t>54</t>
  </si>
  <si>
    <t>25</t>
  </si>
  <si>
    <t>二十五、债务付息支出</t>
  </si>
  <si>
    <t>55</t>
  </si>
  <si>
    <t>26</t>
  </si>
  <si>
    <t>二十六、抗疫特别国债安排的支出</t>
  </si>
  <si>
    <t>56</t>
  </si>
  <si>
    <t>本年收入合计</t>
  </si>
  <si>
    <t>27</t>
  </si>
  <si>
    <t>本年支出合计</t>
  </si>
  <si>
    <t>57</t>
  </si>
  <si>
    <t>使用专用结余</t>
  </si>
  <si>
    <t>28</t>
  </si>
  <si>
    <t>结余分配</t>
  </si>
  <si>
    <t>58</t>
  </si>
  <si>
    <t>年初结转和结余</t>
  </si>
  <si>
    <t>29</t>
  </si>
  <si>
    <t>年末结转和结余</t>
  </si>
  <si>
    <t>59</t>
  </si>
  <si>
    <t>总计</t>
  </si>
  <si>
    <t>30</t>
  </si>
  <si>
    <t>60</t>
  </si>
  <si>
    <t>注：本表反映本年度的总收支和年初、年末结转结余情况。</t>
  </si>
  <si>
    <t>收入决算表</t>
  </si>
  <si>
    <t>公开02表</t>
  </si>
  <si>
    <t>财政拨款收入</t>
  </si>
  <si>
    <t>上级补助收入</t>
  </si>
  <si>
    <t>事业收入</t>
  </si>
  <si>
    <t>经营收入</t>
  </si>
  <si>
    <t>附属单位上缴收入</t>
  </si>
  <si>
    <t>其他收入</t>
  </si>
  <si>
    <t>支出功能分类科目编码</t>
  </si>
  <si>
    <t>科目名称</t>
  </si>
  <si>
    <t>小计</t>
  </si>
  <si>
    <t>其中：教育收费</t>
  </si>
  <si>
    <t>类</t>
  </si>
  <si>
    <t>款</t>
  </si>
  <si>
    <t>项</t>
  </si>
  <si>
    <t>合计</t>
  </si>
  <si>
    <t>201</t>
  </si>
  <si>
    <t>一般公共服务支出</t>
  </si>
  <si>
    <t>20131</t>
  </si>
  <si>
    <t>党委办公厅（室）及相关机构事务</t>
  </si>
  <si>
    <t>2013101</t>
  </si>
  <si>
    <t>行政运行</t>
  </si>
  <si>
    <t>20199</t>
  </si>
  <si>
    <t>其他一般公共服务支出</t>
  </si>
  <si>
    <t>2019999</t>
  </si>
  <si>
    <t>205</t>
  </si>
  <si>
    <t>教育支出</t>
  </si>
  <si>
    <t>20502</t>
  </si>
  <si>
    <t>普通教育</t>
  </si>
  <si>
    <t>2050201</t>
  </si>
  <si>
    <t>学前教育</t>
  </si>
  <si>
    <t>208</t>
  </si>
  <si>
    <t>社会保障和就业支出</t>
  </si>
  <si>
    <t>20805</t>
  </si>
  <si>
    <t>行政事业单位养老支出</t>
  </si>
  <si>
    <t>2080501</t>
  </si>
  <si>
    <t>行政单位离退休</t>
  </si>
  <si>
    <t>2080502</t>
  </si>
  <si>
    <t>事业单位离退休</t>
  </si>
  <si>
    <t>2080505</t>
  </si>
  <si>
    <t>机关事业单位基本养老保险缴费支出</t>
  </si>
  <si>
    <t>2080506</t>
  </si>
  <si>
    <t>机关事业单位职业年金缴费支出</t>
  </si>
  <si>
    <t>2080599</t>
  </si>
  <si>
    <t>其他行政事业单位养老支出</t>
  </si>
  <si>
    <t>20808</t>
  </si>
  <si>
    <t>抚恤</t>
  </si>
  <si>
    <t>2080801</t>
  </si>
  <si>
    <t>死亡抚恤</t>
  </si>
  <si>
    <t>20899</t>
  </si>
  <si>
    <t>其他社会保障和就业支出</t>
  </si>
  <si>
    <t>2089999</t>
  </si>
  <si>
    <t>210</t>
  </si>
  <si>
    <t>卫生健康支出</t>
  </si>
  <si>
    <t>21001</t>
  </si>
  <si>
    <t>卫生健康管理事务</t>
  </si>
  <si>
    <t>2100101</t>
  </si>
  <si>
    <t>2100199</t>
  </si>
  <si>
    <t>其他卫生健康管理事务支出</t>
  </si>
  <si>
    <t>21002</t>
  </si>
  <si>
    <t>公立医院</t>
  </si>
  <si>
    <t>2100201</t>
  </si>
  <si>
    <t>综合医院</t>
  </si>
  <si>
    <t>2100202</t>
  </si>
  <si>
    <t>中医（民族）医院</t>
  </si>
  <si>
    <t>2100299</t>
  </si>
  <si>
    <t>其他公立医院支出</t>
  </si>
  <si>
    <t>21003</t>
  </si>
  <si>
    <t>基层医疗卫生机构</t>
  </si>
  <si>
    <t>2100302</t>
  </si>
  <si>
    <t>乡镇卫生院</t>
  </si>
  <si>
    <t>2100399</t>
  </si>
  <si>
    <t>其他基层医疗卫生机构支出</t>
  </si>
  <si>
    <t>21004</t>
  </si>
  <si>
    <t>公共卫生</t>
  </si>
  <si>
    <t>2100401</t>
  </si>
  <si>
    <t>疾病预防控制机构</t>
  </si>
  <si>
    <t>2100403</t>
  </si>
  <si>
    <t>妇幼保健机构</t>
  </si>
  <si>
    <t>2100408</t>
  </si>
  <si>
    <t>基本公共卫生服务</t>
  </si>
  <si>
    <t>2100409</t>
  </si>
  <si>
    <t>重大公共卫生服务</t>
  </si>
  <si>
    <t>2100410</t>
  </si>
  <si>
    <t>突发公共卫生事件应急处置</t>
  </si>
  <si>
    <t>2100499</t>
  </si>
  <si>
    <t>其他公共卫生支出</t>
  </si>
  <si>
    <t>21007</t>
  </si>
  <si>
    <t>计划生育事务</t>
  </si>
  <si>
    <t>2100799</t>
  </si>
  <si>
    <t>其他计划生育事务支出</t>
  </si>
  <si>
    <t>21011</t>
  </si>
  <si>
    <t>行政事业单位医疗</t>
  </si>
  <si>
    <t>2101101</t>
  </si>
  <si>
    <t>行政单位医疗</t>
  </si>
  <si>
    <t>2101102</t>
  </si>
  <si>
    <t>事业单位医疗</t>
  </si>
  <si>
    <t>2101103</t>
  </si>
  <si>
    <t>公务员医疗补助</t>
  </si>
  <si>
    <t>2101199</t>
  </si>
  <si>
    <t>其他行政事业单位医疗支出</t>
  </si>
  <si>
    <t>21099</t>
  </si>
  <si>
    <t>其他卫生健康支出</t>
  </si>
  <si>
    <t>2109999</t>
  </si>
  <si>
    <t>212</t>
  </si>
  <si>
    <t>城乡社区支出</t>
  </si>
  <si>
    <t>21208</t>
  </si>
  <si>
    <t>国有土地使用权出让收入安排的支出</t>
  </si>
  <si>
    <t>2120899</t>
  </si>
  <si>
    <t>其他国有土地使用权出让收入安排的支出</t>
  </si>
  <si>
    <t>221</t>
  </si>
  <si>
    <t>住房保障支出</t>
  </si>
  <si>
    <t>22102</t>
  </si>
  <si>
    <t>住房改革支出</t>
  </si>
  <si>
    <t>2210201</t>
  </si>
  <si>
    <t>住房公积金</t>
  </si>
  <si>
    <t>注：本表反映本年度取得的各项收入情况。</t>
  </si>
  <si>
    <t>支出决算表</t>
  </si>
  <si>
    <t>公开03表</t>
  </si>
  <si>
    <t>基本支出</t>
  </si>
  <si>
    <t>项目支出</t>
  </si>
  <si>
    <t>上缴上级支出</t>
  </si>
  <si>
    <t>经营支出</t>
  </si>
  <si>
    <t>对附属单位补助支出</t>
  </si>
  <si>
    <t>21017</t>
  </si>
  <si>
    <t>中医药事务</t>
  </si>
  <si>
    <t>2101704</t>
  </si>
  <si>
    <t>中医（民族医）药专项</t>
  </si>
  <si>
    <t>2101799</t>
  </si>
  <si>
    <t>其他中医药事务支出</t>
  </si>
  <si>
    <t>注：本表反映本年度各项支出情况。</t>
  </si>
  <si>
    <t>财政拨款收入支出决算表</t>
  </si>
  <si>
    <t>公开04表</t>
  </si>
  <si>
    <t>收     入</t>
  </si>
  <si>
    <t>支     出</t>
  </si>
  <si>
    <t>项    目</t>
  </si>
  <si>
    <t>决算数</t>
  </si>
  <si>
    <t>项目（按功能分类）</t>
  </si>
  <si>
    <t>一般公共预算财政拨款</t>
  </si>
  <si>
    <t>政府性基金预算财政拨款</t>
  </si>
  <si>
    <t>国有资本经营预算财政拨款</t>
  </si>
  <si>
    <t>栏    次</t>
  </si>
  <si>
    <t>一、一般公共预算财政拨款</t>
  </si>
  <si>
    <t>二、政府性基金预算财政拨款</t>
  </si>
  <si>
    <t>三、国有资本经营预算财政拨款</t>
  </si>
  <si>
    <t>年初财政拨款结转和结余</t>
  </si>
  <si>
    <t>年末财政拨款结转和结余</t>
  </si>
  <si>
    <t>61</t>
  </si>
  <si>
    <t>62</t>
  </si>
  <si>
    <t>63</t>
  </si>
  <si>
    <t>64</t>
  </si>
  <si>
    <t>注：本表反映本年度一般公共预算财政拨款、政府性基金预算财政拨款和国有资本经营预算的总收支和年初、年末结转结余情况。</t>
  </si>
  <si>
    <t>一般公共预算财政拨款收入支出决算表</t>
  </si>
  <si>
    <t>公开05表</t>
  </si>
  <si>
    <t>本年收入</t>
  </si>
  <si>
    <t>本年支出</t>
  </si>
  <si>
    <t>基本支出结转</t>
  </si>
  <si>
    <t>项目支出结转和结余</t>
  </si>
  <si>
    <t>公用经费</t>
  </si>
  <si>
    <t>人员经费</t>
  </si>
  <si>
    <t>项目支出结转</t>
  </si>
  <si>
    <t>项目支出结余</t>
  </si>
  <si>
    <t>注：本表反映本年度一般公共预算财政拨款的收支和年初、年末结转结余情况。</t>
  </si>
  <si>
    <t>一般公共预算财政拨款基本支出决算表</t>
  </si>
  <si>
    <t>公开06表</t>
  </si>
  <si>
    <t>科目编码</t>
  </si>
  <si>
    <t>301</t>
  </si>
  <si>
    <t>工资福利支出</t>
  </si>
  <si>
    <t>302</t>
  </si>
  <si>
    <t>商品和服务支出</t>
  </si>
  <si>
    <t>310</t>
  </si>
  <si>
    <t>资本性支出</t>
  </si>
  <si>
    <t>30101</t>
  </si>
  <si>
    <t xml:space="preserve">  基本工资</t>
  </si>
  <si>
    <t>30201</t>
  </si>
  <si>
    <t xml:space="preserve">  办公费</t>
  </si>
  <si>
    <t>31001</t>
  </si>
  <si>
    <t xml:space="preserve">  房屋建筑物购建</t>
  </si>
  <si>
    <t>30102</t>
  </si>
  <si>
    <t xml:space="preserve">  津贴补贴</t>
  </si>
  <si>
    <t>30202</t>
  </si>
  <si>
    <t xml:space="preserve">  印刷费</t>
  </si>
  <si>
    <t>31002</t>
  </si>
  <si>
    <t xml:space="preserve">  办公设备购置</t>
  </si>
  <si>
    <t>30103</t>
  </si>
  <si>
    <t xml:space="preserve">  奖金</t>
  </si>
  <si>
    <t>30203</t>
  </si>
  <si>
    <t xml:space="preserve">  咨询费</t>
  </si>
  <si>
    <t>31003</t>
  </si>
  <si>
    <t xml:space="preserve">  专用设备购置</t>
  </si>
  <si>
    <t>30106</t>
  </si>
  <si>
    <t xml:space="preserve">  伙食补助费</t>
  </si>
  <si>
    <t>30204</t>
  </si>
  <si>
    <t xml:space="preserve">  手续费</t>
  </si>
  <si>
    <t>31005</t>
  </si>
  <si>
    <t xml:space="preserve">  基础设施建设</t>
  </si>
  <si>
    <t>30107</t>
  </si>
  <si>
    <t xml:space="preserve">  绩效工资</t>
  </si>
  <si>
    <t>30205</t>
  </si>
  <si>
    <t xml:space="preserve">  水费</t>
  </si>
  <si>
    <t>31006</t>
  </si>
  <si>
    <t xml:space="preserve">  大型修缮</t>
  </si>
  <si>
    <t>30108</t>
  </si>
  <si>
    <t xml:space="preserve">  机关事业单位基本养老保险缴费</t>
  </si>
  <si>
    <t>30206</t>
  </si>
  <si>
    <t xml:space="preserve">  电费</t>
  </si>
  <si>
    <t>31007</t>
  </si>
  <si>
    <t xml:space="preserve">  信息网络及软件购置更新</t>
  </si>
  <si>
    <t>30109</t>
  </si>
  <si>
    <t xml:space="preserve">  职业年金缴费</t>
  </si>
  <si>
    <t>30207</t>
  </si>
  <si>
    <t xml:space="preserve">  邮电费</t>
  </si>
  <si>
    <t>31008</t>
  </si>
  <si>
    <t xml:space="preserve">  物资储备</t>
  </si>
  <si>
    <t>30110</t>
  </si>
  <si>
    <t xml:space="preserve">  职工基本医疗保险缴费</t>
  </si>
  <si>
    <t>30208</t>
  </si>
  <si>
    <t xml:space="preserve">  取暖费</t>
  </si>
  <si>
    <t>31009</t>
  </si>
  <si>
    <t xml:space="preserve">  土地补偿</t>
  </si>
  <si>
    <t>30111</t>
  </si>
  <si>
    <t xml:space="preserve">  公务员医疗补助缴费</t>
  </si>
  <si>
    <t>30209</t>
  </si>
  <si>
    <t xml:space="preserve">  物业管理费</t>
  </si>
  <si>
    <t>31010</t>
  </si>
  <si>
    <t xml:space="preserve">  安置补助</t>
  </si>
  <si>
    <t>30112</t>
  </si>
  <si>
    <t xml:space="preserve">  其他社会保障缴费</t>
  </si>
  <si>
    <t>30211</t>
  </si>
  <si>
    <t xml:space="preserve">  差旅费</t>
  </si>
  <si>
    <t>31011</t>
  </si>
  <si>
    <t xml:space="preserve">  地上附着物和青苗补偿</t>
  </si>
  <si>
    <t>30113</t>
  </si>
  <si>
    <t xml:space="preserve">  住房公积金</t>
  </si>
  <si>
    <t>30212</t>
  </si>
  <si>
    <t xml:space="preserve">  因公出国（境）费用</t>
  </si>
  <si>
    <t>31012</t>
  </si>
  <si>
    <t xml:space="preserve">  拆迁补偿</t>
  </si>
  <si>
    <t>30114</t>
  </si>
  <si>
    <t xml:space="preserve">  医疗费</t>
  </si>
  <si>
    <t>30213</t>
  </si>
  <si>
    <t xml:space="preserve">  维修(护)费</t>
  </si>
  <si>
    <t>31013</t>
  </si>
  <si>
    <t xml:space="preserve">  公务用车购置</t>
  </si>
  <si>
    <t>30199</t>
  </si>
  <si>
    <t xml:space="preserve">  其他工资福利支出</t>
  </si>
  <si>
    <t>30214</t>
  </si>
  <si>
    <t xml:space="preserve">  租赁费</t>
  </si>
  <si>
    <t>31019</t>
  </si>
  <si>
    <t xml:space="preserve">  其他交通工具购置</t>
  </si>
  <si>
    <t>303</t>
  </si>
  <si>
    <t>对个人和家庭的补助</t>
  </si>
  <si>
    <t>30215</t>
  </si>
  <si>
    <t xml:space="preserve">  会议费</t>
  </si>
  <si>
    <t>31021</t>
  </si>
  <si>
    <t xml:space="preserve">  文物和陈列品购置</t>
  </si>
  <si>
    <t>30301</t>
  </si>
  <si>
    <t xml:space="preserve">  离休费</t>
  </si>
  <si>
    <t>30216</t>
  </si>
  <si>
    <t xml:space="preserve">  培训费</t>
  </si>
  <si>
    <t>31022</t>
  </si>
  <si>
    <t xml:space="preserve">  无形资产购置</t>
  </si>
  <si>
    <t>30302</t>
  </si>
  <si>
    <t xml:space="preserve">  退休费</t>
  </si>
  <si>
    <t>30217</t>
  </si>
  <si>
    <t xml:space="preserve">  公务接待费</t>
  </si>
  <si>
    <t>31099</t>
  </si>
  <si>
    <t xml:space="preserve">  其他资本性支出</t>
  </si>
  <si>
    <t>30303</t>
  </si>
  <si>
    <t xml:space="preserve">  退职（役）费</t>
  </si>
  <si>
    <t>30218</t>
  </si>
  <si>
    <t xml:space="preserve">  专用材料费</t>
  </si>
  <si>
    <t>312</t>
  </si>
  <si>
    <t>对企业补助</t>
  </si>
  <si>
    <t>30304</t>
  </si>
  <si>
    <t xml:space="preserve">  抚恤金</t>
  </si>
  <si>
    <t>30224</t>
  </si>
  <si>
    <t xml:space="preserve">  被装购置费</t>
  </si>
  <si>
    <t>31201</t>
  </si>
  <si>
    <t xml:space="preserve">  资本金注入</t>
  </si>
  <si>
    <t>30305</t>
  </si>
  <si>
    <t xml:space="preserve">  生活补助</t>
  </si>
  <si>
    <t>30225</t>
  </si>
  <si>
    <t xml:space="preserve">  专用燃料费</t>
  </si>
  <si>
    <t>31203</t>
  </si>
  <si>
    <t xml:space="preserve">  政府投资基金股权投资</t>
  </si>
  <si>
    <t>30306</t>
  </si>
  <si>
    <t xml:space="preserve">  救济费</t>
  </si>
  <si>
    <t>30226</t>
  </si>
  <si>
    <t xml:space="preserve">  劳务费</t>
  </si>
  <si>
    <t>31204</t>
  </si>
  <si>
    <t xml:space="preserve">  费用补贴</t>
  </si>
  <si>
    <t>30307</t>
  </si>
  <si>
    <t xml:space="preserve">  医疗费补助</t>
  </si>
  <si>
    <t>30227</t>
  </si>
  <si>
    <t xml:space="preserve">  委托业务费</t>
  </si>
  <si>
    <t>31205</t>
  </si>
  <si>
    <t xml:space="preserve">  利息补贴</t>
  </si>
  <si>
    <t>30308</t>
  </si>
  <si>
    <t xml:space="preserve">  助学金</t>
  </si>
  <si>
    <t>30228</t>
  </si>
  <si>
    <t xml:space="preserve">  工会经费</t>
  </si>
  <si>
    <t>31206</t>
  </si>
  <si>
    <t xml:space="preserve">  其他资本性补助</t>
  </si>
  <si>
    <t>30309</t>
  </si>
  <si>
    <t xml:space="preserve">  奖励金</t>
  </si>
  <si>
    <t>30229</t>
  </si>
  <si>
    <t xml:space="preserve">  福利费</t>
  </si>
  <si>
    <t>31299</t>
  </si>
  <si>
    <t xml:space="preserve">  其他对企业补助</t>
  </si>
  <si>
    <t>30310</t>
  </si>
  <si>
    <t xml:space="preserve">  个人农业生产补贴</t>
  </si>
  <si>
    <t>30231</t>
  </si>
  <si>
    <t xml:space="preserve">  公务用车运行维护费</t>
  </si>
  <si>
    <t>399</t>
  </si>
  <si>
    <t>其他支出</t>
  </si>
  <si>
    <t>30311</t>
  </si>
  <si>
    <t xml:space="preserve">  代缴社会保险费</t>
  </si>
  <si>
    <t>30239</t>
  </si>
  <si>
    <t xml:space="preserve">  其他交通费用</t>
  </si>
  <si>
    <t>39907</t>
  </si>
  <si>
    <t xml:space="preserve">  国家赔偿费用支出</t>
  </si>
  <si>
    <t>30399</t>
  </si>
  <si>
    <t xml:space="preserve">  其他个人和家庭的补助支出</t>
  </si>
  <si>
    <t>30240</t>
  </si>
  <si>
    <t xml:space="preserve">  税金及附加费用</t>
  </si>
  <si>
    <t>39908</t>
  </si>
  <si>
    <t xml:space="preserve">  对民间非营利组织和群众性自治组织补贴</t>
  </si>
  <si>
    <t>30299</t>
  </si>
  <si>
    <t xml:space="preserve">  其他商品和服务支出</t>
  </si>
  <si>
    <t>39909</t>
  </si>
  <si>
    <t xml:space="preserve">  经常性赠与</t>
  </si>
  <si>
    <t>307</t>
  </si>
  <si>
    <t>债务利息及费用支出</t>
  </si>
  <si>
    <t>39910</t>
  </si>
  <si>
    <t xml:space="preserve">  资本性赠与</t>
  </si>
  <si>
    <t>30701</t>
  </si>
  <si>
    <t xml:space="preserve">  国内债务付息</t>
  </si>
  <si>
    <t>39999</t>
  </si>
  <si>
    <t xml:space="preserve">  其他支出</t>
  </si>
  <si>
    <t>30702</t>
  </si>
  <si>
    <t xml:space="preserve">  国外债务付息</t>
  </si>
  <si>
    <t>30703</t>
  </si>
  <si>
    <t xml:space="preserve">  国内债务发行费用</t>
  </si>
  <si>
    <t>30704</t>
  </si>
  <si>
    <t xml:space="preserve">  国外债务发行费用</t>
  </si>
  <si>
    <t>人员经费合计</t>
  </si>
  <si>
    <t>公用经费合计</t>
  </si>
  <si>
    <t>注：本表反映本年度一般公共预算财政拨款基本支出经济分类支出情况。</t>
  </si>
  <si>
    <t>一般公共预算财政拨款项目支出决算表</t>
  </si>
  <si>
    <t>公开07表</t>
  </si>
  <si>
    <t>项目经费</t>
  </si>
  <si>
    <t>309</t>
  </si>
  <si>
    <t>资本性支出（基本建设）</t>
  </si>
  <si>
    <t>311</t>
  </si>
  <si>
    <t>对企业补助（基本建设）</t>
  </si>
  <si>
    <t>30901</t>
  </si>
  <si>
    <t>31101</t>
  </si>
  <si>
    <t xml:space="preserve">  资本金注入（基本建设）</t>
  </si>
  <si>
    <t>30902</t>
  </si>
  <si>
    <t>31199</t>
  </si>
  <si>
    <t>30903</t>
  </si>
  <si>
    <t>30905</t>
  </si>
  <si>
    <t>30906</t>
  </si>
  <si>
    <t>30907</t>
  </si>
  <si>
    <t>30908</t>
  </si>
  <si>
    <t>30913</t>
  </si>
  <si>
    <t>30919</t>
  </si>
  <si>
    <t>20921</t>
  </si>
  <si>
    <t>313</t>
  </si>
  <si>
    <t>对社会保障基金补助</t>
  </si>
  <si>
    <t>30922</t>
  </si>
  <si>
    <t>31302</t>
  </si>
  <si>
    <t xml:space="preserve">  对社会保险基金补助</t>
  </si>
  <si>
    <t>30999</t>
  </si>
  <si>
    <t xml:space="preserve">  其他基本建设支出</t>
  </si>
  <si>
    <t>31303</t>
  </si>
  <si>
    <t xml:space="preserve">  补充全国社会保障基金</t>
  </si>
  <si>
    <t>31304</t>
  </si>
  <si>
    <t xml:space="preserve">  对机关事业单位职业年金的补助</t>
  </si>
  <si>
    <t xml:space="preserve">  其他对个人和家庭的补助</t>
  </si>
  <si>
    <t>注：本表反映本年度一般公共预算财政拨款项目支出经济分类支出情况。</t>
  </si>
  <si>
    <t>政府性基金预算财政拨款收入支出决算表</t>
  </si>
  <si>
    <t>公开08表</t>
  </si>
  <si>
    <t>注：本表反映本年度政府性基金预算财政拨款的收支和年初、年末结转结余情况。</t>
  </si>
  <si>
    <t>国有资本经营预算财政拨款收入支出决算表</t>
  </si>
  <si>
    <t>公开09表</t>
  </si>
  <si>
    <t>结转</t>
  </si>
  <si>
    <t>结余</t>
  </si>
  <si>
    <t>注：1.本表反映本年度国有资本经营预算财政拨款的收支和年初、年末结转结余情况。</t>
  </si>
  <si>
    <t xml:space="preserve">    2.本部门本年度没有国有资本经营预算财政拨款收入，也没有使用国有资本经营预算安排的支出，故《国有资本经营预算财政拨款收入支出决算表》无数据</t>
  </si>
  <si>
    <t>财政拨款“三公”经费、行政参公单位机关运行经费情况表</t>
  </si>
  <si>
    <t>公开10表</t>
  </si>
  <si>
    <t>项  目</t>
  </si>
  <si>
    <t>预算数</t>
  </si>
  <si>
    <t>全年预算数</t>
  </si>
  <si>
    <t>决算统计数</t>
  </si>
  <si>
    <t>栏  次</t>
  </si>
  <si>
    <t>一、“三公”经费支出</t>
  </si>
  <si>
    <t>—</t>
  </si>
  <si>
    <t>（一）支出合计</t>
  </si>
  <si>
    <t xml:space="preserve">  1．因公出国（境）费</t>
  </si>
  <si>
    <t xml:space="preserve">  2．公务用车购置及运行维护费</t>
  </si>
  <si>
    <t xml:space="preserve">    （1）公务用车购置费</t>
  </si>
  <si>
    <t xml:space="preserve">    （2）公务用车运行维护费</t>
  </si>
  <si>
    <t xml:space="preserve">  3．公务接待费</t>
  </si>
  <si>
    <t xml:space="preserve">    （1）国内接待费</t>
  </si>
  <si>
    <t xml:space="preserve">         其中：外事接待费</t>
  </si>
  <si>
    <t xml:space="preserve">    （2）国（境）外接待费</t>
  </si>
  <si>
    <t>（二）相关统计数</t>
  </si>
  <si>
    <t xml:space="preserve">  1．因公出国（境）团组数（个）</t>
  </si>
  <si>
    <t xml:space="preserve">  2．因公出国（境）人次数（人）</t>
  </si>
  <si>
    <t xml:space="preserve">  3．公务用车购置数（辆）</t>
  </si>
  <si>
    <t xml:space="preserve">  4．公务用车保有量（辆）</t>
  </si>
  <si>
    <t xml:space="preserve">  5．国内公务接待批次（个）</t>
  </si>
  <si>
    <t xml:space="preserve">     其中：外事接待批次（个）</t>
  </si>
  <si>
    <t xml:space="preserve">  6．国内公务接待人次（人）</t>
  </si>
  <si>
    <t xml:space="preserve">     其中：外事接待人次（人）</t>
  </si>
  <si>
    <t xml:space="preserve">  7．国（境）外公务接待批次（个）</t>
  </si>
  <si>
    <t xml:space="preserve">  8．国（境）外公务接待人次（人）</t>
  </si>
  <si>
    <t>二、机关运行经费</t>
  </si>
  <si>
    <t>（一）行政单位</t>
  </si>
  <si>
    <t>（二）参照公务员法管理事业单位</t>
  </si>
  <si>
    <t xml:space="preserve">注：1．财政拨款“三公”经费为单位使用一般公共预算、政府性基金和国有资本经营预算安排的支出，包括当年财政拨款和以前年度财政拨款结转结余资金安排的实际支出。“三公”经费相关统计数是指使用财政拨款负担费用的相关批次、人次及车辆情况。				
</t>
  </si>
  <si>
    <t xml:space="preserve">    2．“机关运行经费”填列行政单位和参照公务员法管理的事业单位财政拨款基本支出中的公用经费支出。</t>
  </si>
  <si>
    <t>— 1 —</t>
  </si>
  <si>
    <t>一般公共预算财政拨款“三公”经费情况表</t>
  </si>
  <si>
    <t>公开11表</t>
  </si>
  <si>
    <t>“三公”经费支出</t>
  </si>
  <si>
    <t>注：本表所列“三公”经费为单位使用一般公共预算财政拨款安排的支出，包括当年一般公共预算财政拨款和以前年度一般公共预算财政拨款结转结余资金安排的实际支出。“三公”经费相关统计数是指使用一般公共预算财政拨款负担费用的相关批次、人次及车辆情况。</t>
  </si>
  <si>
    <t>国有资产使用情况表</t>
  </si>
  <si>
    <t>公开12表</t>
  </si>
  <si>
    <t>资产总额</t>
  </si>
  <si>
    <t>资产原值合计</t>
  </si>
  <si>
    <t>流动资产</t>
  </si>
  <si>
    <t>固定资产</t>
  </si>
  <si>
    <t>对外投资/有价证券</t>
  </si>
  <si>
    <t>在建工程</t>
  </si>
  <si>
    <t>无形资产</t>
  </si>
  <si>
    <t>其他资产</t>
  </si>
  <si>
    <t>房屋构筑物</t>
  </si>
  <si>
    <t>车辆</t>
  </si>
  <si>
    <t>单价200万以上
大型设备</t>
  </si>
  <si>
    <t>其他固定资产</t>
  </si>
  <si>
    <t>原值</t>
  </si>
  <si>
    <t>净值</t>
  </si>
  <si>
    <t>注：1.资产总额＝流动资产＋固定资产（净值）＋对外投资／有价证券＋在建工程＋无形资产（净值）＋其他资产（净值）；
         2.资产原值合计=流动资产＋固定资产（原值）＋对外投资／有价证券＋在建工程＋无形资产（原值）＋其他资产（原值）；
         3.第6、7、8、9、10、11、12、13项需分别填写原值、净值。</t>
  </si>
  <si>
    <r>
      <rPr>
        <b/>
        <sz val="18"/>
        <rFont val="宋体"/>
        <charset val="134"/>
      </rPr>
      <t>2024年度</t>
    </r>
    <r>
      <rPr>
        <b/>
        <sz val="18"/>
        <color rgb="FF000000"/>
        <rFont val="宋体"/>
        <charset val="134"/>
      </rPr>
      <t>部门整体支出绩效自评情况</t>
    </r>
  </si>
  <si>
    <t>公开13表</t>
  </si>
  <si>
    <t>金额：万元</t>
  </si>
  <si>
    <t>一、部门基本情况</t>
  </si>
  <si>
    <t>（一）部门概况</t>
  </si>
  <si>
    <t>我部门内设机构共11个，包括：办公室、规划财务与信息建设股、法规和综合监督股（行政审批办） 、疾病预防控制股（突发公共卫生事件应急指挥中心）、医政医管与药政管理股、基层卫生与体制改革股、妇幼健康股、人口监测与家庭发展股、健康产业发展股、中医发展股、防治艾滋病股。所属单位14个，分别是：1.临翔区人民医院、2.临翔区中医医院、3.临翔区疾病预防控制中心、4.临翔区妇幼保健计划生育服务中心、5.平村卫生院、6.博尚中心卫生院、7.圈内卫生院、8.邦东卫生院、9.马台中心卫生院、10.章驮中心卫生院、11.南美卫生院、12.蚂蚁堆卫生院、13.忙畔街道卫生院、14.凤翔社区卫生服务中心；临沧市临翔区卫生健康部门2024年末在编人员883人。其中：行政编制21人（含行政工勤编制2人），事业编制862人。</t>
  </si>
  <si>
    <t>（二）部门绩效目标的设立情况</t>
  </si>
  <si>
    <t>（一）部门总目标
1.加强党对卫生健康事业的全面领导，以打造“阳光卫健”、建设“清廉机关”和“清廉医院”为切入点，推进全面从严治党向纵深发展。2.继续抓实常态化疫情防控工作。3.持续深化医药卫生体制改革。4.持续提升医疗服务质量。5.健全完善疾病预防控制体系。6.加大艾滋病防治工作力度。7.加快普惠托育服务体系建设。8.强化卫生综合监督执法工作。9.积极推进健康临翔行动。10.不断巩固拓展健康扶贫成果同乡村振兴有效衔接。11.巩固提升爱国卫生“7个专项行动”和国家卫生县城（城市）达标成果。
（二）部门项目具体计划目标
公卫方面：1.做实做细家庭医生签约服务。充分利用医共体内技术资源，将县级医疗机构专科医生作为技术支撑力量纳入家庭医生团队，建立以家庭医生为主体、全科专科有效联动、医防有机融合的服务模式。医共体牵头机构要为签约居民开通转诊绿色通道，对家庭医生上转的患者优先接诊，提高签约居民获得感。
2.根据指标完成情况，统筹安排推进各项工作。要求各乡镇梳理未完成的指标，倒排时间工期，加快推进老年人体检、结核病推介转诊、孕产妇及儿童管理、中医药服务等各项工作。
3.预防接种方面：医用冰箱及应急发电机已全部配备到各接种点，要求乡镇卫生院常规疫苗的冰箱请全部更换为医用冰箱，所有冰箱必须定期校验，一年1次。
医改方面： 一是继续推进优质医疗资源下沉基层、服务基层，不断提升基层医疗机构服务能力建设，形成规范有序的分级诊疗制度体系。二是加强人才队伍建设，强化人才保障力度；三是完善人员柔性流动机制，发挥专家专业优势，借力开展好相关特色科室，提高卫生院的服务质量，增加各项指标的完成力度；四是发挥信息化优势作用实现互通、共建共享，实现智慧医共体目标；五是积极争取村医待遇及公卫经费拨付，完善村医养老保险机制等福利；六是做好区人民医院、区中医医院提质达标和区妇幼保健院创等工作，提升区级综合能力。
医政方面：继续开展上级及领导交办的各项工作及常规业务（医药管理、行业行风建设、综治维稳建设、医政管理建设和中医药管理等工作）；逐步建立临翔区院感防控相关管理机制，规范院感相关管理；加强临翔区医疗机构疫情防控能力，落实“平疫结合”诊疗服务管理。
梳理基本药物管理及抗菌药物管理，将实验村卫生室纳入乡镇卫生院统一备案，诊所使用抗菌药物备案工作机制；
贯彻落实党中央、国务院关于传承发展中医药事业的决策部署和省委、省政府对卫生健康工作的要求，着力提升区级中医医院在区域医疗、预防、保健、康复等方面的综合服务能力，不断满足县域内居民持续增长的中医药服务需求。按照“提升综合服务能力，突出中医药特色优势”的原则，对区中医医院进行重点建设，加强基层中医药诊疗服务能力；
改善医疗服务和质量。优化设施布局。充分发挥互联网和信息技术在预约诊疗、优化流程、付费结算等方面的作用，注重实施日间手术、临床药事服务、志愿服务等便民利民的措施。深入实施优质护理服务工作，加强优质护理建设，推动老年人、康复等护理事业发展。提高医护人员综合素质，改善患者就医体验。
全面加强全科医生队伍建设，采取多种措施确保全科医生能够培养好、留得住、下得去。全科医生骨干带动作用不断增强，全面提升了基层公共卫生和基本医疗服务能力，全科医生基层健康“守门人”的角色愈发凸显。
加强医疗机构医保资金的使用管理。根据临沧市临翔区医疗保障局、临沧市临翔区卫生健康局《关于印发临翔区开展医保定点医疗机构规范使用医保基金行为专项治理工作方案的通知》，配合临翔区医保局开展专项治理工作方案。对医保定点医疗机构进一步加强规范使用医保基金行为专项治强化定点医疗机构规范诊疗、合理施治、依规收费的意识，促进定点医疗机构提升医保精细化管理水平。强化医保基金监管工作合力，督促定点医疗机构健全内部医保管理制度，提升医保管理水平和风险防控能力，切实维护医保基金安全。
人口监测和家庭发展方面：一是积极开展政策解答工作。有很多家庭打电话或上门来咨询生育服务证办理、审批政策及独生子女父母光荣证办理政策及流程。二是落实生育登记制度。三是认真落实独生子女家庭奖励扶助制度及相关惠民政策，确保该享受惠民政策的对象一个不漏。四是为符合政策生育二孩的家庭提供独生子女父母光荣证退证服务。五是做好符合条件的农业人口独生子女升学加分审核及奖学金申报工作。
卫生监督方面：一是加大执法力度，落实疫情防控常态化监督工作任务。要加大对医疗机构、隔离医学观察场所、新冠疫苗预防接种点等场所的监督执法力度，充分发挥卫生健康监督执法的优势，精准施策助力落实各项疫情防控措施。二是加强督察整改，持续深化医疗卫生行业综合监管制度。聚焦国家督察反馈问题，迅速整改落实，组织开展检查，强化部门协调联动，严格落实医疗机构和社会组织责任，全力推进医疗卫生行业综合监管法治化、规范化、常态化的工作目标落地落实。三是强化结果运用，切实加大卫生健康监督执法力度。全面落实国家卫生健康委和省“双随机”工作任务，持续规范执法行为，加大学校卫生、餐饮具集中消毒服务单位和供水单位监督执法力度，强化民生安全保障。四是聚焦民生热点，扎实开展行业专项整治行动。集中力量组织开展非法医疗美容、非法应用人类辅助生殖技术、健康体检机构、近视矫正市场乱象、抗（抑）菌制剂等专项整治行动，重拳整治行业乱象。五是创新监管模式，提升精准化监督执法水平。充分利用技术手段，完善省级卫生监督信息平台功能，加快推进卫生健康信用信息系统建设，着力强化信用监管，制度化探索非现场执法，提升监督执法效能。六是抓实规范提升，积极推进卫生监督体系和能力建设。全面落实国家制度文件要求，从硬件到软件、从管理到制度等方面，提升基层规范化建设水平，组织举办全省卫生监督执法技能竞赛，培树一批实训基地，进一步提高监督执法能力水平。</t>
  </si>
  <si>
    <t>（三）部门整体收支情况</t>
  </si>
  <si>
    <t>资金来源主要是本级财政预算安排、上级补助项目资金和卫生医疗机构服务收入。2024年全年预算收入86429.91万元（仅指区级财政补助资金及医疗单位采购自有资金），全年支出85560.96万元（包含中央、省、市补助资金和各医疗卫生机构医疗支出）,其中:基本支出69613.21万元,项目支出15947.75万元。</t>
  </si>
  <si>
    <t>（四）部门预算管理制度建设情况</t>
  </si>
  <si>
    <t>根据《中共中央 国务院关于全面实施预算绩效管理的意见》、《中共临沧市临翔区委 临沧市临翔区人民政府关于印发全面实施预算绩效管理的实施方案的通知》、《临沧市临翔区财政预算绩效目标管理暂行办法》《临沧市临翔区部门财政支出绩效处评暂行办法》、《临沧市临翔区区级绩效结果应用管理办法》、《临沧市临翔区项目支出事项绩效评估管理暂行办法》等文件，一是成立临翔区卫生健康局预算绩效管理工作领导小组，由局长任组长，副局长任副组长，相关股室人员为成员，明确牵头机构、分管领导，明确预算绩效管理工作职能和职责分工。二是明确提出绩效运行监控事前、事中、事后的工作要求。</t>
  </si>
  <si>
    <t>（五）严控“三公经费”支出情况</t>
  </si>
  <si>
    <t>区卫健局2024年年初预算14万元，全年支出11.98万元，其中公务用车运行维护费10.82万元，公务接待费1.16万元</t>
  </si>
  <si>
    <t>二、绩效自评工作情况</t>
  </si>
  <si>
    <t>（一）绩效自评的目的</t>
  </si>
  <si>
    <t>通过开展卫生健康项目的绩效评价，对年初设定的绩效目标完成情况进行评价验收，进一步核实项目实施效果和资金使用效益，强化预算绩效管理理念，为项目资金安排、项目建设以及全面推进预算绩效工作提供支撑。</t>
  </si>
  <si>
    <t>（二）自评组织过程</t>
  </si>
  <si>
    <t>1.前期准备</t>
  </si>
  <si>
    <t>为认真贯彻落实《中华人民共和国预算法》，切实加强预算绩效管理，强化绩效理念和支出责任，着力提升财政资金使用效益，卫生健康局将绩效评价工作作为一项重要工作组织落实，认真学习省、市、区绩效评价相关文件精神，积极参加区财政局举办的绩效评价培训，扎实抓好绩效评价工作夯实理论基础。</t>
  </si>
  <si>
    <t>2.组织实施</t>
  </si>
  <si>
    <t>一是结合工作职责提出年度主要工作内容和总体目标;二是将年度目标任务从产出指标、效益指标和满意度指标三个层面进行分解和细化，提出预期实现的效益;三是加强绩效督查和跟踪管理，按照财政部门的安排和部署对卫生健康就整体支出绩效自评指标逐项进行自评，按要求写出绩效评价报告。</t>
  </si>
  <si>
    <t>三、评价情况分析及综合评价结论</t>
  </si>
  <si>
    <t>一、具体绩效分析：
1、疾控包工作
（1）截至2024年12月31日，全区居民健康档案直报系统累计建档289520份，电子建档率为78.89%。
（2）65岁以上老年人累计建档39085人，完成健康管理24472人，健康管理率59.4%（24472/41200=59.4%）。
（3）高血压患者累计建档25648人，第四季度规范管理22466人，规范管理率87.59%，血压达标16690人，血压达标率65.07%。
（4）糖尿病患者累计建档管理6077人，完成体检5762人，体检率94.82%；第四季度规范管理5060人，规范管理率83.26%，血糖达标2783人，血糖达标率45.8%。
（5）截至12月底，免规系统临翔区辖区7岁以下儿童应种疫苗605741针次，累计实种疫苗583706针次，疫苗接种率为96.36%。
（6）严重精神障碍患者累计建档管理2078人，本年在管患者2031人，管理率97.74%；完成体检1680人，体检率80.85%；完成面访1940人，面访率93.36%；规范管理2020人，规范管理率97.21%；服药1996人，服药率96.05%；规则服药1730人，规则服药率83.25%，病情稳定1738人，病情稳定率85.57%。
（7）设置健康教育宣传栏258个，宣传栏内容更换812次，开展公众健康咨询活动103次，开展健康知识讲座700余次，开展个体化健康教育55855人次，发放印刷资料207117份。
2.妇幼包项目
（1）0-6岁儿童总数22194人，健康管理20839人，健康管理率93.89%；新生儿家庭访视率99.23%。0-6岁儿童眼保健和视力检查覆盖率93.89%。
（2）累计产妇数2483人，孕产妇健康管理2293人，健康管理率为92.35%；产后访视率为99.12%。
3.中医药包项目
完成65岁以上老年人中医药服务28028人，健康管理率68.03%（28.28/41200=68.03%）；完成0-3岁儿童中医药健康管理8923人，健康管理率87.4%（8923/10209=87.4%）。 
4.卫生监督包项目
2024年有专兼职卫生监督协管员11名，截至12月，共有专兼职卫生监督协管员11名，共开展学校卫生、饮用水卫生、公共场所卫生、医疗卫生等卫生监督协管巡查共6084户次，信息报告284次，处置案件108例。
5.家庭医生签约服务
全区完成家庭医生签约112823人，完成履约112150人，履约及时率为99.4%。                                                                                                                        二、卫健部门2024年各项目标任务均完成，自评为优秀。</t>
  </si>
  <si>
    <t>四、存在的问题和整改情况</t>
  </si>
  <si>
    <t>一是医疗资源总量不足。全区每千常住人口执业（助理）医师数 1.9 人（全市2.19 人）、注册护士 3.15 人（全市 3.4 人），均低于全市平均水平。全区三级医院仅有 1 家，仅占医院总数的 12.5%，占全市三级医院的 16.7%，全省三级医院的 0.9%。
二是资源分布不均。城乡之间人均医疗卫生资源差异过大，城区每千常住人口床位达到 6.8 张，乡镇只有 1.5 张。优质资源主要集中在城区，基层医疗卫生资源相对薄弱。双向转诊 
机制不健全导致病人不能合理分流，未能形成“大病进医院，小病进社区”的医疗服务模式。
三是卫生人才短缺。区级及以下医疗卫生机构的卫生技术人员，特别是农村乡镇卫生院人员素质偏低。医护人员配备不足，床医比、床护比等人力资源指标偏低，医护比仅为 1:2.7。全区医疗卫生技术人员中，高级职称占比 7％，低于全省 0.9 个百分点。
四是公共卫生部分指标不达标：居民健康档案建档率、老年人健康管理率、老年人中医药管理率、孕产妇健康管理率、高血压管理任务数不达标。</t>
  </si>
  <si>
    <t>五、绩效自评结果应用</t>
  </si>
  <si>
    <t>2024年度卫生健康部门各项目标任务大部分超额完成，有些目标任务值在绩效目标设定时不够准确，导致无法完成，上级项目资金使用进度缓慢。</t>
  </si>
  <si>
    <t>六、主要经验及做法</t>
  </si>
  <si>
    <t>卫生健康局提高绩效管理认识，通达设立目标有利于项目决策的制定，有助于项目的实施管理。项目实施前应结合本单位自身情况，设定明确、合理的绩效目标，并将目标量化、细化分解，与预算资金相四配起来。</t>
  </si>
  <si>
    <t>七、其他需说明的情况</t>
  </si>
  <si>
    <t>无</t>
  </si>
  <si>
    <t>2024年度部门整体支出绩效自评表</t>
  </si>
  <si>
    <t>公开14表</t>
  </si>
  <si>
    <t>部门名称</t>
  </si>
  <si>
    <t>临沧市临翔区卫生健康局</t>
  </si>
  <si>
    <t>内容</t>
  </si>
  <si>
    <t>说明</t>
  </si>
  <si>
    <t>部门总体目标</t>
  </si>
  <si>
    <t>部门职责</t>
  </si>
  <si>
    <t>1.贯彻执行国家和省、市、区有关卫生健康事业发展的法律法规和方针政策，组织实施卫生健康事业发展地方性法规、政府规章草案、政策措施、规划计划和地方标准。2.组织实施“放管服”改革工作，落实行政审批制度改革任务。3.协调推进深化医药卫生体制改革，研究提出深化医药卫生体制改革重大方针、政策、措施的建议。4.组织落实疾病预防控制规划、国家免疫规划以及严重危害人民健康公共卫生问题的干预措施。5.拟订应对人口老龄化、医养结合措施办法，负责推进老年健康服务体系建设和医养结合工作。6.贯彻落实国家药物政策和国家基本药物制度，执行国家药品法典、国家基本药物目录和省药品增补目录，组织实施基本药物采购、配送、使用的政策措施。7.负责职责范围内的职业卫生、放射卫生、环境卫生、学校卫生、公共场所卫生、饮用水卫生等公共卫生的监督管理，负责传染病防治监督，健全卫生健康综合监督体系。8.负责医疗机构、医疗服务行业的监督管理工作，建立医疗服务评价和监督管理体系。9.负责计划生育管理和服务工作，开展计划生育政策和法律法规执行情况的监督考核，开展人口监测预警工作，负责对基层计划生育工作的指导，促进出生人口性别平衡和优生优育，提高出生人口素质。10.负责区域卫生健康工作，指导基层医疗卫生、妇幼健康服务体系和全科医生队伍建设。11.贯彻落实国家中医药法律法规、规章政策，组织实施中医药地方性法规。拟订区域中医药发展总体规划和目标，负责综合管理中医（含中西医结合、民族医，下同）医疗、教育、科研、文化建设、对外交流合作等工作。12.建立健全艾滋病防治工作机制，加强宣传教育，采取行为干预和关怀救助等措施，综合防治艾滋病。13.推进临翔区大健康产业的发展，统筹实施医养结合、医体融合等健康政策，建设面向南亚东南亚卫生健康辐射中心。14.负责区干部保健委员会确定保健对象的医疗保健工作，负责重要会议与重大活动的医疗卫生保障工作。15.负责临沧市临翔区计划生育协会的业务工作。16.承办区委、区政府和上级部门交办的其他工作任务。</t>
  </si>
  <si>
    <t>根据三定方案归纳</t>
  </si>
  <si>
    <t>总体绩效目标</t>
  </si>
  <si>
    <t>1.加强党对卫生健康事业的全面领导，以打造“阳光卫健”、建设“清廉机关”和“清廉医院”为切入点，推进全面从严治党向纵深发展。2.继续抓实常态化疫情防控工作。3.持续深化医药卫生体制改革。4.持续提升医疗服务质量。5.健全完善疾病预防控制体系。6.加大艾滋病防治工作力度。7.加快普惠托育服务体系建设。8.强化卫生综合监督执法工作。9.积极推进健康临翔行动。10.不断巩固拓展健康扶贫成果同乡村振兴有效衔接。11.巩固提升爱国卫生“7个专项行动”和国家卫生县城（城市）达标成果。</t>
  </si>
  <si>
    <t xml:space="preserve">根据部门职责，中长期规划，省委，省政府要求归纳
</t>
  </si>
  <si>
    <t>一、部门年度目标</t>
  </si>
  <si>
    <t>财年</t>
  </si>
  <si>
    <t>目标</t>
  </si>
  <si>
    <t>实际完成情况</t>
  </si>
  <si>
    <t>2023</t>
  </si>
  <si>
    <t>1.推动全面从严治党向纵深发展。2.继续抓实常态化疫情防控工作。3.持续深化医药卫生体制改革。4.持续提升医疗服务质量。5.健全完善疾病预防控制体系。6.加大艾滋病防治工作力度。7.加快普惠托育服务体系建设。8.强化卫生综合监督执法工作。9.积极推进健康临翔行动。10.不断巩固拓展健康扶贫成果同乡村振兴有效衔接。11.巩固提升爱国卫生“7个专项行动”和国家卫生县城（城市）达标成果。</t>
  </si>
  <si>
    <t>2024</t>
  </si>
  <si>
    <t>二、部门年度重点工作任务</t>
  </si>
  <si>
    <t>任务名称</t>
  </si>
  <si>
    <t>项目级次</t>
  </si>
  <si>
    <t>主要内容</t>
  </si>
  <si>
    <t>批复金额（万元）</t>
  </si>
  <si>
    <t>实际支出金额
（万元）</t>
  </si>
  <si>
    <t>预算执行率</t>
  </si>
  <si>
    <t>预算执行偏低原因及改进措施</t>
  </si>
  <si>
    <t>总额</t>
  </si>
  <si>
    <t>财政拨款</t>
  </si>
  <si>
    <t>其他资金</t>
  </si>
  <si>
    <t>人员类及运转支出</t>
  </si>
  <si>
    <t>保障卫生健康系统15家单位在职人员工资、离休人员经费，政府购买岗位、乡村医生及行政运转等支出</t>
  </si>
  <si>
    <t>特定目标类</t>
  </si>
  <si>
    <t>开展基本公共卫生服务、医疗服务与保障能力提升、基本药物制度实施、计划生育奖优免补、疫情防控、重大传染病防控、医疗卫生事业发展三年行动、已脱贫人口重点人群和农村低收入人群家庭医生签约、卫生健康事业发展省对下转移支付、疾病应急救助等</t>
  </si>
  <si>
    <t>三、部门整体支出绩效指标</t>
  </si>
  <si>
    <t>一级指标</t>
  </si>
  <si>
    <t>二级指标</t>
  </si>
  <si>
    <t>三级指标</t>
  </si>
  <si>
    <t>指标性质</t>
  </si>
  <si>
    <t>指标值</t>
  </si>
  <si>
    <t>度量单位</t>
  </si>
  <si>
    <t>实际完成值</t>
  </si>
  <si>
    <t>偏差原因分析及改进措施</t>
  </si>
  <si>
    <t>产出指标</t>
  </si>
  <si>
    <t>数量指标</t>
  </si>
  <si>
    <t>适龄儿童国家免疫规划疫苗接种率</t>
  </si>
  <si>
    <t>&gt;=</t>
  </si>
  <si>
    <t>90</t>
  </si>
  <si>
    <t>%</t>
  </si>
  <si>
    <t>7岁以下儿童健康管理率</t>
  </si>
  <si>
    <t>85</t>
  </si>
  <si>
    <t>0-6 岁儿童眼保健和视力检查覆盖率</t>
  </si>
  <si>
    <t>孕产妇系统管理率</t>
  </si>
  <si>
    <t>高血压患者管理人数（万人）</t>
  </si>
  <si>
    <t>2.28</t>
  </si>
  <si>
    <t>人</t>
  </si>
  <si>
    <t>2 型糖尿病患者管理人数（万人）</t>
  </si>
  <si>
    <t>0.5</t>
  </si>
  <si>
    <t>肺结核患者管理率</t>
  </si>
  <si>
    <t>社区在册居家严重精神障碍患者健康管理率</t>
  </si>
  <si>
    <t>80</t>
  </si>
  <si>
    <t>儿童中医药健康管理率</t>
  </si>
  <si>
    <t>77</t>
  </si>
  <si>
    <t>老年人中医药健康管理率</t>
  </si>
  <si>
    <t>70</t>
  </si>
  <si>
    <t>卫生监督协管各专业巡查（访）2 次完成率</t>
  </si>
  <si>
    <t>适龄妇女“两癌”检查目标人群覆盖率</t>
  </si>
  <si>
    <t>孕前优生健康检查率</t>
  </si>
  <si>
    <t>农村妇女增补叶酸服用率</t>
  </si>
  <si>
    <t>营养包发放任务完成率</t>
  </si>
  <si>
    <t>地中海贫血筛查任务完成率</t>
  </si>
  <si>
    <t>遗传代谢病性疾病筛查率</t>
  </si>
  <si>
    <t>98</t>
  </si>
  <si>
    <t>食品安全风险监测任务数据及时上报率</t>
  </si>
  <si>
    <t>95</t>
  </si>
  <si>
    <t>艾滋病感染者随访管理有效率</t>
  </si>
  <si>
    <t>100</t>
  </si>
  <si>
    <t>孕产妇艾滋病、梅毒和乙肝三项检测率</t>
  </si>
  <si>
    <t>质量指标</t>
  </si>
  <si>
    <t>居民规范化电子健康档案覆盖率</t>
  </si>
  <si>
    <t>传染病和突发公共卫生事件报告率</t>
  </si>
  <si>
    <t>政府办基层医疗卫生机构实施基本药物制度覆盖率</t>
  </si>
  <si>
    <t>村卫生室实施基本药物制度覆盖率</t>
  </si>
  <si>
    <t>计生补助符合条件申报对象覆盖率</t>
  </si>
  <si>
    <t>65 岁以上老年人城乡社区规范健康管理服务率</t>
  </si>
  <si>
    <t>艾滋病病毒感染者和病人抗病毒治疗率</t>
  </si>
  <si>
    <t>梅毒感染孕产妇及所生儿童接受诊疗的比例</t>
  </si>
  <si>
    <t>乙肝感染孕产妇及所生新生儿接受乙肝免疫球蛋白注射的比例</t>
  </si>
  <si>
    <t>肺结核患者成功治疗率</t>
  </si>
  <si>
    <t>时效指标</t>
  </si>
  <si>
    <t>食源性疾病暴发事件报告及时率</t>
  </si>
  <si>
    <t>=</t>
  </si>
  <si>
    <t>直达资金使用率</t>
  </si>
  <si>
    <t>效益指标</t>
  </si>
  <si>
    <t>社会效益
指标</t>
  </si>
  <si>
    <t>乡村医生收入</t>
  </si>
  <si>
    <t>保持稳定</t>
  </si>
  <si>
    <t>是/否</t>
  </si>
  <si>
    <t>是</t>
  </si>
  <si>
    <t>居民健康素养水平</t>
  </si>
  <si>
    <t>不断提高</t>
  </si>
  <si>
    <t>可持续影响指标</t>
  </si>
  <si>
    <t>基本公共卫生服务水平</t>
  </si>
  <si>
    <t>国家基本药物制度在基层持续实施</t>
  </si>
  <si>
    <t>中长期</t>
  </si>
  <si>
    <t>艾滋病、梅毒和乙肝母婴传播率</t>
  </si>
  <si>
    <t>持续降低</t>
  </si>
  <si>
    <t>满意度指标</t>
  </si>
  <si>
    <t>服务对象满意度指标等</t>
  </si>
  <si>
    <t>城乡居民对基本公卫服务对象满意度</t>
  </si>
  <si>
    <t>村医对基本药物制度补助满意度</t>
  </si>
  <si>
    <t>计生奖补对象满意度</t>
  </si>
  <si>
    <t>其他需说明事项</t>
  </si>
  <si>
    <t>2024年度项目支出绩效自评表</t>
  </si>
  <si>
    <t>公开15表</t>
  </si>
  <si>
    <t>项目名称</t>
  </si>
  <si>
    <t>重大传染病防控经费</t>
  </si>
  <si>
    <t>主管部门及代码</t>
  </si>
  <si>
    <t>实施单位</t>
  </si>
  <si>
    <t>项目资金
（万元）</t>
  </si>
  <si>
    <t>资金来源</t>
  </si>
  <si>
    <t>年初预算数</t>
  </si>
  <si>
    <r>
      <rPr>
        <sz val="10"/>
        <color rgb="FF000000"/>
        <rFont val="方正仿宋_GBK"/>
        <charset val="134"/>
      </rPr>
      <t>全年预算数（</t>
    </r>
    <r>
      <rPr>
        <sz val="10"/>
        <color rgb="FF000000"/>
        <rFont val="Times New Roman"/>
        <charset val="0"/>
      </rPr>
      <t>A</t>
    </r>
    <r>
      <rPr>
        <sz val="10"/>
        <color rgb="FF000000"/>
        <rFont val="方正仿宋_GBK"/>
        <charset val="134"/>
      </rPr>
      <t>）</t>
    </r>
  </si>
  <si>
    <r>
      <rPr>
        <sz val="10"/>
        <color rgb="FF000000"/>
        <rFont val="方正仿宋_GBK"/>
        <charset val="134"/>
      </rPr>
      <t>全年执行数（</t>
    </r>
    <r>
      <rPr>
        <sz val="10"/>
        <color rgb="FF000000"/>
        <rFont val="Times New Roman"/>
        <charset val="0"/>
      </rPr>
      <t>E</t>
    </r>
    <r>
      <rPr>
        <sz val="10"/>
        <color rgb="FF000000"/>
        <rFont val="方正仿宋_GBK"/>
        <charset val="134"/>
      </rPr>
      <t>）</t>
    </r>
  </si>
  <si>
    <t>分值</t>
  </si>
  <si>
    <t>执行率</t>
  </si>
  <si>
    <t>得分（分值10分）</t>
  </si>
  <si>
    <t>年度资金总额：</t>
  </si>
  <si>
    <t>其中：上级补助</t>
  </si>
  <si>
    <t>本级安排</t>
  </si>
  <si>
    <t>年度总体目标</t>
  </si>
  <si>
    <t>预期目标</t>
  </si>
  <si>
    <t>1、提高扩大国家免疫规划疫苗的有效接种率，进一步降低我省疫苗针对传染病的发病率。
2、进一步减少结核感染、患病和死亡，切实降低结核病疾病负担，提高人民群众健康水平。</t>
  </si>
  <si>
    <t>绩效指标</t>
  </si>
  <si>
    <r>
      <rPr>
        <sz val="10"/>
        <color rgb="FF000000"/>
        <rFont val="方正仿宋_GBK"/>
        <charset val="134"/>
      </rPr>
      <t>年度指标值（</t>
    </r>
    <r>
      <rPr>
        <sz val="10"/>
        <color rgb="FF000000"/>
        <rFont val="Times New Roman"/>
        <charset val="0"/>
      </rPr>
      <t>A</t>
    </r>
    <r>
      <rPr>
        <sz val="10"/>
        <color rgb="FF000000"/>
        <rFont val="方正仿宋_GBK"/>
        <charset val="134"/>
      </rPr>
      <t>）</t>
    </r>
  </si>
  <si>
    <r>
      <rPr>
        <sz val="10"/>
        <color rgb="FF000000"/>
        <rFont val="方正仿宋_GBK"/>
        <charset val="134"/>
      </rPr>
      <t>实际完成值（</t>
    </r>
    <r>
      <rPr>
        <sz val="10"/>
        <color rgb="FF000000"/>
        <rFont val="Times New Roman"/>
        <charset val="0"/>
      </rPr>
      <t>B</t>
    </r>
    <r>
      <rPr>
        <sz val="10"/>
        <color rgb="FF000000"/>
        <rFont val="方正仿宋_GBK"/>
        <charset val="134"/>
      </rPr>
      <t>）</t>
    </r>
  </si>
  <si>
    <t>得分</t>
  </si>
  <si>
    <t>未完成原因分析</t>
  </si>
  <si>
    <r>
      <rPr>
        <sz val="10"/>
        <color rgb="FF000000"/>
        <rFont val="宋体"/>
        <charset val="134"/>
      </rPr>
      <t>产出指标（</t>
    </r>
    <r>
      <rPr>
        <sz val="10"/>
        <color rgb="FF000000"/>
        <rFont val="Times New Roman"/>
        <charset val="0"/>
      </rPr>
      <t>50</t>
    </r>
    <r>
      <rPr>
        <sz val="10"/>
        <color rgb="FF000000"/>
        <rFont val="宋体"/>
        <charset val="134"/>
      </rPr>
      <t>分）</t>
    </r>
  </si>
  <si>
    <r>
      <rPr>
        <sz val="10"/>
        <color rgb="FF000000"/>
        <rFont val="方正仿宋_GBK"/>
        <charset val="134"/>
      </rPr>
      <t>数量</t>
    </r>
    <r>
      <rPr>
        <sz val="10"/>
        <color rgb="FF000000"/>
        <rFont val="方正仿宋_GBK"/>
        <charset val="134"/>
      </rPr>
      <t>指标</t>
    </r>
  </si>
  <si>
    <t>在册严重精神障碍患者报告患病率</t>
  </si>
  <si>
    <t>在册严重精神障碍患者规范管理率</t>
  </si>
  <si>
    <r>
      <rPr>
        <sz val="10"/>
        <color rgb="FF000000"/>
        <rFont val="方正仿宋_GBK"/>
        <charset val="134"/>
      </rPr>
      <t>时效</t>
    </r>
    <r>
      <rPr>
        <sz val="10"/>
        <color rgb="FF000000"/>
        <rFont val="方正仿宋_GBK"/>
        <charset val="134"/>
      </rPr>
      <t>指标</t>
    </r>
  </si>
  <si>
    <t>资金下达及时率</t>
  </si>
  <si>
    <t>效益指标
（30分）</t>
  </si>
  <si>
    <t>社会效益</t>
  </si>
  <si>
    <t>居民健康水平提高</t>
  </si>
  <si>
    <t>满意度指标（10分）</t>
  </si>
  <si>
    <t>服务对象满意度</t>
  </si>
  <si>
    <t>合计（分值90分）</t>
  </si>
  <si>
    <t>绩效
结论</t>
  </si>
  <si>
    <r>
      <rPr>
        <sz val="10"/>
        <color rgb="FF000000"/>
        <rFont val="方正仿宋_GBK"/>
        <charset val="134"/>
      </rPr>
      <t>自评得分：</t>
    </r>
    <r>
      <rPr>
        <sz val="10"/>
        <color indexed="8"/>
        <rFont val="Times New Roman"/>
        <charset val="0"/>
      </rPr>
      <t xml:space="preserve">                               </t>
    </r>
  </si>
  <si>
    <t>自评等级：</t>
  </si>
  <si>
    <t>优</t>
  </si>
  <si>
    <t>基本公共卫生服务项目资金</t>
  </si>
  <si>
    <t>1.免费向城乡居民提供基本公共卫生服务，促进基本公共卫生服务逐步均等化。 2.按照《国家基本公共卫生服务规范（第三版）》为城乡居民建立健康档案，开展健康教育、预防接种等服务，将 0-6 岁儿童、65 岁及以上老年人、孕产妇、原发性高血压和 2 型糖尿病患者、严重精神障碍患者、结核病患者列为 重点人群，提供针对性的健康管理服务。 3．开展对重点疾病与危害因素监测，有效控制疾病流行，为制定相关政策提供依据，保持重点地方病防治措施全 面落实，开展职业病监测，最大限度保护放射人员、患者和公众的健康权益，同时推进妇幼卫生、健康素养促进， 医养结合和老年健康服务，卫生应急和计划生育相关方面的工作。</t>
  </si>
  <si>
    <t>0-6岁儿童保健和视力检査覆盖率</t>
  </si>
  <si>
    <t>90%</t>
  </si>
  <si>
    <t>65%</t>
  </si>
  <si>
    <t>地方病核心指标监测率</t>
  </si>
  <si>
    <t>3岁以下儿童系统管理率</t>
  </si>
  <si>
    <t>80%</t>
  </si>
  <si>
    <t>7 岁以下儿童健康管理率</t>
  </si>
  <si>
    <t>85%</t>
  </si>
  <si>
    <t>监测点县区门急诊伤害监测漏报率</t>
  </si>
  <si>
    <t>10%</t>
  </si>
  <si>
    <t>60%</t>
  </si>
  <si>
    <t>95%</t>
  </si>
  <si>
    <t>高血压患者基层规范管理率</t>
  </si>
  <si>
    <t>中国成人烟草流行调査应答率</t>
  </si>
  <si>
    <t>75%</t>
  </si>
  <si>
    <t>2型糖尿病患者基层规范管理率</t>
  </si>
  <si>
    <t>65岁以上老年人城乡社区规范健康管理服务率</t>
  </si>
  <si>
    <t>艾滋病防治工作专项资金</t>
  </si>
  <si>
    <t>1、减少艾滋病新发感染，降低艾滋病病死率，艾滋病疫情总体下降。
2、有效控制艾滋病疫情，降低艾滋病死亡率。全国艾滋病疫情继续控制在低流行水平。
3、HIV感染者和病人发现率达90%以上、治疗率达90%以上、治疗有效率达90%及以上，保持无经输血传播，母婴传播率控制在2%以下。</t>
  </si>
  <si>
    <t>达到指标值得满分，未达到指标值，指标得分=实际完成值/计划完成值*100%*指标分值</t>
  </si>
  <si>
    <t>93.5%</t>
  </si>
  <si>
    <t>生态效益</t>
  </si>
  <si>
    <t>防艾工作医疗废物处置</t>
  </si>
  <si>
    <t>规范处置不破坏生态环境</t>
  </si>
  <si>
    <t>计划生育项目补助资金</t>
  </si>
  <si>
    <t>认真贯彻落实《中共云南省委 云南省人民政府关于优化生育政策促进人口长期均衡发展的实施方案》（云发〔2022〕28 号），2023年1月1日至2025年12月31日，符合政策生育的二孩发放一次性生育补贴 2000 元，三孩发放一次性生育补贴 5000 元；符合政策生育的二孩、三孩（0-3 岁），按年发放 800 元育儿补助；符合政策生育的一孩、二孩、三孩（0-3 岁），婴幼儿购买意外伤害险给予每人每年 50 元参保补贴。加快建立积极生育支持政策体系，确保群众享受政策待遇，推动实现适度生育水平，促进临翔区人口长期均衡发展。</t>
  </si>
  <si>
    <t>生育支持项目人数</t>
  </si>
  <si>
    <t>符合人员全部享受</t>
  </si>
  <si>
    <t>补助对象认定准确率</t>
  </si>
  <si>
    <t>促进临翔区人口长期均衡发展</t>
  </si>
  <si>
    <t>有效促进</t>
  </si>
  <si>
    <t>补助扶助对象满意度</t>
  </si>
  <si>
    <t>医疗服务与保障能力提升补助资金</t>
  </si>
  <si>
    <t>通过基本建立具有中国特色的权责清晰、管理科学、治理完善、运行高效、监督有力的现代医院管理制度，达到建立维护公益性、调动积极性、保障可持续的运行新机制和科学 合理的补偿机制。</t>
  </si>
  <si>
    <t>公立医院资产负债率</t>
  </si>
  <si>
    <t>较上年降低</t>
  </si>
  <si>
    <t>公立医院基本建设、设备购置长期负债占总 资产的比例</t>
  </si>
  <si>
    <t>社会效益指标</t>
  </si>
  <si>
    <t>基层医疗卫生机构诊疗人次数占医疗卫生 机构诊疗总人次数的比例</t>
  </si>
  <si>
    <t>较上年提高</t>
  </si>
  <si>
    <t>疫情防控专项经费</t>
  </si>
  <si>
    <t>统筹协调全区新型冠状病毒感染疫情防控工作，分析研判全区疫情防控形势，研究确定防控工作策略，协调解决全区疫情防控重大问题。</t>
  </si>
  <si>
    <t>防疫物资储备</t>
  </si>
  <si>
    <t>满足突发疫情应急需要</t>
  </si>
  <si>
    <t>重点人群管理</t>
  </si>
  <si>
    <t>100%</t>
  </si>
  <si>
    <t>核酸检测</t>
  </si>
  <si>
    <t>愿检尽检</t>
  </si>
  <si>
    <t>全员疫情防控意识和健康管理意识</t>
  </si>
  <si>
    <t>不断增强</t>
  </si>
  <si>
    <t>医疗卫生事业发展三年行动专项资金</t>
  </si>
  <si>
    <t>继续实施省级补助乡村医生养老保障政策，临翔区有村医324人，人均补助每人每月200元，鼓励在岗乡村医生购买养老保险，有效解决乡村医生的后顾之忧，解决离岗后养老保障问题，及时兑付补助资金，促进乡村医生队伍的稳定发展。</t>
  </si>
  <si>
    <t>乡村医生定额补助人数</t>
  </si>
  <si>
    <t>324人</t>
  </si>
  <si>
    <t>成本指标</t>
  </si>
  <si>
    <t>补助标准</t>
  </si>
  <si>
    <t>2400元每人每年</t>
  </si>
  <si>
    <t>有效保障乡村医生队伍稳定发展</t>
  </si>
  <si>
    <t>有效保障</t>
  </si>
  <si>
    <t>临沧市临翔区卫生健康局-131</t>
  </si>
  <si>
    <t>临沧市临翔区邦东乡卫生院</t>
  </si>
  <si>
    <t>目标1：保证所有政府办基层医疗卫生机构实施国家基本药物制度，推进综合改革顺利进行。目标 2：对实施国家基本药物制度的村卫生室给予补助，支持国家基本药物制度在村卫生室顺利实施。</t>
  </si>
  <si>
    <t>国家基本药物制度在村卫生室顺利实施。</t>
  </si>
  <si>
    <t>产出指标（40分）</t>
  </si>
  <si>
    <t>效益指标
（40分）</t>
  </si>
  <si>
    <t>经济效益</t>
  </si>
  <si>
    <t>可持续影响</t>
  </si>
  <si>
    <t>乡村医生满意度</t>
  </si>
  <si>
    <t>建档立卡贫困人口家庭医生签约服务个人缴费专项补助资金</t>
  </si>
  <si>
    <t>1.已脱贫人口中的五类人群（五类重点人群：1.老年人、孕产妇、儿童、慢病（高、糖、重、肺）、残疾人；2.农村低收入人口：边缘易致贫户、脱贫不稳定户、突发严重困难户、农村低保户；3.新签约农村低收入人口：非已脱贫人员中的农村低收入人口）家庭医生签约服务费个人需缴纳的12元，由省财政和州、市财政按照比例承担，签约服务费主要用于保障家庭医生团队为签约的已脱贫人口免费提供基本公共卫生服务和基本医疗服务。
2.准确把握应签尽签内涵，根据经济社会发展状况、基层服务能力及慢性病患病情况等多种因素合理确定应签范围。2024年，不对居民签约数量作要求，不追求全覆盖，保障对重点人群和重点病种提供签约服务。其中，常住的已贫困人口中已明确诊断可追踪的高血压、糖尿病、肺结核和严重精神障碍患者“应签尽签”。（应签底数源于健康扶贫核实核准的患者数，甄别已死亡、长期外出务工/上学、疾病治愈以及没能明确诊断等不能服务的情况）。3.设定绩效考核目标，要求五类人群中四类慢病签约率达100%，四类慢病规范管理率达90%。通过签约服务实际情况及绩效考核情况，向服务团队兑付服务经费。</t>
  </si>
  <si>
    <t>设定绩效考核目标，要求五类人群中四类慢病签约率达100%，四类慢病规范管理率达90%。通过签约服务实际情况及绩效考核情况，向服务团队兑付服务经费。</t>
  </si>
  <si>
    <t>建档立卡贫困人口高血压患者签约率</t>
  </si>
  <si>
    <t>已签约高血压、糖尿病患者规范管理率</t>
  </si>
  <si>
    <t>服务团队考核兑付及时率</t>
  </si>
  <si>
    <t>建档立卡贫困人口家庭医生签约服务制度知晓率</t>
  </si>
  <si>
    <t>提高签约居民感受度</t>
  </si>
  <si>
    <t>持续提高</t>
  </si>
  <si>
    <t>健康扶贫政策知晓率</t>
  </si>
  <si>
    <t>健康扶贫政策享受率</t>
  </si>
  <si>
    <t>签约对象满意度</t>
  </si>
  <si>
    <t>基本公共卫生服务项目补助资金</t>
  </si>
  <si>
    <t>1、通过免费向城乡居民提供基本公共卫生服务，达到促进基本公共卫生服务逐步均等化。 2、按照《国家基本公共卫生服务规范（第三版）》为城乡居民建立健康档案，通过开展健康教育、预防接种等服务，将 0-6 岁儿童、65 岁及以上老年人、孕产妇、原发性高血压和 2 型糖尿病患者、严重精神障碍患者、结核病患者列为 重点人群，达到对以上人群提供针对性的健康管理服务。 3、开展对重点疾病与危害因素监测，有效控制疾病流行，为制定相关政策提供依据，保持重点地方病防治措施全 面落实，开展职业病监测，最大限度保护放射人员、患者和公众的健康权益，同时推进妇幼卫生、健康素养促进， 医养结合和老年健康服务，卫生应急和计划生育相关方面的工作。</t>
  </si>
  <si>
    <t>有效控制疾病流行，为制定相关政策提供依据，保持重点地方病防治措施全面落实。</t>
  </si>
  <si>
    <t>产出指标（73分）</t>
  </si>
  <si>
    <t>社区在冊居家严重精神障碍患者健康管理率</t>
  </si>
  <si>
    <t>职业健康核心指标监测县区覆盖率</t>
  </si>
  <si>
    <t>3 岁以下儿童系统管理率</t>
  </si>
  <si>
    <t>0-6 岁儿童保健和视力检査覆盖率</t>
  </si>
  <si>
    <t>65 岁以上老年人城乡社区规范健康管理服 务率</t>
  </si>
  <si>
    <t>2 型糖尿病患者基层规范管理率</t>
  </si>
  <si>
    <t>居民规范化电子健康 档案覆盖率</t>
  </si>
  <si>
    <t>效益指标（16）分</t>
  </si>
  <si>
    <t>监测点县区门急诊伤 害监测漏报率</t>
  </si>
  <si>
    <t>城乡居民公共卫生差距</t>
  </si>
  <si>
    <t>不断缩小</t>
  </si>
  <si>
    <t>满意度指标（1分）</t>
  </si>
  <si>
    <t>城乡居民对基本公共卫生服务满意度</t>
  </si>
  <si>
    <t>推进医疗卫生三年 行动计划，提升医疗卫生服务能力，加快补齐医疗卫生人才短板，助推健康云南建设，满足人民日益增长的卫生 健康需求。</t>
  </si>
  <si>
    <t>产出指标（65分）</t>
  </si>
  <si>
    <t>县级中医院标准化临床技能中心</t>
  </si>
  <si>
    <t>乡村医生提高补助专项资金下达率</t>
  </si>
  <si>
    <t>院前急救能力</t>
  </si>
  <si>
    <t>逐步提升</t>
  </si>
  <si>
    <t>提升医疗卫生服务能力</t>
  </si>
  <si>
    <t>效益指标
（10分）</t>
  </si>
  <si>
    <t>乡村医生参加养老保险完成率</t>
  </si>
  <si>
    <t>满意度指标（15分）</t>
  </si>
  <si>
    <t>患者满意度</t>
  </si>
  <si>
    <t>好</t>
  </si>
  <si>
    <t>1.通过加强传染病监测力度，做好辖区传染病疫情监测，根据监测情况采取有效措施开展疫情处置。达到传染病及突发公共卫生事件上报及处置率达95%。2.通过开展重大慢性病早期筛查干预项目，加大疾病筛查和诊治力度，达到农村妇女“两癌”检查目标人群覆盖率达45%以上；3.通过掌握我区新冠疫情、主要病原和影响因素等状况及变化趋势，达到采取有效措施应对新冠疫情。4.通过做好国家免疫规划疫苗和注射器需求计划，组织辖区内0-6岁适龄儿童的国家免疫规划疫苗接种实施，达到保证疫苗应用效果评估和疑似预防接种异常反应监测达到国家和省级要求，保证以乡镇（街道）为单位适龄儿童国家免疫规划疫苗接种率达到90%以上，保护儿童身体健康。5.通过寄生虫病防治：建立和完善重点寄生虫病防治与监测体系，加强对各级专业人员寄生虫病防治技术培训和指导。全区人群土源性线虫病感染率控制在10%以下，控制重点地区食源性寄生虫病疫情暴发。维持灵敏的疟疾监测和响应体系，加强重点人群重点监测干预和技能培训，保持全乡不出现输入继发疟疾病例和本地疟疾病例。开展登革热、乙脑等传播蚊媒监测和疑似病例实验室监测及复核，了解蚊媒消长变化情况；规范调查处理暴发疫情，及时控制疫情扩散并开展效果评估；开展技术培训，保障人才队伍。6.履行《中华人民共和国食品安全法》赋予卫生健康行政部门的法定职责，充分发挥卫生健康系统的专业资源和技术优势，通过开展食品安全风险监测和评估，发现我区食品中主要污染物及有害因素的风险和隐患，掌握全区食品污染现状趋势、薄弱环节，进一步掌握食源性疾病爆发隐患及流行的规律趋势，为政府决策、风险防控和部门监管提供科学依据和技术支撑，有利于食品安全隐患的“早发现、早预警、早处置”，切实保障人民群众饮食安全和身体健康，更好地促进我乡经济社会和谐稳定发展。7.通过减少艾滋病新发感染，达到降低艾滋病病死率，艾滋病疫情总体下降。8.通过在全乡开展人禽流感外环境监测，达到及时发现禽间疫情，及时、有效处置突发疫情，切实做到传染病防控“五早”。</t>
  </si>
  <si>
    <t>切实保障人民群众饮食安全和身体健康，更好地促进我乡经济社会和谐稳定发展。</t>
  </si>
  <si>
    <t>产出指标（60分）</t>
  </si>
  <si>
    <t>艾滋病高危人群干预</t>
  </si>
  <si>
    <t>艾滋病免费抗病毒率</t>
  </si>
  <si>
    <t>治疗及随访管理肺结核患者任务完成率</t>
  </si>
  <si>
    <t>以乡镇（街道）为单位适龄儿童国家免疫规划疫苗接种率</t>
  </si>
  <si>
    <t>病原学阳性肺结核患者耐药筛查率</t>
  </si>
  <si>
    <t>病原学阳性肺结核患者密切接触者筛查率</t>
  </si>
  <si>
    <t>肿瘤登记（报告发病率）</t>
  </si>
  <si>
    <t>160/10万</t>
  </si>
  <si>
    <t>效益指标
（25分）</t>
  </si>
  <si>
    <t>公共卫生均等化水平提高</t>
  </si>
  <si>
    <t>满意度指标（5分）</t>
  </si>
  <si>
    <t>群众对重大传染病防治工作满意度</t>
  </si>
  <si>
    <t>协助全区新型冠状病毒感染疫情防控工作，分析研判全乡疫情防控形势，研究确定防控工作策略，协调解决全区疫情防控重大问题。</t>
  </si>
  <si>
    <t>产出指标（45分）</t>
  </si>
  <si>
    <t>效益指标
（15分）</t>
  </si>
  <si>
    <t>满意度指标（30分）</t>
  </si>
  <si>
    <t>群众对疫情防控工作满意度</t>
  </si>
  <si>
    <t>病毒感染者对医疗救治工作满意度</t>
  </si>
  <si>
    <t>严重精神障碍患者监护人责任以奖代补专项资金</t>
  </si>
  <si>
    <t>经各级政法、公安、民政、卫生健康等部门认定落实2019年度风险评估3级以上严重精神障碍患者，通过严重精神障碍患者管理责任监护人管理，达到严重精神障碍患者肇事肇祸明显减低。</t>
  </si>
  <si>
    <t>严重精神障碍患者肇事肇祸明显减低。</t>
  </si>
  <si>
    <r>
      <rPr>
        <sz val="10"/>
        <color rgb="FF000000"/>
        <rFont val="宋体"/>
        <charset val="134"/>
      </rPr>
      <t>产出指标（3</t>
    </r>
    <r>
      <rPr>
        <sz val="10"/>
        <color rgb="FF000000"/>
        <rFont val="Times New Roman"/>
        <charset val="134"/>
      </rPr>
      <t>0</t>
    </r>
    <r>
      <rPr>
        <sz val="10"/>
        <color rgb="FF000000"/>
        <rFont val="宋体"/>
        <charset val="134"/>
      </rPr>
      <t>分）</t>
    </r>
  </si>
  <si>
    <t>经各级政法、公安、民政、卫生健康等部门认定落实 2019 年度风险评估3级以上严重精神障碍患者管理人数任监护人</t>
  </si>
  <si>
    <t>严重精神障碍患者肇事肇祸明显减低</t>
  </si>
  <si>
    <t>明显减低</t>
  </si>
  <si>
    <t>严重精神障碍患者监护人满意度</t>
  </si>
  <si>
    <t>计划生育补助资金</t>
  </si>
  <si>
    <t>1.贯彻落实《云南省财政厅 云南省卫生和计划生育委员会关于进一步完善计划生育投入机制的实施意见》、《云南省人口计生委  云南省财政厅 关于下发对失独家庭发放一次性抚慰金和提高特别扶助标准实施方案的通知》、《云南省财政厅  云南省卫生计生委关于调整部分计划生育家庭城乡居民基本医疗保险个人参保费用补助标准和资格确认条件的通知》、实施计划生育家庭奖励与扶助制度，独男家庭每年960元，独女家庭每年1080元，实施计划生育家庭特别扶助制度，子女伤残家庭每年5520元，子女死亡家庭每年7080元，对失独家庭发放一次性抚慰金，离婚的单亲家庭2500元/人，丧偶的单亲家庭5000元/人；部分计划生育家庭城乡居民基本医疗保险个人参保费全额资助对象，除计划生育特殊家庭对象继续享受全额资助外，其它对象调整为每人每年180元的标准给予补助；在子女教育阶段给予以下奖励:小学生每人每学年奖励160元、初中生每人每年奖励260元取高中阶段学校的，一次性发放奖学金1000元、考取国民教育全日制大学专科的，一次性发放奖学金1200元、考取国民教育全日制大学本科的，一次性发放奖学金2000元。
2.切实落实计划生育基本国策，鼓励按政策生育，做好计划生育奖励与扶助相关政策保障，完善我区人口计生利益导向机制，切实解决失独家庭的实际困难，及时兑现医保缴费资助、子女教育奖学金，保障计划生育家庭的合法权益，降低生育、养育、教育成本。</t>
  </si>
  <si>
    <t>切实落实计划生育基本国策，鼓励按政策生育，做好计划生育奖励与扶助相关政策保障，完善我区人口计生利益导向机制，切实解决失独家庭的实际困难，及时兑现医保缴费资助、子女教育奖学金，保障计划生育家庭的合法权益，降低生育、养育、教育成本。</t>
  </si>
  <si>
    <r>
      <rPr>
        <sz val="10"/>
        <color rgb="FF000000"/>
        <rFont val="宋体"/>
        <charset val="134"/>
      </rPr>
      <t>产出指标（6</t>
    </r>
    <r>
      <rPr>
        <sz val="10"/>
        <color rgb="FF000000"/>
        <rFont val="Times New Roman"/>
        <charset val="134"/>
      </rPr>
      <t>0</t>
    </r>
    <r>
      <rPr>
        <sz val="10"/>
        <color rgb="FF000000"/>
        <rFont val="宋体"/>
        <charset val="134"/>
      </rPr>
      <t>分）</t>
    </r>
  </si>
  <si>
    <t>享受医保资助人数</t>
  </si>
  <si>
    <t>符合条件申报对象覆盖率</t>
  </si>
  <si>
    <t>资金发放及时率</t>
  </si>
  <si>
    <t>家庭发展水平</t>
  </si>
  <si>
    <t>逐步提高</t>
  </si>
  <si>
    <t>社会稳定水平</t>
  </si>
  <si>
    <t>补助对象满意度</t>
  </si>
  <si>
    <t>基本建立具有中国特色的权责清晰、管理科学、治理完善、运行高效、监督有力的卫生院管理制度，建立维护公益性、调动积极性、保障可持续的运行新机制和科学 合理的补偿机制。</t>
  </si>
  <si>
    <t>产负债率</t>
  </si>
  <si>
    <t>基本建设、设备购置长期负债占总资产的比例</t>
  </si>
  <si>
    <t>基层医疗卫生机构诊疗人次数占医疗卫生机构诊疗总人次数的比例</t>
  </si>
  <si>
    <t>卫生院医疗服务水平</t>
  </si>
  <si>
    <t>职工满意度</t>
  </si>
  <si>
    <t>项目支出绩效自评表</t>
  </si>
  <si>
    <t xml:space="preserve">       单位：万元</t>
  </si>
  <si>
    <t xml:space="preserve">博尚卫生院搬迁重建项目资金                                                                      </t>
  </si>
  <si>
    <r>
      <rPr>
        <sz val="12"/>
        <color theme="1"/>
        <rFont val="宋体"/>
        <charset val="0"/>
        <scheme val="minor"/>
      </rPr>
      <t>临沧市临翔区</t>
    </r>
    <r>
      <rPr>
        <sz val="12"/>
        <color theme="1"/>
        <rFont val="宋体"/>
        <charset val="0"/>
      </rPr>
      <t>卫生健康局131</t>
    </r>
  </si>
  <si>
    <t>临沧市临翔区博尚中心卫生院</t>
  </si>
  <si>
    <r>
      <rPr>
        <sz val="10"/>
        <color rgb="FF000000"/>
        <rFont val="Times New Roman"/>
        <charset val="0"/>
      </rPr>
      <t>“</t>
    </r>
    <r>
      <rPr>
        <sz val="10"/>
        <color rgb="FF000000"/>
        <rFont val="宋体"/>
        <charset val="0"/>
      </rPr>
      <t>以病人为中心，以质量为核心</t>
    </r>
    <r>
      <rPr>
        <sz val="10"/>
        <color rgb="FF000000"/>
        <rFont val="Times New Roman"/>
        <charset val="0"/>
      </rPr>
      <t>”</t>
    </r>
    <r>
      <rPr>
        <sz val="10"/>
        <color rgb="FF000000"/>
        <rFont val="宋体"/>
        <charset val="0"/>
      </rPr>
      <t>的方针，不断强化内部管理，深化医院改革，加快卫生院业务发展，能为辖区群众提供强有力的医疗服务保障。</t>
    </r>
  </si>
  <si>
    <t>重建搬迁计划完成率</t>
  </si>
  <si>
    <t>重建搬迁大楼使用年限</t>
  </si>
  <si>
    <r>
      <rPr>
        <sz val="10"/>
        <color rgb="FF000000"/>
        <rFont val="Times New Roman"/>
        <charset val="0"/>
      </rPr>
      <t>50</t>
    </r>
    <r>
      <rPr>
        <sz val="10"/>
        <color rgb="FF000000"/>
        <rFont val="宋体"/>
        <charset val="0"/>
      </rPr>
      <t>年</t>
    </r>
  </si>
  <si>
    <r>
      <rPr>
        <sz val="10"/>
        <color rgb="FF000000"/>
        <rFont val="方正仿宋_GBK"/>
        <charset val="134"/>
      </rPr>
      <t>总</t>
    </r>
    <r>
      <rPr>
        <sz val="10"/>
        <color rgb="FF000000"/>
        <rFont val="Times New Roman"/>
        <charset val="0"/>
      </rPr>
      <t xml:space="preserve"> </t>
    </r>
    <r>
      <rPr>
        <sz val="10"/>
        <color rgb="FF000000"/>
        <rFont val="Times New Roman"/>
        <charset val="0"/>
      </rPr>
      <t xml:space="preserve">    </t>
    </r>
    <r>
      <rPr>
        <sz val="10"/>
        <color rgb="FF000000"/>
        <rFont val="方正仿宋_GBK"/>
        <charset val="134"/>
      </rPr>
      <t>分</t>
    </r>
  </si>
  <si>
    <r>
      <rPr>
        <sz val="10"/>
        <color rgb="FF000000"/>
        <rFont val="方正仿宋_GBK"/>
        <charset val="134"/>
      </rPr>
      <t>自评得分：</t>
    </r>
    <r>
      <rPr>
        <sz val="10"/>
        <color rgb="FF000000"/>
        <rFont val="Times New Roman"/>
        <charset val="134"/>
      </rPr>
      <t xml:space="preserve"> 100                                 </t>
    </r>
    <r>
      <rPr>
        <sz val="10"/>
        <color rgb="FF000000"/>
        <rFont val="方正仿宋_GBK"/>
        <charset val="134"/>
      </rPr>
      <t>自评等级：优</t>
    </r>
  </si>
  <si>
    <t>联系人：</t>
  </si>
  <si>
    <t>注：
    1.绩效自评采取打分评价的形式，满分为100分，各业务处室及下属行政事业单位可根据指标的重要程度自主确定各项三级指标的权重分值，各项指标得分加总得出该项目绩效自评的总分。原则上一级指标分值统一设置为：产出指标50分、效益指标30分、服务对象满意度10分、预算资金执行率10分。如有特殊情况，除预算资金执行率外，其他指标权重可作适当调整，但总分应为100分。
    2.未完成原因分析：说明偏离目标、不能完成目标的原因及拟釆取的措施。
    3.定量指标若为正向指标（即指标值为≥*），则得分计算方法应用“实际完成值（B）/年度指标值（A）×该指标分值”；若定量指标为反向指标（即指标值为≤*），则得分计算方法应用“年度指标值（A）/实际完成值（（B）×该指标分值”。
    4.定性指标根据指标完成情况分为：“达成预期指标、部分达成预期指标并具有一定效果、未达成预期指标且效果较差”三档，分别按照该指标对应分值区间100-80% （含）、80-50% （含）、50-0%合理确定分值。定量指标完成指标值的，记该指标所赋全部分值；未完成的，按照完成值与指标值的比例计分。
    5.评价得分≥90分，等级为“优”；80分≤评价得分＜90分，等级为“良”；60分≤评价得分＜80分，等级为“中”；评价得分＜60分，等级为“差”。</t>
  </si>
  <si>
    <t xml:space="preserve">         单位：万元</t>
  </si>
  <si>
    <t xml:space="preserve">基本公共卫生服务项目补助资金  </t>
  </si>
  <si>
    <r>
      <rPr>
        <sz val="10"/>
        <color rgb="FF000000"/>
        <rFont val="宋体"/>
        <charset val="0"/>
      </rPr>
      <t>临沧市临翔区卫生健康局</t>
    </r>
    <r>
      <rPr>
        <sz val="10"/>
        <color rgb="FF000000"/>
        <rFont val="Times New Roman"/>
        <charset val="0"/>
      </rPr>
      <t>131</t>
    </r>
  </si>
  <si>
    <r>
      <rPr>
        <sz val="10"/>
        <color rgb="FF000000"/>
        <rFont val="Times New Roman"/>
        <charset val="0"/>
      </rPr>
      <t>1.</t>
    </r>
    <r>
      <rPr>
        <sz val="10"/>
        <color rgb="FF000000"/>
        <rFont val="宋体"/>
        <charset val="0"/>
      </rPr>
      <t>免费向城乡居民提供基本公共卫生服务，促进基本公共卫生服务逐步均等化。</t>
    </r>
    <r>
      <rPr>
        <sz val="10"/>
        <color rgb="FF000000"/>
        <rFont val="Times New Roman"/>
        <charset val="0"/>
      </rPr>
      <t xml:space="preserve"> 2.</t>
    </r>
    <r>
      <rPr>
        <sz val="10"/>
        <color rgb="FF000000"/>
        <rFont val="宋体"/>
        <charset val="0"/>
      </rPr>
      <t>按照《国家基本公共卫生服务规范（第三版）》为城乡居民建立健康档案，开展健康教育、预防接种等服务，将</t>
    </r>
    <r>
      <rPr>
        <sz val="10"/>
        <color rgb="FF000000"/>
        <rFont val="Times New Roman"/>
        <charset val="0"/>
      </rPr>
      <t xml:space="preserve"> 0-6 </t>
    </r>
    <r>
      <rPr>
        <sz val="10"/>
        <color rgb="FF000000"/>
        <rFont val="宋体"/>
        <charset val="0"/>
      </rPr>
      <t>岁儿童、</t>
    </r>
    <r>
      <rPr>
        <sz val="10"/>
        <color rgb="FF000000"/>
        <rFont val="Times New Roman"/>
        <charset val="0"/>
      </rPr>
      <t xml:space="preserve">65 </t>
    </r>
    <r>
      <rPr>
        <sz val="10"/>
        <color rgb="FF000000"/>
        <rFont val="宋体"/>
        <charset val="0"/>
      </rPr>
      <t>岁及以上老年人、孕产妇、原发性高血压和</t>
    </r>
    <r>
      <rPr>
        <sz val="10"/>
        <color rgb="FF000000"/>
        <rFont val="Times New Roman"/>
        <charset val="0"/>
      </rPr>
      <t xml:space="preserve"> 2 </t>
    </r>
    <r>
      <rPr>
        <sz val="10"/>
        <color rgb="FF000000"/>
        <rFont val="宋体"/>
        <charset val="0"/>
      </rPr>
      <t>型糖尿病患者、严重精神障碍患者、结核病患者列为</t>
    </r>
    <r>
      <rPr>
        <sz val="10"/>
        <color rgb="FF000000"/>
        <rFont val="Times New Roman"/>
        <charset val="0"/>
      </rPr>
      <t xml:space="preserve"> </t>
    </r>
    <r>
      <rPr>
        <sz val="10"/>
        <color rgb="FF000000"/>
        <rFont val="宋体"/>
        <charset val="0"/>
      </rPr>
      <t>重点人群，提供针对性的健康管理服务。</t>
    </r>
    <r>
      <rPr>
        <sz val="10"/>
        <color rgb="FF000000"/>
        <rFont val="Times New Roman"/>
        <charset val="0"/>
      </rPr>
      <t xml:space="preserve"> 3</t>
    </r>
    <r>
      <rPr>
        <sz val="10"/>
        <color rgb="FF000000"/>
        <rFont val="宋体"/>
        <charset val="0"/>
      </rPr>
      <t>．开展对重点疾病与危害因素监测，有效控制疾病流行，为制定相关政策提供依据，保持重点地方病防治措施全</t>
    </r>
    <r>
      <rPr>
        <sz val="10"/>
        <color rgb="FF000000"/>
        <rFont val="Times New Roman"/>
        <charset val="0"/>
      </rPr>
      <t xml:space="preserve"> </t>
    </r>
    <r>
      <rPr>
        <sz val="10"/>
        <color rgb="FF000000"/>
        <rFont val="宋体"/>
        <charset val="0"/>
      </rPr>
      <t>面落实，开展职业病监测，最大限度保护放射人员、患者和公众的健康权益，同时推进妇幼卫生、健康素养促进，</t>
    </r>
    <r>
      <rPr>
        <sz val="10"/>
        <color rgb="FF000000"/>
        <rFont val="Times New Roman"/>
        <charset val="0"/>
      </rPr>
      <t xml:space="preserve"> </t>
    </r>
    <r>
      <rPr>
        <sz val="10"/>
        <color rgb="FF000000"/>
        <rFont val="宋体"/>
        <charset val="0"/>
      </rPr>
      <t>医养结合和老年健康服务，卫生应急和计划生育相关方面的工作。</t>
    </r>
  </si>
  <si>
    <t>7 岁以下儿童健康管 理率</t>
  </si>
  <si>
    <t>0-6 岁儿童保健和视 力检査覆盖率</t>
  </si>
  <si>
    <t>3 岁以下儿童系统管 理率</t>
  </si>
  <si>
    <t>老年人中医药健康管 理率</t>
  </si>
  <si>
    <t>社区在冊居家严重精神 障碍患者健康管理率</t>
  </si>
  <si>
    <t>职业健康核心指标监 测县区覆盖率</t>
  </si>
  <si>
    <r>
      <rPr>
        <sz val="10"/>
        <color rgb="FF000000"/>
        <rFont val="方正仿宋_GBK"/>
        <charset val="134"/>
      </rPr>
      <t>质量</t>
    </r>
    <r>
      <rPr>
        <sz val="10"/>
        <color rgb="FF000000"/>
        <rFont val="方正仿宋_GBK"/>
        <charset val="134"/>
      </rPr>
      <t>指标</t>
    </r>
  </si>
  <si>
    <t>高血压患者基层规范 管理率</t>
  </si>
  <si>
    <t>2 型糖尿病患者基层 规范 管理率</t>
  </si>
  <si>
    <t>65 岁以上老年人城乡 社区规范健康管理服 务率</t>
  </si>
  <si>
    <t>食品安全风险监测任 务数据及时上报率</t>
  </si>
  <si>
    <t>传染病和突发公共卫 生事件报告率</t>
  </si>
  <si>
    <t>中国成人烟草流行调 査应答率</t>
  </si>
  <si>
    <t>城乡居民对基本公共 卫生服务满意度</t>
  </si>
  <si>
    <r>
      <rPr>
        <sz val="10"/>
        <color rgb="FF000000"/>
        <rFont val="方正仿宋_GBK"/>
        <charset val="134"/>
      </rPr>
      <t>自评得分：</t>
    </r>
    <r>
      <rPr>
        <sz val="10"/>
        <color rgb="FF000000"/>
        <rFont val="Times New Roman"/>
        <charset val="134"/>
      </rPr>
      <t xml:space="preserve">   100                               </t>
    </r>
    <r>
      <rPr>
        <sz val="10"/>
        <color rgb="FF000000"/>
        <rFont val="方正仿宋_GBK"/>
        <charset val="134"/>
      </rPr>
      <t>自评等级：优</t>
    </r>
  </si>
  <si>
    <t xml:space="preserve">      单位：万元</t>
  </si>
  <si>
    <t xml:space="preserve">基本药物制度补助资金                         </t>
  </si>
  <si>
    <r>
      <rPr>
        <sz val="10"/>
        <color rgb="FF000000"/>
        <rFont val="宋体"/>
        <charset val="0"/>
      </rPr>
      <t>目标</t>
    </r>
    <r>
      <rPr>
        <sz val="10"/>
        <color rgb="FF000000"/>
        <rFont val="Times New Roman"/>
        <charset val="0"/>
      </rPr>
      <t>1</t>
    </r>
    <r>
      <rPr>
        <sz val="10"/>
        <color rgb="FF000000"/>
        <rFont val="宋体"/>
        <charset val="0"/>
      </rPr>
      <t>：保证所有政府办基层医疗卫生机构实施国家基本药物制度，推进综合改革顺利进</t>
    </r>
    <r>
      <rPr>
        <sz val="10"/>
        <color rgb="FF000000"/>
        <rFont val="Times New Roman"/>
        <charset val="0"/>
      </rPr>
      <t xml:space="preserve"> </t>
    </r>
    <r>
      <rPr>
        <sz val="10"/>
        <color rgb="FF000000"/>
        <rFont val="宋体"/>
        <charset val="0"/>
      </rPr>
      <t>行。目标</t>
    </r>
    <r>
      <rPr>
        <sz val="10"/>
        <color rgb="FF000000"/>
        <rFont val="Times New Roman"/>
        <charset val="0"/>
      </rPr>
      <t xml:space="preserve"> 2</t>
    </r>
    <r>
      <rPr>
        <sz val="10"/>
        <color rgb="FF000000"/>
        <rFont val="宋体"/>
        <charset val="0"/>
      </rPr>
      <t>：对实施国家基本药物制度的村卫生室给予补助，支持国家基本药物制度在村卫生</t>
    </r>
    <r>
      <rPr>
        <sz val="10"/>
        <color rgb="FF000000"/>
        <rFont val="Times New Roman"/>
        <charset val="0"/>
      </rPr>
      <t xml:space="preserve"> </t>
    </r>
    <r>
      <rPr>
        <sz val="10"/>
        <color rgb="FF000000"/>
        <rFont val="宋体"/>
        <charset val="0"/>
      </rPr>
      <t>室顺利实施</t>
    </r>
  </si>
  <si>
    <t>政府办基层医 疗卫生机构实 施基本药物制 度覆盖率</t>
  </si>
  <si>
    <t>村卫生室实施 基本药物制度 覆盖率</t>
  </si>
  <si>
    <t>国家基本药物 制度在基层持 续实施</t>
  </si>
  <si>
    <t>基本药物制度在基层持续实施</t>
  </si>
  <si>
    <t xml:space="preserve">          单位：万元</t>
  </si>
  <si>
    <t xml:space="preserve">医疗服务与保障能力提升补助资金                     </t>
  </si>
  <si>
    <r>
      <rPr>
        <sz val="10"/>
        <color rgb="FF000000"/>
        <rFont val="宋体"/>
        <charset val="0"/>
      </rPr>
      <t>基本建立具有中国特色的权责清晰、管理科学、治理完善、运行高效、监督有力的现代医院管理制度，建立维护公益性、调动积极性、保障可持续的运行新机制和科学</t>
    </r>
    <r>
      <rPr>
        <sz val="10"/>
        <color rgb="FF000000"/>
        <rFont val="Times New Roman"/>
        <charset val="0"/>
      </rPr>
      <t xml:space="preserve"> </t>
    </r>
    <r>
      <rPr>
        <sz val="10"/>
        <color rgb="FF000000"/>
        <rFont val="宋体"/>
        <charset val="0"/>
      </rPr>
      <t>合理的补偿机制。</t>
    </r>
    <r>
      <rPr>
        <sz val="10"/>
        <color rgb="FF000000"/>
        <rFont val="Times New Roman"/>
        <charset val="0"/>
      </rPr>
      <t xml:space="preserve">
</t>
    </r>
  </si>
  <si>
    <r>
      <rPr>
        <sz val="10"/>
        <color rgb="FF000000"/>
        <rFont val="宋体"/>
        <charset val="0"/>
      </rPr>
      <t>基本建立具有中国特色的权责清晰、管理科学、治理完善、运行高效、监督有力的现代医院管理制度，建立维护公益性、调动积极性、保障可持续的运行新机制和科学</t>
    </r>
    <r>
      <rPr>
        <sz val="10"/>
        <color rgb="FF000000"/>
        <rFont val="Times New Roman"/>
        <charset val="0"/>
      </rPr>
      <t xml:space="preserve"> </t>
    </r>
    <r>
      <rPr>
        <sz val="10"/>
        <color rgb="FF000000"/>
        <rFont val="宋体"/>
        <charset val="0"/>
      </rPr>
      <t>合理的补偿机制。</t>
    </r>
  </si>
  <si>
    <t>管理费用占公立医院业务支出的比例</t>
  </si>
  <si>
    <t>公立医院门诊患者满意度</t>
  </si>
  <si>
    <t>公立医院住院患者满意度</t>
  </si>
  <si>
    <t>公立医院职工满意度</t>
  </si>
  <si>
    <t xml:space="preserve">           单位：万元</t>
  </si>
  <si>
    <r>
      <rPr>
        <sz val="10"/>
        <color rgb="FF000000"/>
        <rFont val="宋体"/>
        <charset val="134"/>
        <scheme val="minor"/>
      </rPr>
      <t>全年预算数（</t>
    </r>
    <r>
      <rPr>
        <sz val="10"/>
        <color rgb="FF000000"/>
        <rFont val="宋体"/>
        <charset val="0"/>
        <scheme val="minor"/>
      </rPr>
      <t>A</t>
    </r>
    <r>
      <rPr>
        <sz val="10"/>
        <color rgb="FF000000"/>
        <rFont val="宋体"/>
        <charset val="134"/>
        <scheme val="minor"/>
      </rPr>
      <t>）</t>
    </r>
  </si>
  <si>
    <r>
      <rPr>
        <sz val="10"/>
        <color rgb="FF000000"/>
        <rFont val="宋体"/>
        <charset val="134"/>
        <scheme val="minor"/>
      </rPr>
      <t>全年执行数（</t>
    </r>
    <r>
      <rPr>
        <sz val="10"/>
        <color rgb="FF000000"/>
        <rFont val="宋体"/>
        <charset val="0"/>
        <scheme val="minor"/>
      </rPr>
      <t>E</t>
    </r>
    <r>
      <rPr>
        <sz val="10"/>
        <color rgb="FF000000"/>
        <rFont val="宋体"/>
        <charset val="134"/>
        <scheme val="minor"/>
      </rPr>
      <t>）</t>
    </r>
  </si>
  <si>
    <t>1.完成适龄儿童的国家免疫规划疫苗接种 2.加强监测力度，不出现突发疫情 3.开展重大慢性病早期筛查干预项目 4.掌握我区新冠疫情、主要病原和影响因素等状况及变化趋势。</t>
  </si>
  <si>
    <t>年度指标值（A）</t>
  </si>
  <si>
    <t>实际完成值（B）</t>
  </si>
  <si>
    <t>产出指标（50分）</t>
  </si>
  <si>
    <t>在册重精障碍患者规范管理率</t>
  </si>
  <si>
    <t>新冠监测任务完成率</t>
  </si>
  <si>
    <t>细菌性传染病常规监测任务完成率</t>
  </si>
  <si>
    <t>效益指标（20分）</t>
  </si>
  <si>
    <t>重大传染病防控能力</t>
  </si>
  <si>
    <r>
      <rPr>
        <sz val="10"/>
        <color rgb="FF000000"/>
        <rFont val="宋体"/>
        <charset val="134"/>
        <scheme val="minor"/>
      </rPr>
      <t>总</t>
    </r>
    <r>
      <rPr>
        <sz val="10"/>
        <color rgb="FF000000"/>
        <rFont val="宋体"/>
        <charset val="0"/>
        <scheme val="minor"/>
      </rPr>
      <t xml:space="preserve">     </t>
    </r>
    <r>
      <rPr>
        <sz val="10"/>
        <color rgb="FF000000"/>
        <rFont val="宋体"/>
        <charset val="134"/>
        <scheme val="minor"/>
      </rPr>
      <t>分</t>
    </r>
  </si>
  <si>
    <t>自评得分：100                                 自评等级：优</t>
  </si>
  <si>
    <t>注：
    1.绩效自评采取打分评价的形式，满分为100分，各业务处室及下属行政事业单位可根据指标的重要程度自主确定各项三级指标的权重分值，各项指标得分加总得出该项目绩效自评的总分。原则上一级指标分值统一设置为：产出指标50分、效益指标30分、服务对象满意度10分、预算资金执行率10分。如有特殊情况，除预算资金执行率外，其他指标权重可作适当调整，但总分应为100分。
    2.未完成原因分析：说明偏离目标、不能完成目标的原因及拟采取的措施。
    3.定量指标若为正向指标（即指标值为≥*），则得分计算方法应用“实际完成值（B）/年度指标值（A）×该指标分值”；若定量指标为反向指标（即指标值为≤*），则得分计算方法应用“年度指标值（A）/实际完成值（（B）×该指标分值”。
    4.定性指标根据指标完成情况分为：“达成预期指标、部分达成预期指标并具有一定效果、未达成预期指标且效果较差”三档，分别按照该指标对应分值区间100-80% （含）、80-50% （含）、50-0%合理确定分值。定量指标完成指标值的，记该指标所赋全部分值；未完成的，按照完成值与指标值的比例计分。
    5.评价得分≥90分，等级为“优”；80分≤评价得分＜90分，等级为“良”；60分≤评价得分＜80分，等级为“中”；评价得分＜60分，等级为“差”。</t>
  </si>
  <si>
    <t xml:space="preserve">                       单位：万元</t>
  </si>
  <si>
    <t>1.档立卡贫困人口家庭医生签约服务费个人需缴纳的12 元，由省财政和州、市财政对已脱贫建档立卡贫困人口按照4:6 的比例承担，对未脱贫建档立卡贫困人口按照6:4 的比例承担，签约服务费主要用于保障家庭医生团队为签约的建档立卡贫困人口免费提供基本包服务。
2.准确把握应签尽签内涵，根据经济社会发展状况、基层服务能力及慢性病患病情况等多种因素合理确定应签范围。2019 年起，不对居民签约数量作要求，不追求全覆盖，保障对重点人群和重点病种提供签约服务。其中，常住的建档立卡贫困人口中已明确诊断可追踪的高血压、糖尿病、肺结核和严重精神障碍患者“应签尽签”。（应签底数源于健康扶贫核实核准的患者数，甄别已死亡、长期外出务工/上学、疾病治愈以及没能明确诊断等不能服务的情况）。
3.考核兑付，依据上一年度各地签约服务实际情况考核后向服务团队兑付服务费。</t>
  </si>
  <si>
    <t>效益指标（30分）</t>
  </si>
  <si>
    <t>自评得分：100                                  自评等级：优</t>
  </si>
  <si>
    <t>单位：万元</t>
  </si>
  <si>
    <t>过对基层医疗卫生机构基本建设、设备购置等。从而达到提高基层医疗服务能力，使基层患者得到更好医疗服务，提高基层医疗卫生机构患者满意度的目的。</t>
  </si>
  <si>
    <t>通过对基层医疗卫生机构基本建设、设备购置等。从而达到提高基层医疗服务能力，使基层患者得到更好的医疗服务，提高基层医疗卫生机构患者满意度的目的。</t>
  </si>
  <si>
    <t>医疗卫生事业发展三年行动</t>
  </si>
  <si>
    <t>补助资金拨付及时率</t>
  </si>
  <si>
    <t>经济成本指标</t>
  </si>
  <si>
    <t>卫生事业发展三年行动专项资金</t>
  </si>
  <si>
    <t>备注:
1. 一级指标包含产出指标、效益指标、满意度指标，二级指标和三级指标根据项目实际情况设置。
2.当年财政拨款指一般公共预算、国有资本经营预算、政府性基金预算安排的资金。
3.年结转资金指上一年一般公共预算、国有资本经营预算、政府性基金预算安排的结转资金。
4.非财政拨款含财政专户管理资金和单位资金等。
5.全年预算数=年初预算数+调整预算(年度新增项目)。
6.非财政资金:请在“其他需要说明的事项”栏注明资金来源。
7.实实际完成值：定性指标，根据指标完成情况分为达成年度指标、部分达成年度指标并具有一定效果、未达成年度指标且效果较差三档，分别按100%-80%(含)、80%-60%(含)、60%-0%合理确定实际完成值。
8.分值:原则上预算执行率10分，产出指标总分50分，效益指标总分30分、满意度指标总分10分。
9.自评等级:划分为4档，100-90(含)分为优、90-80(含)分为良、80-60(含)分为中、60分以下为差，系统将根据得分情况自动生成自评等级。
10.涉密部门和涉密项目信息不录入本系统。</t>
  </si>
  <si>
    <t>过对基层医疗卫生机构基本建设、设备购置等。从而达到提高基层医疗服务能力，使基层患者得到更好的医疗服务，提高基层医疗卫生机构患者满意度的目的。</t>
  </si>
  <si>
    <t>单位;万元</t>
  </si>
  <si>
    <t>通过对严重精神障碍患者的管理，来提高严重精神障碍患者的生活质量。</t>
  </si>
  <si>
    <t>通过对严重精神障碍患者的管理，提高了严重精神障碍患者的生活质量。</t>
  </si>
  <si>
    <t>经各级政法、公安、民政、 卫生健康等部门认定落实2019年度风险评估3级以上严重精神障碍患者管理责任监护人</t>
  </si>
  <si>
    <t>严重精神障碍患者肇 事肇祸明显减低</t>
  </si>
  <si>
    <t>基本药物制度补助资金</t>
  </si>
  <si>
    <t>临沧市临翔区卫生健康局131</t>
  </si>
  <si>
    <t>临沧市临翔区凤翔社区卫生服务中心</t>
  </si>
  <si>
    <r>
      <rPr>
        <sz val="11"/>
        <rFont val="宋体"/>
        <charset val="134"/>
      </rPr>
      <t>全年预算数（</t>
    </r>
    <r>
      <rPr>
        <sz val="11"/>
        <rFont val="宋体"/>
        <charset val="0"/>
      </rPr>
      <t>A</t>
    </r>
    <r>
      <rPr>
        <sz val="11"/>
        <rFont val="宋体"/>
        <charset val="134"/>
      </rPr>
      <t>）</t>
    </r>
  </si>
  <si>
    <r>
      <rPr>
        <sz val="11"/>
        <rFont val="宋体"/>
        <charset val="134"/>
      </rPr>
      <t>全年执行数（</t>
    </r>
    <r>
      <rPr>
        <sz val="11"/>
        <rFont val="宋体"/>
        <charset val="0"/>
      </rPr>
      <t>E</t>
    </r>
    <r>
      <rPr>
        <sz val="11"/>
        <rFont val="宋体"/>
        <charset val="134"/>
      </rPr>
      <t>）</t>
    </r>
  </si>
  <si>
    <t>目标1：保证所有政府办基层医疗卫生机构实施国家基本药物制度，推进综合改革顺利进 行。目标 2：对实施国家基本药物制度的村卫生室给予补助，支持国家基本药物制度在村卫生 室顺利实施</t>
  </si>
  <si>
    <r>
      <rPr>
        <sz val="11"/>
        <rFont val="宋体"/>
        <charset val="134"/>
      </rPr>
      <t>年度指标值（</t>
    </r>
    <r>
      <rPr>
        <sz val="11"/>
        <rFont val="宋体"/>
        <charset val="0"/>
      </rPr>
      <t>A</t>
    </r>
    <r>
      <rPr>
        <sz val="11"/>
        <rFont val="宋体"/>
        <charset val="134"/>
      </rPr>
      <t>）</t>
    </r>
  </si>
  <si>
    <r>
      <rPr>
        <sz val="11"/>
        <rFont val="宋体"/>
        <charset val="134"/>
      </rPr>
      <t>实际完成值（</t>
    </r>
    <r>
      <rPr>
        <sz val="11"/>
        <rFont val="宋体"/>
        <charset val="0"/>
      </rPr>
      <t>B</t>
    </r>
    <r>
      <rPr>
        <sz val="11"/>
        <rFont val="宋体"/>
        <charset val="134"/>
      </rPr>
      <t>）</t>
    </r>
  </si>
  <si>
    <r>
      <rPr>
        <sz val="11"/>
        <rFont val="宋体"/>
        <charset val="134"/>
      </rPr>
      <t>产出指标（</t>
    </r>
    <r>
      <rPr>
        <sz val="11"/>
        <rFont val="宋体"/>
        <charset val="0"/>
      </rPr>
      <t>50</t>
    </r>
    <r>
      <rPr>
        <sz val="11"/>
        <rFont val="宋体"/>
        <charset val="134"/>
      </rPr>
      <t>分）</t>
    </r>
  </si>
  <si>
    <t>乡村医生满意 度</t>
  </si>
  <si>
    <r>
      <rPr>
        <sz val="11"/>
        <rFont val="宋体"/>
        <charset val="134"/>
      </rPr>
      <t>总</t>
    </r>
    <r>
      <rPr>
        <sz val="11"/>
        <rFont val="宋体"/>
        <charset val="0"/>
      </rPr>
      <t xml:space="preserve">     </t>
    </r>
    <r>
      <rPr>
        <sz val="11"/>
        <rFont val="宋体"/>
        <charset val="134"/>
      </rPr>
      <t>分</t>
    </r>
  </si>
  <si>
    <t>自评得分：95.72               自评等级：优</t>
  </si>
  <si>
    <t>1、免费向城乡居民提供基本公共卫生服务，促进基本公共卫生服务逐步均等化。 2、按照《国家基本公共卫生服务规范（第三版）》为城乡居民建立健康档案，开展健康教育、预防接种等服务，将 0-6 岁儿童、65 岁及以上老年人、孕产妇、原发性高血压和 2 型糖尿病患者、严重精神障碍患者、结核病患者列为 重点人群，提供针对性的健康管理服务。 3、开展对重点疾病与危害因素监测，有效控制疾病流行，为制定相关政策提供依据，保持重点地方病防治措施全 面落实，开展职业病监测，最大限度保护放射人员、患者和公众的健康权益，同时推进妇幼卫生、健康素养促进， 医养结合和老年健康服务，卫生应急和计划生育相关方面的工作。</t>
  </si>
  <si>
    <t>0-6 岁儿童保健和视 力检查覆盖率</t>
  </si>
  <si>
    <t>65</t>
  </si>
  <si>
    <t>中国成人烟草流行调 查应答率</t>
  </si>
  <si>
    <t>75</t>
  </si>
  <si>
    <t>0</t>
  </si>
  <si>
    <t>居民健康保健意识和健康知识知晓率</t>
  </si>
  <si>
    <t>公共卫生服务水平</t>
  </si>
  <si>
    <t>居民生活质量和生活环境</t>
  </si>
  <si>
    <t>自评得分97.49            自评等级：优</t>
  </si>
  <si>
    <t>1.档立卡贫困人口家庭医生签约服务费个人需缴纳的12 元，由省财政和州、市财政对已脱贫建档立卡贫困人口按照4:6 的比例承担，对未脱贫建档立卡贫困人口按照6:4 的比例承担，签约服务费主要用于保障家庭医生团队为签约的建档立卡贫困人口免费提供基本包服务。
2.准确把握应签尽签内涵，根据经济社会发展状况、基层服务能力及慢性病患病情况等多种因素合理确定应签范围。2019年起，不对居民签约数量作要求，不追求全覆盖，保障对重点人群和重点病种提供签约服务。其中，常住的建档立卡贫困人口中已明确诊断可追踪的高血压、糖尿病、肺结核和严重精神障碍患者“应签尽签”。（应签底数源于健康扶贫核实核准的患者数，甄别已死亡、长期外出务工/上学、疾病治愈以及没能明确诊断等不能服务的情况）。
3.考核兑付，依据上一年度各地签约服务实际情况考核后向服务团队兑付服务费。</t>
  </si>
  <si>
    <t>建档立卡贫困人口糖尿病患者签约率</t>
  </si>
  <si>
    <t>自评得分：98.75      自评等级：优</t>
  </si>
  <si>
    <t>协助全区新型冠状病毒感染疫情防控工作，分析研判全乡疫情防控形势，研究确定防控工作策略，协调解决全乡疫情防控重大问题。</t>
  </si>
  <si>
    <t>患者救治率</t>
  </si>
  <si>
    <t>患者及时得到救治</t>
  </si>
  <si>
    <t>及时救治</t>
  </si>
  <si>
    <t>满意度标（10分）</t>
  </si>
  <si>
    <t>自评得分：   100     自评等级：优</t>
  </si>
  <si>
    <t>1.完成适龄儿童的国家免疫规划疫苗接种，2.加强监测力度，不出现突发疫情，3.开展重大慢性病早期筛查干预项目，4.掌握我区新冠疫情、主要病原和影响因素等状况及变化趋势。</t>
  </si>
  <si>
    <t>自评得分：92.89              自评等级：优</t>
  </si>
  <si>
    <t>根据《临沧市卫生健康委员会关于做好三年行动计划 2023年基层项目实施和 2024 年项目安排的通知》（〔2023〕-561 号）文件要求，为规范辖区乡镇卫生院（社区卫生服务中心）项目实施，不断提升基层服务能力，增强人民群众的获得感。</t>
  </si>
  <si>
    <t>规范辖区乡镇卫生院（社区卫生服务中心）项目实施，不断提升基层服务能力，增强人民群众的获得感。</t>
  </si>
  <si>
    <t>高血压、糖尿病、高血脂、 慢阻肺患者居民健康档案建档率</t>
  </si>
  <si>
    <t>提升标准化慢性病诊疗专科实施</t>
  </si>
  <si>
    <t>自评得分：96.76              自评等级：优</t>
  </si>
  <si>
    <t>经各级政法、公安、民政、 卫生健康等部门认定落实2019 年度风险评估 3 级以上严重精神障碍患者，通过严重精神障碍患者管理责任监护人管理，达到严重精神障碍患者肇事肇祸明显减低</t>
  </si>
  <si>
    <t>经各级政法、公安、民政、卫生健康等部门认定落实2019年度风险评估 3 级以上 严重精神障碍患者管理人数</t>
  </si>
  <si>
    <t>明显降低</t>
  </si>
  <si>
    <t>自评得分：100              自评等级：优</t>
  </si>
  <si>
    <t>根据《关于实施“乙类乙管”后优化新型冠状病毒感染患者治疗费用医疗保障相 通知》下达新冠患者救治费用中央财政补助资金</t>
  </si>
  <si>
    <t xml:space="preserve">基本建立具有中国特色的权责清晰、管理科学、治理完善、运行高效、监督有力的现代医院管理制度，建立维护公益性、调动积极性、保障可持续的运行新机制和科学 合理的补偿机制。
</t>
  </si>
  <si>
    <t>基本建立具有中国特色的权责清晰、管理科学、治理完善、运行高效、监督有力的现代医院管理制度，建立维护公益性、调动积极性、保障可持续的运行新机制和科学 合理的补偿机制。</t>
  </si>
  <si>
    <t>资产负债率</t>
  </si>
  <si>
    <t>住院患者满意度</t>
  </si>
  <si>
    <t>92%</t>
  </si>
  <si>
    <t>74</t>
  </si>
  <si>
    <t>门诊患者满意度</t>
  </si>
  <si>
    <t>86</t>
  </si>
  <si>
    <t>自评得分：100                            自评等级：优</t>
  </si>
  <si>
    <t>临沧市临翔区马台乡卫生院</t>
  </si>
  <si>
    <t>自评得分：98.3             自评等级：优</t>
  </si>
  <si>
    <t>自评得分96.2          自评等级：优</t>
  </si>
  <si>
    <t>自评得分：95.2    自评等级：优</t>
  </si>
  <si>
    <t>自评得分：100            自评等级：优</t>
  </si>
  <si>
    <t>自评得分：92.4           自评等级：优</t>
  </si>
  <si>
    <t>自评得分：97.7                         自评等级：优</t>
  </si>
  <si>
    <t xml:space="preserve">保障计划生育家庭的合法权益，降低生育、养育、教育成本。
</t>
  </si>
  <si>
    <t>保障计划生育家庭的合法权益，降低生育、养育、教育成本。</t>
  </si>
  <si>
    <t>8人（参照2023年）</t>
  </si>
  <si>
    <t>98%</t>
  </si>
  <si>
    <t>临沧市临翔区蚂蚁堆乡卫生院</t>
  </si>
  <si>
    <r>
      <rPr>
        <sz val="10"/>
        <rFont val="宋体"/>
        <charset val="134"/>
        <scheme val="major"/>
      </rPr>
      <t>全年预算数（</t>
    </r>
    <r>
      <rPr>
        <sz val="10"/>
        <rFont val="宋体"/>
        <charset val="0"/>
        <scheme val="major"/>
      </rPr>
      <t>A</t>
    </r>
    <r>
      <rPr>
        <sz val="10"/>
        <rFont val="宋体"/>
        <charset val="134"/>
        <scheme val="major"/>
      </rPr>
      <t>）</t>
    </r>
  </si>
  <si>
    <r>
      <rPr>
        <sz val="10"/>
        <rFont val="宋体"/>
        <charset val="134"/>
        <scheme val="major"/>
      </rPr>
      <t>全年执行数（</t>
    </r>
    <r>
      <rPr>
        <sz val="10"/>
        <rFont val="宋体"/>
        <charset val="0"/>
        <scheme val="major"/>
      </rPr>
      <t>E</t>
    </r>
    <r>
      <rPr>
        <sz val="10"/>
        <rFont val="宋体"/>
        <charset val="134"/>
        <scheme val="major"/>
      </rPr>
      <t>）</t>
    </r>
  </si>
  <si>
    <t xml:space="preserve">基本建立具有中国特色的权责清晰、管理科学、治理完善、运行高效、监督有力的现代医院管理制度，建立维护公益性、调动积极性、保障可持续的运行新机制和科学 合理的补偿机制。
</t>
  </si>
  <si>
    <r>
      <rPr>
        <sz val="10"/>
        <rFont val="宋体"/>
        <charset val="134"/>
        <scheme val="major"/>
      </rPr>
      <t>年度指标值（</t>
    </r>
    <r>
      <rPr>
        <sz val="10"/>
        <rFont val="宋体"/>
        <charset val="0"/>
        <scheme val="major"/>
      </rPr>
      <t>A</t>
    </r>
    <r>
      <rPr>
        <sz val="10"/>
        <rFont val="宋体"/>
        <charset val="134"/>
        <scheme val="major"/>
      </rPr>
      <t>）</t>
    </r>
  </si>
  <si>
    <r>
      <rPr>
        <sz val="10"/>
        <rFont val="宋体"/>
        <charset val="134"/>
        <scheme val="major"/>
      </rPr>
      <t>实际完成值（</t>
    </r>
    <r>
      <rPr>
        <sz val="10"/>
        <rFont val="宋体"/>
        <charset val="0"/>
        <scheme val="major"/>
      </rPr>
      <t>B</t>
    </r>
    <r>
      <rPr>
        <sz val="10"/>
        <rFont val="宋体"/>
        <charset val="134"/>
        <scheme val="major"/>
      </rPr>
      <t>）</t>
    </r>
  </si>
  <si>
    <r>
      <rPr>
        <sz val="10"/>
        <rFont val="宋体"/>
        <charset val="134"/>
        <scheme val="major"/>
      </rPr>
      <t>产出指标（</t>
    </r>
    <r>
      <rPr>
        <sz val="10"/>
        <rFont val="宋体"/>
        <charset val="0"/>
        <scheme val="major"/>
      </rPr>
      <t>50</t>
    </r>
    <r>
      <rPr>
        <sz val="10"/>
        <rFont val="宋体"/>
        <charset val="134"/>
        <scheme val="major"/>
      </rPr>
      <t>分）</t>
    </r>
  </si>
  <si>
    <r>
      <rPr>
        <sz val="10"/>
        <rFont val="宋体"/>
        <charset val="134"/>
        <scheme val="major"/>
      </rPr>
      <t>数量</t>
    </r>
    <r>
      <rPr>
        <sz val="10"/>
        <rFont val="宋体"/>
        <charset val="0"/>
        <scheme val="major"/>
      </rPr>
      <t>1</t>
    </r>
  </si>
  <si>
    <t>数量2</t>
  </si>
  <si>
    <r>
      <rPr>
        <sz val="10"/>
        <rFont val="宋体"/>
        <charset val="134"/>
        <scheme val="major"/>
      </rPr>
      <t>总</t>
    </r>
    <r>
      <rPr>
        <sz val="10"/>
        <rFont val="宋体"/>
        <charset val="0"/>
        <scheme val="major"/>
      </rPr>
      <t xml:space="preserve">     </t>
    </r>
    <r>
      <rPr>
        <sz val="10"/>
        <rFont val="宋体"/>
        <charset val="134"/>
        <scheme val="major"/>
      </rPr>
      <t>分</t>
    </r>
  </si>
  <si>
    <t>自评得分：100                  自评等级：优</t>
  </si>
  <si>
    <t>临沧市临翔区卫生健康局  131</t>
  </si>
  <si>
    <r>
      <rPr>
        <sz val="10"/>
        <color rgb="FF000000"/>
        <rFont val="宋体"/>
        <charset val="134"/>
        <scheme val="major"/>
      </rPr>
      <t>全年预算数（</t>
    </r>
    <r>
      <rPr>
        <sz val="10"/>
        <color rgb="FF000000"/>
        <rFont val="宋体"/>
        <charset val="0"/>
        <scheme val="major"/>
      </rPr>
      <t>A</t>
    </r>
    <r>
      <rPr>
        <sz val="10"/>
        <color rgb="FF000000"/>
        <rFont val="宋体"/>
        <charset val="134"/>
        <scheme val="major"/>
      </rPr>
      <t>）</t>
    </r>
  </si>
  <si>
    <r>
      <rPr>
        <sz val="10"/>
        <color rgb="FF000000"/>
        <rFont val="宋体"/>
        <charset val="134"/>
        <scheme val="major"/>
      </rPr>
      <t>全年执行数（</t>
    </r>
    <r>
      <rPr>
        <sz val="10"/>
        <color rgb="FF000000"/>
        <rFont val="宋体"/>
        <charset val="0"/>
        <scheme val="major"/>
      </rPr>
      <t>E</t>
    </r>
    <r>
      <rPr>
        <sz val="10"/>
        <color rgb="FF000000"/>
        <rFont val="宋体"/>
        <charset val="134"/>
        <scheme val="major"/>
      </rPr>
      <t>）</t>
    </r>
  </si>
  <si>
    <r>
      <rPr>
        <sz val="10"/>
        <color rgb="FF000000"/>
        <rFont val="宋体"/>
        <charset val="134"/>
        <scheme val="major"/>
      </rPr>
      <t>年度指标值（</t>
    </r>
    <r>
      <rPr>
        <sz val="10"/>
        <color rgb="FF000000"/>
        <rFont val="宋体"/>
        <charset val="0"/>
        <scheme val="major"/>
      </rPr>
      <t>A</t>
    </r>
    <r>
      <rPr>
        <sz val="10"/>
        <color rgb="FF000000"/>
        <rFont val="宋体"/>
        <charset val="134"/>
        <scheme val="major"/>
      </rPr>
      <t>）</t>
    </r>
  </si>
  <si>
    <r>
      <rPr>
        <sz val="10"/>
        <color rgb="FF000000"/>
        <rFont val="宋体"/>
        <charset val="134"/>
        <scheme val="major"/>
      </rPr>
      <t>实际完成值（</t>
    </r>
    <r>
      <rPr>
        <sz val="10"/>
        <color rgb="FF000000"/>
        <rFont val="宋体"/>
        <charset val="0"/>
        <scheme val="major"/>
      </rPr>
      <t>B</t>
    </r>
    <r>
      <rPr>
        <sz val="10"/>
        <color rgb="FF000000"/>
        <rFont val="宋体"/>
        <charset val="134"/>
        <scheme val="major"/>
      </rPr>
      <t>）</t>
    </r>
  </si>
  <si>
    <r>
      <rPr>
        <sz val="10"/>
        <color rgb="FF000000"/>
        <rFont val="宋体"/>
        <charset val="134"/>
        <scheme val="major"/>
      </rPr>
      <t>产出指标（</t>
    </r>
    <r>
      <rPr>
        <sz val="10"/>
        <color rgb="FF000000"/>
        <rFont val="宋体"/>
        <charset val="0"/>
        <scheme val="major"/>
      </rPr>
      <t>50</t>
    </r>
    <r>
      <rPr>
        <sz val="10"/>
        <color rgb="FF000000"/>
        <rFont val="宋体"/>
        <charset val="134"/>
        <scheme val="major"/>
      </rPr>
      <t>分）</t>
    </r>
  </si>
  <si>
    <r>
      <rPr>
        <sz val="10"/>
        <color rgb="FF000000"/>
        <rFont val="宋体"/>
        <charset val="134"/>
        <scheme val="major"/>
      </rPr>
      <t>总</t>
    </r>
    <r>
      <rPr>
        <sz val="10"/>
        <color rgb="FF000000"/>
        <rFont val="宋体"/>
        <charset val="0"/>
        <scheme val="major"/>
      </rPr>
      <t xml:space="preserve">     </t>
    </r>
    <r>
      <rPr>
        <sz val="10"/>
        <color rgb="FF000000"/>
        <rFont val="宋体"/>
        <charset val="134"/>
        <scheme val="major"/>
      </rPr>
      <t>分</t>
    </r>
  </si>
  <si>
    <t>自评得分：  96.72                    自评等级：优</t>
  </si>
  <si>
    <r>
      <rPr>
        <sz val="10"/>
        <color rgb="FF000000"/>
        <rFont val="宋体"/>
        <charset val="134"/>
        <scheme val="major"/>
      </rPr>
      <t>数量</t>
    </r>
    <r>
      <rPr>
        <sz val="10"/>
        <color rgb="FF000000"/>
        <rFont val="宋体"/>
        <charset val="0"/>
        <scheme val="major"/>
      </rPr>
      <t>1</t>
    </r>
  </si>
  <si>
    <r>
      <rPr>
        <sz val="10"/>
        <color rgb="FF000000"/>
        <rFont val="宋体"/>
        <charset val="134"/>
        <scheme val="major"/>
      </rPr>
      <t>数量</t>
    </r>
    <r>
      <rPr>
        <sz val="10"/>
        <color rgb="FF000000"/>
        <rFont val="宋体"/>
        <charset val="0"/>
        <scheme val="major"/>
      </rPr>
      <t>2</t>
    </r>
  </si>
  <si>
    <t>数量3</t>
  </si>
  <si>
    <t>数量4</t>
  </si>
  <si>
    <t>数量5</t>
  </si>
  <si>
    <t>数量6</t>
  </si>
  <si>
    <t>数量7</t>
  </si>
  <si>
    <t>数量8</t>
  </si>
  <si>
    <t>数量9</t>
  </si>
  <si>
    <t>数量10</t>
  </si>
  <si>
    <t>数量11</t>
  </si>
  <si>
    <r>
      <rPr>
        <sz val="10"/>
        <color rgb="FF000000"/>
        <rFont val="宋体"/>
        <charset val="134"/>
        <scheme val="major"/>
      </rPr>
      <t>质量</t>
    </r>
    <r>
      <rPr>
        <sz val="10"/>
        <color rgb="FF000000"/>
        <rFont val="宋体"/>
        <charset val="0"/>
        <scheme val="major"/>
      </rPr>
      <t>1</t>
    </r>
  </si>
  <si>
    <r>
      <rPr>
        <sz val="10"/>
        <color rgb="FF000000"/>
        <rFont val="宋体"/>
        <charset val="134"/>
        <scheme val="major"/>
      </rPr>
      <t>质量</t>
    </r>
    <r>
      <rPr>
        <sz val="10"/>
        <color rgb="FF000000"/>
        <rFont val="宋体"/>
        <charset val="0"/>
        <scheme val="major"/>
      </rPr>
      <t>2</t>
    </r>
  </si>
  <si>
    <r>
      <rPr>
        <sz val="10"/>
        <color rgb="FF000000"/>
        <rFont val="宋体"/>
        <charset val="134"/>
        <scheme val="major"/>
      </rPr>
      <t>质量</t>
    </r>
    <r>
      <rPr>
        <sz val="10"/>
        <color rgb="FF000000"/>
        <rFont val="宋体"/>
        <charset val="0"/>
        <scheme val="major"/>
      </rPr>
      <t>3</t>
    </r>
  </si>
  <si>
    <r>
      <rPr>
        <sz val="10"/>
        <color rgb="FF000000"/>
        <rFont val="宋体"/>
        <charset val="134"/>
        <scheme val="major"/>
      </rPr>
      <t>质量</t>
    </r>
    <r>
      <rPr>
        <sz val="10"/>
        <color rgb="FF000000"/>
        <rFont val="宋体"/>
        <charset val="0"/>
        <scheme val="major"/>
      </rPr>
      <t>4</t>
    </r>
  </si>
  <si>
    <r>
      <rPr>
        <sz val="10"/>
        <color rgb="FF000000"/>
        <rFont val="宋体"/>
        <charset val="134"/>
        <scheme val="major"/>
      </rPr>
      <t>质量</t>
    </r>
    <r>
      <rPr>
        <sz val="10"/>
        <color rgb="FF000000"/>
        <rFont val="宋体"/>
        <charset val="0"/>
        <scheme val="major"/>
      </rPr>
      <t>5</t>
    </r>
  </si>
  <si>
    <r>
      <rPr>
        <sz val="10"/>
        <color rgb="FF000000"/>
        <rFont val="宋体"/>
        <charset val="134"/>
        <scheme val="major"/>
      </rPr>
      <t>质量</t>
    </r>
    <r>
      <rPr>
        <sz val="10"/>
        <color rgb="FF000000"/>
        <rFont val="宋体"/>
        <charset val="0"/>
        <scheme val="major"/>
      </rPr>
      <t>6</t>
    </r>
  </si>
  <si>
    <r>
      <rPr>
        <sz val="10"/>
        <color rgb="FF000000"/>
        <rFont val="宋体"/>
        <charset val="134"/>
        <scheme val="major"/>
      </rPr>
      <t>质量</t>
    </r>
    <r>
      <rPr>
        <sz val="10"/>
        <color rgb="FF000000"/>
        <rFont val="宋体"/>
        <charset val="0"/>
        <scheme val="major"/>
      </rPr>
      <t>7</t>
    </r>
  </si>
  <si>
    <r>
      <rPr>
        <sz val="10"/>
        <color rgb="FF000000"/>
        <rFont val="宋体"/>
        <charset val="134"/>
        <scheme val="major"/>
      </rPr>
      <t>质量</t>
    </r>
    <r>
      <rPr>
        <sz val="10"/>
        <color rgb="FF000000"/>
        <rFont val="宋体"/>
        <charset val="0"/>
        <scheme val="major"/>
      </rPr>
      <t>8</t>
    </r>
  </si>
  <si>
    <r>
      <rPr>
        <sz val="10"/>
        <color rgb="FF000000"/>
        <rFont val="宋体"/>
        <charset val="134"/>
        <scheme val="major"/>
      </rPr>
      <t>经济效益</t>
    </r>
    <r>
      <rPr>
        <sz val="10"/>
        <color rgb="FF000000"/>
        <rFont val="宋体"/>
        <charset val="0"/>
        <scheme val="major"/>
      </rPr>
      <t>1</t>
    </r>
  </si>
  <si>
    <t>经济效益2</t>
  </si>
  <si>
    <t>经济效益3</t>
  </si>
  <si>
    <t>经济效益4</t>
  </si>
  <si>
    <t>经济效益5</t>
  </si>
  <si>
    <t>经济效益6</t>
  </si>
  <si>
    <t>不断降低</t>
  </si>
  <si>
    <r>
      <rPr>
        <sz val="10"/>
        <color rgb="FF000000"/>
        <rFont val="宋体"/>
        <charset val="134"/>
        <scheme val="major"/>
      </rPr>
      <t>服务对象满意度</t>
    </r>
    <r>
      <rPr>
        <sz val="10"/>
        <color rgb="FF000000"/>
        <rFont val="宋体"/>
        <charset val="0"/>
        <scheme val="major"/>
      </rPr>
      <t>1</t>
    </r>
  </si>
  <si>
    <t>......</t>
  </si>
  <si>
    <t>自评得分：100                      自评等级：优</t>
  </si>
  <si>
    <t>自评得分：100         自评等级：优</t>
  </si>
  <si>
    <r>
      <rPr>
        <sz val="10"/>
        <rFont val="宋体"/>
        <charset val="134"/>
      </rPr>
      <t>全年预算数（</t>
    </r>
    <r>
      <rPr>
        <sz val="10"/>
        <rFont val="宋体"/>
        <charset val="0"/>
      </rPr>
      <t>A</t>
    </r>
    <r>
      <rPr>
        <sz val="10"/>
        <rFont val="宋体"/>
        <charset val="134"/>
      </rPr>
      <t>）</t>
    </r>
  </si>
  <si>
    <r>
      <rPr>
        <sz val="10"/>
        <rFont val="宋体"/>
        <charset val="134"/>
      </rPr>
      <t>全年执行数（</t>
    </r>
    <r>
      <rPr>
        <sz val="10"/>
        <rFont val="宋体"/>
        <charset val="0"/>
      </rPr>
      <t>E</t>
    </r>
    <r>
      <rPr>
        <sz val="10"/>
        <rFont val="宋体"/>
        <charset val="134"/>
      </rPr>
      <t>）</t>
    </r>
  </si>
  <si>
    <r>
      <rPr>
        <sz val="10"/>
        <rFont val="宋体"/>
        <charset val="134"/>
      </rPr>
      <t>年度指标值（</t>
    </r>
    <r>
      <rPr>
        <sz val="10"/>
        <rFont val="宋体"/>
        <charset val="0"/>
      </rPr>
      <t>A</t>
    </r>
    <r>
      <rPr>
        <sz val="10"/>
        <rFont val="宋体"/>
        <charset val="134"/>
      </rPr>
      <t>）</t>
    </r>
  </si>
  <si>
    <r>
      <rPr>
        <sz val="10"/>
        <rFont val="宋体"/>
        <charset val="134"/>
      </rPr>
      <t>实际完成值（</t>
    </r>
    <r>
      <rPr>
        <sz val="10"/>
        <rFont val="宋体"/>
        <charset val="0"/>
      </rPr>
      <t>B</t>
    </r>
    <r>
      <rPr>
        <sz val="10"/>
        <rFont val="宋体"/>
        <charset val="134"/>
      </rPr>
      <t>）</t>
    </r>
  </si>
  <si>
    <r>
      <rPr>
        <sz val="10"/>
        <rFont val="宋体"/>
        <charset val="134"/>
      </rPr>
      <t>产出指标（</t>
    </r>
    <r>
      <rPr>
        <sz val="10"/>
        <rFont val="宋体"/>
        <charset val="0"/>
      </rPr>
      <t>50</t>
    </r>
    <r>
      <rPr>
        <sz val="10"/>
        <rFont val="宋体"/>
        <charset val="134"/>
      </rPr>
      <t>分）</t>
    </r>
  </si>
  <si>
    <r>
      <rPr>
        <sz val="10"/>
        <rFont val="宋体"/>
        <charset val="134"/>
      </rPr>
      <t>总</t>
    </r>
    <r>
      <rPr>
        <sz val="10"/>
        <rFont val="宋体"/>
        <charset val="0"/>
      </rPr>
      <t xml:space="preserve">     </t>
    </r>
    <r>
      <rPr>
        <sz val="10"/>
        <rFont val="宋体"/>
        <charset val="134"/>
      </rPr>
      <t>分</t>
    </r>
  </si>
  <si>
    <r>
      <rPr>
        <sz val="10"/>
        <rFont val="宋体"/>
        <charset val="134"/>
      </rPr>
      <t>临沧市临翔区卫生健康局</t>
    </r>
    <r>
      <rPr>
        <sz val="12"/>
        <rFont val="宋体"/>
        <charset val="134"/>
      </rPr>
      <t>-131</t>
    </r>
  </si>
  <si>
    <t>慰问卫生院一线医务人员</t>
  </si>
  <si>
    <t>数量</t>
  </si>
  <si>
    <t>0.3万元</t>
  </si>
  <si>
    <r>
      <rPr>
        <sz val="10"/>
        <color rgb="FF000000"/>
        <rFont val="Times New Roman"/>
        <charset val="0"/>
      </rPr>
      <t>0.3</t>
    </r>
    <r>
      <rPr>
        <sz val="10"/>
        <color rgb="FF000000"/>
        <rFont val="宋体"/>
        <charset val="134"/>
      </rPr>
      <t>万元</t>
    </r>
  </si>
  <si>
    <t>关心关爱</t>
  </si>
  <si>
    <r>
      <rPr>
        <sz val="10"/>
        <color rgb="FF000000"/>
        <rFont val="方正仿宋_GBK"/>
        <charset val="134"/>
      </rPr>
      <t>自评得分：</t>
    </r>
    <r>
      <rPr>
        <sz val="10"/>
        <color indexed="8"/>
        <rFont val="Times New Roman"/>
        <charset val="0"/>
      </rPr>
      <t xml:space="preserve"> 100                                 </t>
    </r>
    <r>
      <rPr>
        <sz val="10"/>
        <color rgb="FF000000"/>
        <rFont val="方正仿宋_GBK"/>
        <charset val="134"/>
      </rPr>
      <t>自评等级：优</t>
    </r>
  </si>
  <si>
    <t>临沧市临翔区忙畔社区卫生服务中心</t>
  </si>
  <si>
    <t>自评得分：95.37                       自评等级：优</t>
  </si>
  <si>
    <t>自评得分：  96.95                       自评等级：优</t>
  </si>
  <si>
    <t>自评得分：98.91                             自评等级：优</t>
  </si>
  <si>
    <t>自评得分：99.4          自评等级：优</t>
  </si>
  <si>
    <t>1.贯彻落实《云南省财政厅 云南省卫生和计划生育委员会关于进一步完善计划生育投入机制的实施意见》、《云南省人口计生委  云南省财政厅 关于下发对失独家庭发放一次性抚慰金和提高特别扶助标准实施方案的通知》、《云南省财政厅  云南省卫生计生委关于调整部分计划生育家庭城乡居民基本医疗保险个人参保费用补助标准和资格确认条件的通知》、实施计划生育家庭奖励与扶助制度，独男家庭每年960元，独女家庭每年1080元，实施计划生育家庭特别扶助制度，子女伤残家庭每年5520元，子女死亡家庭每年7080元，对失独家庭发放一次性抚慰金，离婚的单亲家庭2500元/人，丧偶的单亲家庭5000元/人；部分计划生育家庭城乡居民基本医疗保险个人参保费全额资助对象，除计划生育特殊家庭对象继续享受全额资助外，其它对象调整为每人每年180元的标准给予补助；在子女教育阶段给予以下奖励:小学生每人每学年奖励160元、初中生每人每年奖励260元取高中阶段学校的，一次性发放奖学金1000元、考取国民教育全日制大学专科的，一次性发放奖学金1200元、考取国民教育全日制大学本科的，一次性发放奖学金2000元。
2.切实落实计划生育基本国策，鼓励按政策生育，做好计划生育奖励与扶助相关政策保障，完善我区人口计生利益导向机制，切实解决失独家庭的实际困难，及时兑现医保缴费资助、子女教育奖学金，保障计划生育家庭的合法权益，降低生育、养育、教育成本。</t>
  </si>
  <si>
    <t>7506（参照2023年）</t>
  </si>
  <si>
    <t/>
  </si>
  <si>
    <t>无偏差</t>
  </si>
  <si>
    <r>
      <rPr>
        <sz val="10"/>
        <color rgb="FF000000"/>
        <rFont val="方正仿宋_GBK"/>
        <charset val="134"/>
      </rPr>
      <t>自评得分：</t>
    </r>
    <r>
      <rPr>
        <sz val="10"/>
        <color rgb="FF000000"/>
        <rFont val="Times New Roman"/>
        <charset val="134"/>
      </rPr>
      <t xml:space="preserve"> 94             </t>
    </r>
    <r>
      <rPr>
        <sz val="10"/>
        <color rgb="FF000000"/>
        <rFont val="方正仿宋_GBK"/>
        <charset val="134"/>
      </rPr>
      <t>自评等级：优</t>
    </r>
  </si>
  <si>
    <r>
      <rPr>
        <sz val="10"/>
        <color rgb="FF000000"/>
        <rFont val="宋体"/>
        <charset val="0"/>
      </rPr>
      <t>临沧市临翔区卫生健康局-</t>
    </r>
    <r>
      <rPr>
        <sz val="10"/>
        <color rgb="FF000000"/>
        <rFont val="Times New Roman"/>
        <charset val="0"/>
      </rPr>
      <t>131</t>
    </r>
  </si>
  <si>
    <t>临沧市临翔区南美拉祜族乡卫生院</t>
  </si>
  <si>
    <t>0-6岁儿童保健和视力检查覆盖率</t>
  </si>
  <si>
    <t>中国成人烟草流行调查应答率</t>
  </si>
  <si>
    <r>
      <rPr>
        <sz val="10"/>
        <color rgb="FF000000"/>
        <rFont val="方正仿宋_GBK"/>
        <charset val="134"/>
      </rPr>
      <t>自评得分：</t>
    </r>
    <r>
      <rPr>
        <sz val="10"/>
        <color rgb="FF000000"/>
        <rFont val="Times New Roman"/>
        <charset val="134"/>
      </rPr>
      <t xml:space="preserve"> 100                               </t>
    </r>
    <r>
      <rPr>
        <sz val="10"/>
        <color rgb="FF000000"/>
        <rFont val="方正仿宋_GBK"/>
        <charset val="134"/>
      </rPr>
      <t>自评等级：优</t>
    </r>
  </si>
  <si>
    <t xml:space="preserve">联系人：施泽娟 </t>
  </si>
  <si>
    <t>注：
    1.绩效自评采取打分评价的形式，满分为100分，各业务处室及下属行政事业单位可根据指标的重要程度自主确定各项三级指标的权重分值，各项指标得分加总得出该项目绩效自评的总分。原则上一级指标分值统一设置为：产出指标50分、效益指标30分、服务对象满意度10分、预算资金执行率10分。如有特殊情况，除预算资金执行率外，其他指标权重可作适当调整，但总分应为100分。
    2.未完成原因分析：说明偏离目标、不能完成目标的原因及拟采取  的措施。
    3.定量指标若为正向指标（即指标值为≥*），则得分计算方法应用“实际完成值（B）/年度指标值（A）×该指标分值”；若定量指标为反向指标（即指标值为≤*），则得分计算方法应用“年度指标值（A）/实际完成值（（B）×该指标分值”。
    4.定性指标根据指标完成情况分为：“达成预期指标、部分达成预期指标并具有一定效果、未达成预期指标且效果较差”三档，分别按照该指标对应分值区间100-80% （含）、80-50% （含）、50-0%合理确定分值。定量指标完成指标值的，记该指标所赋全部分值；未完成的，按照完成值与指标值的比例计分。
    5.评价得分≥90分，等级为“优”；80分≤评价得分＜90分，等级为“良”；60分≤评价得分＜80分，等级为“中”；评价得分＜60分，等级为“差”。</t>
  </si>
  <si>
    <r>
      <rPr>
        <b/>
        <sz val="14"/>
        <color rgb="FF000000"/>
        <rFont val="方正仿宋_GBK"/>
        <charset val="134"/>
      </rPr>
      <t xml:space="preserve">                                    （2024年度）                              </t>
    </r>
    <r>
      <rPr>
        <b/>
        <sz val="10"/>
        <color rgb="FF000000"/>
        <rFont val="方正仿宋_GBK"/>
        <charset val="134"/>
      </rPr>
      <t xml:space="preserve">    </t>
    </r>
    <r>
      <rPr>
        <sz val="10"/>
        <color rgb="FF000000"/>
        <rFont val="方正仿宋_GBK"/>
        <charset val="134"/>
      </rPr>
      <t xml:space="preserve"> 公开15表</t>
    </r>
  </si>
  <si>
    <t>单位（盖章）: 临沧市临翔区南美拉祜族乡卫生院                                填报日期：2025.9.23</t>
  </si>
  <si>
    <r>
      <rPr>
        <sz val="10"/>
        <color rgb="FF000000"/>
        <rFont val="Times New Roman"/>
        <charset val="0"/>
      </rPr>
      <t>1.</t>
    </r>
    <r>
      <rPr>
        <sz val="10"/>
        <color rgb="FF000000"/>
        <rFont val="宋体"/>
        <charset val="0"/>
      </rPr>
      <t>完成适龄儿童的国家免疫规划疫苗接种，</t>
    </r>
    <r>
      <rPr>
        <sz val="10"/>
        <color rgb="FF000000"/>
        <rFont val="Times New Roman"/>
        <charset val="0"/>
      </rPr>
      <t>2.</t>
    </r>
    <r>
      <rPr>
        <sz val="10"/>
        <color rgb="FF000000"/>
        <rFont val="宋体"/>
        <charset val="0"/>
      </rPr>
      <t>加强监测力度，不出现突发疫情，</t>
    </r>
    <r>
      <rPr>
        <sz val="10"/>
        <color rgb="FF000000"/>
        <rFont val="Times New Roman"/>
        <charset val="0"/>
      </rPr>
      <t>3.</t>
    </r>
    <r>
      <rPr>
        <sz val="10"/>
        <color rgb="FF000000"/>
        <rFont val="宋体"/>
        <charset val="0"/>
      </rPr>
      <t>开展重大慢性病早期筛查干预项目，</t>
    </r>
    <r>
      <rPr>
        <sz val="10"/>
        <color rgb="FF000000"/>
        <rFont val="Times New Roman"/>
        <charset val="0"/>
      </rPr>
      <t>4.</t>
    </r>
    <r>
      <rPr>
        <sz val="10"/>
        <color rgb="FF000000"/>
        <rFont val="宋体"/>
        <charset val="0"/>
      </rPr>
      <t>掌握我区新冠疫情、主要病原和影响因素等状况及变化趋势。</t>
    </r>
  </si>
  <si>
    <r>
      <rPr>
        <sz val="10"/>
        <color rgb="FF000000"/>
        <rFont val="方正仿宋_GBK"/>
        <charset val="134"/>
      </rPr>
      <t>自评得分：</t>
    </r>
    <r>
      <rPr>
        <sz val="10"/>
        <color rgb="FF000000"/>
        <rFont val="Times New Roman"/>
        <charset val="134"/>
      </rPr>
      <t xml:space="preserve"> 100                                </t>
    </r>
    <r>
      <rPr>
        <sz val="10"/>
        <color rgb="FF000000"/>
        <rFont val="方正仿宋_GBK"/>
        <charset val="134"/>
      </rPr>
      <t>自评等级：优</t>
    </r>
  </si>
  <si>
    <t xml:space="preserve">联系人：施泽娟  </t>
  </si>
  <si>
    <t>单位（盖章）: 临沧市临翔区南美拉祜族乡卫生院                                  填报日期：2025.9.23</t>
  </si>
  <si>
    <r>
      <rPr>
        <sz val="10"/>
        <color rgb="FF000000"/>
        <rFont val="宋体"/>
        <charset val="0"/>
      </rPr>
      <t>目标</t>
    </r>
    <r>
      <rPr>
        <sz val="10"/>
        <color rgb="FF000000"/>
        <rFont val="Times New Roman"/>
        <charset val="0"/>
      </rPr>
      <t>1</t>
    </r>
    <r>
      <rPr>
        <sz val="10"/>
        <color rgb="FF000000"/>
        <rFont val="宋体"/>
        <charset val="0"/>
      </rPr>
      <t>：保证所有政府办基层医疗卫生机构实施国家基本药物制度，推进综合改革顺利进</t>
    </r>
    <r>
      <rPr>
        <sz val="10"/>
        <color rgb="FF000000"/>
        <rFont val="Times New Roman"/>
        <charset val="0"/>
      </rPr>
      <t xml:space="preserve"> </t>
    </r>
    <r>
      <rPr>
        <sz val="10"/>
        <color rgb="FF000000"/>
        <rFont val="宋体"/>
        <charset val="0"/>
      </rPr>
      <t>行。目标</t>
    </r>
    <r>
      <rPr>
        <sz val="10"/>
        <color rgb="FF000000"/>
        <rFont val="Times New Roman"/>
        <charset val="0"/>
      </rPr>
      <t xml:space="preserve"> 2</t>
    </r>
    <r>
      <rPr>
        <sz val="10"/>
        <color rgb="FF000000"/>
        <rFont val="宋体"/>
        <charset val="0"/>
      </rPr>
      <t>：对实施国家基本药物制度的村卫生室给予补助，支持国家基本药物制度在村卫生</t>
    </r>
    <r>
      <rPr>
        <sz val="10"/>
        <color rgb="FF000000"/>
        <rFont val="Times New Roman"/>
        <charset val="0"/>
      </rPr>
      <t xml:space="preserve"> </t>
    </r>
    <r>
      <rPr>
        <sz val="10"/>
        <color rgb="FF000000"/>
        <rFont val="宋体"/>
        <charset val="0"/>
      </rPr>
      <t>室顺利实施。</t>
    </r>
  </si>
  <si>
    <r>
      <rPr>
        <sz val="10"/>
        <color rgb="FF000000"/>
        <rFont val="方正仿宋_GBK"/>
        <charset val="134"/>
      </rPr>
      <t>自评得分：100</t>
    </r>
    <r>
      <rPr>
        <sz val="10"/>
        <color rgb="FF000000"/>
        <rFont val="Times New Roman"/>
        <charset val="134"/>
      </rPr>
      <t xml:space="preserve">                               </t>
    </r>
    <r>
      <rPr>
        <sz val="10"/>
        <color rgb="FF000000"/>
        <rFont val="方正仿宋_GBK"/>
        <charset val="134"/>
      </rPr>
      <t>自评等级：优</t>
    </r>
  </si>
  <si>
    <t>单位（盖章）:  临沧市临翔区南美拉祜族乡卫生院                                 填报日期：2025.9.23</t>
  </si>
  <si>
    <t>卫生健康事业发展省对下专项资金</t>
  </si>
  <si>
    <t>认真落实重大传染病防控各项措施，重点继续抓好地方病、寄生虫病、麻风病防治及城市饮用水水质监测工作，扎实有效推进疾病预防控制各项工作深入开展。</t>
  </si>
  <si>
    <t>疟疾血检任务完成率</t>
  </si>
  <si>
    <t>城市饮用水水质监测任务完成率</t>
  </si>
  <si>
    <t>群众满意度</t>
  </si>
  <si>
    <r>
      <rPr>
        <sz val="10"/>
        <color rgb="FF000000"/>
        <rFont val="方正仿宋_GBK"/>
        <charset val="134"/>
      </rPr>
      <t>自评得分：100</t>
    </r>
    <r>
      <rPr>
        <sz val="10"/>
        <color rgb="FF000000"/>
        <rFont val="Times New Roman"/>
        <charset val="134"/>
      </rPr>
      <t xml:space="preserve">                                 </t>
    </r>
    <r>
      <rPr>
        <sz val="10"/>
        <color rgb="FF000000"/>
        <rFont val="方正仿宋_GBK"/>
        <charset val="134"/>
      </rPr>
      <t>自评等级：优</t>
    </r>
  </si>
  <si>
    <t>单位（盖章）:临沧市临翔区南美拉祜族乡卫生院                               填报日期：2025.9.23</t>
  </si>
  <si>
    <r>
      <rPr>
        <sz val="10"/>
        <color rgb="FF000000"/>
        <rFont val="Times New Roman"/>
        <charset val="0"/>
      </rPr>
      <t>1.</t>
    </r>
    <r>
      <rPr>
        <sz val="10"/>
        <color rgb="FF000000"/>
        <rFont val="宋体"/>
        <charset val="0"/>
      </rPr>
      <t>档立卡贫困人口家庭医生签约服务费个人需缴纳的</t>
    </r>
    <r>
      <rPr>
        <sz val="10"/>
        <color rgb="FF000000"/>
        <rFont val="Times New Roman"/>
        <charset val="0"/>
      </rPr>
      <t xml:space="preserve">12 </t>
    </r>
    <r>
      <rPr>
        <sz val="10"/>
        <color rgb="FF000000"/>
        <rFont val="宋体"/>
        <charset val="0"/>
      </rPr>
      <t>元，由省财政和州、市财政对已脱贫建档立卡贫困人口按照</t>
    </r>
    <r>
      <rPr>
        <sz val="10"/>
        <color rgb="FF000000"/>
        <rFont val="Times New Roman"/>
        <charset val="0"/>
      </rPr>
      <t xml:space="preserve">4:6 </t>
    </r>
    <r>
      <rPr>
        <sz val="10"/>
        <color rgb="FF000000"/>
        <rFont val="宋体"/>
        <charset val="0"/>
      </rPr>
      <t>的比例承担，对未脱贫建档立卡贫困人口按照</t>
    </r>
    <r>
      <rPr>
        <sz val="10"/>
        <color rgb="FF000000"/>
        <rFont val="Times New Roman"/>
        <charset val="0"/>
      </rPr>
      <t xml:space="preserve">6:4 </t>
    </r>
    <r>
      <rPr>
        <sz val="10"/>
        <color rgb="FF000000"/>
        <rFont val="宋体"/>
        <charset val="0"/>
      </rPr>
      <t>的比例承担，签约服务费主要用于保障家庭医生团队为签约的建档立卡贫困人口免费提供基本包服务。</t>
    </r>
    <r>
      <rPr>
        <sz val="10"/>
        <color rgb="FF000000"/>
        <rFont val="Times New Roman"/>
        <charset val="0"/>
      </rPr>
      <t xml:space="preserve">
2.</t>
    </r>
    <r>
      <rPr>
        <sz val="10"/>
        <color rgb="FF000000"/>
        <rFont val="宋体"/>
        <charset val="0"/>
      </rPr>
      <t>准确把握应签尽签内涵，根据经济社会发展状况、基层服务能力及慢性病患病情况等多种因素合理确定应签范围。</t>
    </r>
    <r>
      <rPr>
        <sz val="10"/>
        <color rgb="FF000000"/>
        <rFont val="Times New Roman"/>
        <charset val="0"/>
      </rPr>
      <t xml:space="preserve">2019 </t>
    </r>
    <r>
      <rPr>
        <sz val="10"/>
        <color rgb="FF000000"/>
        <rFont val="宋体"/>
        <charset val="0"/>
      </rPr>
      <t>年起，不对居民签约数量作要求，不追求全覆盖，保障对重点人群和重点病种提供签约服务。其中，常住的建档立卡贫困人口中已明确诊断可追踪的高血压、糖尿病、肺结核和严重精神障碍患者</t>
    </r>
    <r>
      <rPr>
        <sz val="10"/>
        <color rgb="FF000000"/>
        <rFont val="Times New Roman"/>
        <charset val="0"/>
      </rPr>
      <t>“</t>
    </r>
    <r>
      <rPr>
        <sz val="10"/>
        <color rgb="FF000000"/>
        <rFont val="宋体"/>
        <charset val="0"/>
      </rPr>
      <t>应签尽签</t>
    </r>
    <r>
      <rPr>
        <sz val="10"/>
        <color rgb="FF000000"/>
        <rFont val="Times New Roman"/>
        <charset val="0"/>
      </rPr>
      <t>”</t>
    </r>
    <r>
      <rPr>
        <sz val="10"/>
        <color rgb="FF000000"/>
        <rFont val="宋体"/>
        <charset val="0"/>
      </rPr>
      <t>。（应签底数源于健康扶贫核实核准的患者数，甄别已死亡、长期外出务工</t>
    </r>
    <r>
      <rPr>
        <sz val="10"/>
        <color rgb="FF000000"/>
        <rFont val="Times New Roman"/>
        <charset val="0"/>
      </rPr>
      <t>/</t>
    </r>
    <r>
      <rPr>
        <sz val="10"/>
        <color rgb="FF000000"/>
        <rFont val="宋体"/>
        <charset val="0"/>
      </rPr>
      <t>上学、疾病治愈以及没能明确诊断等不能服务的情况）。</t>
    </r>
    <r>
      <rPr>
        <sz val="10"/>
        <color rgb="FF000000"/>
        <rFont val="Times New Roman"/>
        <charset val="0"/>
      </rPr>
      <t xml:space="preserve">
3.</t>
    </r>
    <r>
      <rPr>
        <sz val="10"/>
        <color rgb="FF000000"/>
        <rFont val="宋体"/>
        <charset val="0"/>
      </rPr>
      <t>考核兑付，依据上一年度各地签约服务实际情况考核后向服务团队兑付服务费。</t>
    </r>
  </si>
  <si>
    <r>
      <rPr>
        <sz val="10"/>
        <color rgb="FF000000"/>
        <rFont val="方正仿宋_GBK"/>
        <charset val="134"/>
      </rPr>
      <t>自评得分：</t>
    </r>
    <r>
      <rPr>
        <sz val="10"/>
        <color rgb="FF000000"/>
        <rFont val="Times New Roman"/>
        <charset val="134"/>
      </rPr>
      <t xml:space="preserve">  100                            </t>
    </r>
    <r>
      <rPr>
        <sz val="10"/>
        <color rgb="FF000000"/>
        <rFont val="方正仿宋_GBK"/>
        <charset val="134"/>
      </rPr>
      <t>自评等级：优</t>
    </r>
  </si>
  <si>
    <t xml:space="preserve">联系人：施泽娟   </t>
  </si>
  <si>
    <t>（2024年度）</t>
  </si>
  <si>
    <t>单位（盖章）:   临沧市临翔区南美拉祜族乡卫生院               填报日期：2025年9月25日     金额单位：万元</t>
  </si>
  <si>
    <t xml:space="preserve">临沧市临翔区南美拉祜族乡卫生院 </t>
  </si>
  <si>
    <t>单位（盖章）:临沧市临翔区南美拉祜族乡卫生院                     填报日期：2025年9月23日      金额单位：万元</t>
  </si>
  <si>
    <t>单位（盖章）: 临沧市临翔区南美拉祜族乡卫生院                    填报日期：2025年9月23日      金额单位：万元</t>
  </si>
  <si>
    <t>单位（盖章）: 临沧市临翔区平村彝族傣族乡卫生院            填报日期：2025年9月23日           金额单位：万元</t>
  </si>
  <si>
    <t>临沧市临翔区平村彝族傣族乡卫生院</t>
  </si>
  <si>
    <r>
      <rPr>
        <sz val="10"/>
        <color rgb="FF000000"/>
        <rFont val="宋体"/>
        <charset val="134"/>
        <scheme val="minor"/>
      </rPr>
      <t>年度指标值（</t>
    </r>
    <r>
      <rPr>
        <sz val="10"/>
        <color rgb="FF000000"/>
        <rFont val="宋体"/>
        <charset val="0"/>
        <scheme val="minor"/>
      </rPr>
      <t>A</t>
    </r>
    <r>
      <rPr>
        <sz val="10"/>
        <color rgb="FF000000"/>
        <rFont val="宋体"/>
        <charset val="134"/>
        <scheme val="minor"/>
      </rPr>
      <t>）</t>
    </r>
  </si>
  <si>
    <r>
      <rPr>
        <sz val="10"/>
        <color rgb="FF000000"/>
        <rFont val="宋体"/>
        <charset val="134"/>
        <scheme val="minor"/>
      </rPr>
      <t>实际完成值（</t>
    </r>
    <r>
      <rPr>
        <sz val="10"/>
        <color rgb="FF000000"/>
        <rFont val="宋体"/>
        <charset val="0"/>
        <scheme val="minor"/>
      </rPr>
      <t>B</t>
    </r>
    <r>
      <rPr>
        <sz val="10"/>
        <color rgb="FF000000"/>
        <rFont val="宋体"/>
        <charset val="134"/>
        <scheme val="minor"/>
      </rPr>
      <t>）</t>
    </r>
  </si>
  <si>
    <t>联系人：罗跃云</t>
  </si>
  <si>
    <t>政府办基层医疗卫生机构实 施基本药物制度覆盖率</t>
  </si>
  <si>
    <t>效益指标（40分）</t>
  </si>
  <si>
    <t>自评得分：100                                      自评等级：优</t>
  </si>
  <si>
    <t>单位（盖章）: 临沧市临翔区平村彝族傣族乡卫生院                    填报日期：2025年9月23日  金额单位：万元</t>
  </si>
  <si>
    <t>1.档立卡贫困人口家庭医生签约服务费个人需缴纳的12元，由省财政和州、市财政对已脱贫建档立卡贫困人口按照4:6 的比例承担，对未脱贫建档立卡贫困人口按照6:4 的比例承担，签约服务费主要用于保障家庭医生团队为签约的建档立卡贫困人口免费提供基本包服务。
2.准确把握应签尽签内涵，根据经济社会发展状况、基层服务能力及慢性病患病情况等多种因素合理确定应签范围。2019 年起，不对居民签约数量作要求，不追求全覆盖，保障对重点人群和重点病种提供签约服务。其中，常住的建档立卡贫困人口中已明确诊断可追踪的高血压、糖尿病、肺结核和严重精神障碍患者“应签尽签”。（应签底数源于健康扶贫核实核准的患者数，甄别已死亡、长期外出务工/上学、疾病治愈以及没能明确诊断等不能服务的情况）。
3.考核兑付，依据上一年度各地签约服务实际情况考核后向服务团队兑付服务费。</t>
  </si>
  <si>
    <t>单位（盖章）: 临沧市临翔区平村彝族傣族乡卫生院            填报日期：2025年9月23日          金额单位：万元</t>
  </si>
  <si>
    <t>认真落实重大传染病防控各项措施，重点继续抓好地方病、寄生虫病、麻风病防治及城市饮用水水质监测工作，扎实有效推进疾病预防控制各项工作深入开展</t>
  </si>
  <si>
    <t>效益指标（25分）</t>
  </si>
  <si>
    <t>单位（盖章）:   临沧市临翔区平村彝族傣族乡卫生院                填报日期：2025年9月25日     金额单位：万元</t>
  </si>
  <si>
    <t>公立医院基本建设、设备购置长期负债占总资产的比例</t>
  </si>
  <si>
    <t>单位（盖章）: 临沧市临翔区平村彝族傣族乡卫生院                  填报日期：2025年9月23日      金额单位：万元</t>
  </si>
  <si>
    <t>单位（盖章）:临沧市临翔区平村彝族傣族乡卫生院                   填报日期：2025年9月23日      金额单位：万元</t>
  </si>
  <si>
    <t>特定从业人员预防性体检工作经费</t>
  </si>
  <si>
    <t>临沧市临翔区疾病预防控制中心</t>
  </si>
  <si>
    <r>
      <rPr>
        <sz val="10"/>
        <color rgb="FF000000"/>
        <rFont val="宋体"/>
        <charset val="134"/>
      </rPr>
      <t>全年预算数（</t>
    </r>
    <r>
      <rPr>
        <sz val="10"/>
        <color rgb="FF000000"/>
        <rFont val="宋体"/>
        <charset val="0"/>
      </rPr>
      <t>A</t>
    </r>
    <r>
      <rPr>
        <sz val="10"/>
        <color rgb="FF000000"/>
        <rFont val="宋体"/>
        <charset val="134"/>
      </rPr>
      <t>）</t>
    </r>
  </si>
  <si>
    <r>
      <rPr>
        <sz val="10"/>
        <color rgb="FF000000"/>
        <rFont val="宋体"/>
        <charset val="134"/>
      </rPr>
      <t>全年执行数（</t>
    </r>
    <r>
      <rPr>
        <sz val="10"/>
        <color rgb="FF000000"/>
        <rFont val="宋体"/>
        <charset val="0"/>
      </rPr>
      <t>E</t>
    </r>
    <r>
      <rPr>
        <sz val="10"/>
        <color rgb="FF000000"/>
        <rFont val="宋体"/>
        <charset val="134"/>
      </rPr>
      <t>）</t>
    </r>
  </si>
  <si>
    <t>为加强临翔区食品等相关行业从业人员预防性健康体检工作的管理，规范预防性健康体检行为，防止疾病传播，保障公众健康。</t>
  </si>
  <si>
    <r>
      <rPr>
        <sz val="10"/>
        <color rgb="FF000000"/>
        <rFont val="宋体"/>
        <charset val="134"/>
      </rPr>
      <t>年度指标值（</t>
    </r>
    <r>
      <rPr>
        <sz val="10"/>
        <color rgb="FF000000"/>
        <rFont val="宋体"/>
        <charset val="0"/>
      </rPr>
      <t>A</t>
    </r>
    <r>
      <rPr>
        <sz val="10"/>
        <color rgb="FF000000"/>
        <rFont val="宋体"/>
        <charset val="134"/>
      </rPr>
      <t>）</t>
    </r>
  </si>
  <si>
    <r>
      <rPr>
        <sz val="10"/>
        <color rgb="FF000000"/>
        <rFont val="宋体"/>
        <charset val="134"/>
      </rPr>
      <t>实际完成值（</t>
    </r>
    <r>
      <rPr>
        <sz val="10"/>
        <color rgb="FF000000"/>
        <rFont val="宋体"/>
        <charset val="0"/>
      </rPr>
      <t>B</t>
    </r>
    <r>
      <rPr>
        <sz val="10"/>
        <color rgb="FF000000"/>
        <rFont val="宋体"/>
        <charset val="134"/>
      </rPr>
      <t>）</t>
    </r>
  </si>
  <si>
    <r>
      <rPr>
        <sz val="10"/>
        <color rgb="FF000000"/>
        <rFont val="宋体"/>
        <charset val="134"/>
      </rPr>
      <t>产出指标（</t>
    </r>
    <r>
      <rPr>
        <sz val="10"/>
        <color rgb="FF000000"/>
        <rFont val="宋体"/>
        <charset val="0"/>
      </rPr>
      <t>50</t>
    </r>
    <r>
      <rPr>
        <sz val="10"/>
        <color rgb="FF000000"/>
        <rFont val="宋体"/>
        <charset val="134"/>
      </rPr>
      <t>分）</t>
    </r>
  </si>
  <si>
    <t>从业人员预防性体检完成率</t>
  </si>
  <si>
    <t>&gt;=95%</t>
  </si>
  <si>
    <t>资金拨付到位率</t>
  </si>
  <si>
    <t>=100%</t>
  </si>
  <si>
    <t>因本级财力不足，资金拨付到位率低。</t>
  </si>
  <si>
    <t>经费拨付及时率</t>
  </si>
  <si>
    <t>因本级财力不足，经费拨付及时率低。</t>
  </si>
  <si>
    <t>防治疾病传播保障公众健康</t>
  </si>
  <si>
    <t>辖区内群众满意度</t>
  </si>
  <si>
    <r>
      <rPr>
        <sz val="10"/>
        <color rgb="FF000000"/>
        <rFont val="宋体"/>
        <charset val="134"/>
      </rPr>
      <t>自评得分：</t>
    </r>
    <r>
      <rPr>
        <sz val="10"/>
        <color indexed="8"/>
        <rFont val="宋体"/>
        <charset val="0"/>
      </rPr>
      <t xml:space="preserve">                               </t>
    </r>
  </si>
  <si>
    <t>中</t>
  </si>
  <si>
    <t>非免疫规划疫苗高效运转保障经费</t>
  </si>
  <si>
    <t>非免疫规划疫苗高效运转保障经费，用于保障非免疫规划疫苗冷链运转及冷链设备维护、冷链电力保障、疫苗运送燃油费、运输疫苗车辆维护费、差旅费、聘用疫苗管理人员工资、疫苗搬运费、租赁费、劳务费等非免疫规划疫苗运转支出。保障辖区内30个疫苗接种点疫苗的正常运转。</t>
  </si>
  <si>
    <t>保障疫苗接种点数量</t>
  </si>
  <si>
    <t>=30个</t>
  </si>
  <si>
    <t>30个</t>
  </si>
  <si>
    <t>&gt;=90%</t>
  </si>
  <si>
    <t>疫苗配送时间</t>
  </si>
  <si>
    <t>&lt;=24h</t>
  </si>
  <si>
    <t>&lt;24h</t>
  </si>
  <si>
    <t>疫苗接种点对疫苗配送满意度</t>
  </si>
  <si>
    <t>实验楼建设项目和业务综合楼建设项目经费</t>
  </si>
  <si>
    <t>业务综合楼建设项目规划建设用地占地 5103 平方米，规划建设业务用房 1栋，建筑面积 3830.82 平方米(其中地下室面积 1860.18 平方米，地上面积 1970.64 平方米)。投资规模及资金来源: 项目估算总投资 1200 万元资金来源为多渠道筹集资金和地方配套。实验室综合楼建设项目建筑面积2075平方米，项目估算总投资664万元。项目建成后将有效改善临翔区医疗卫生服务实施条件和就医环境，缓解城乡居民看病住院难的问题，更好的满足患者对优质医疗卫生服务的需求。</t>
  </si>
  <si>
    <t>建设工程占地面积</t>
  </si>
  <si>
    <r>
      <rPr>
        <sz val="10"/>
        <rFont val="宋体"/>
        <charset val="134"/>
      </rPr>
      <t>=7178</t>
    </r>
    <r>
      <rPr>
        <sz val="10"/>
        <rFont val="SimSun"/>
        <charset val="134"/>
      </rPr>
      <t>㎡</t>
    </r>
  </si>
  <si>
    <r>
      <rPr>
        <sz val="10"/>
        <rFont val="宋体"/>
        <charset val="134"/>
      </rPr>
      <t>7178</t>
    </r>
    <r>
      <rPr>
        <sz val="10"/>
        <rFont val="SimSun"/>
        <charset val="134"/>
      </rPr>
      <t>㎡</t>
    </r>
  </si>
  <si>
    <t>工程数量</t>
  </si>
  <si>
    <t>=2个</t>
  </si>
  <si>
    <t>2个</t>
  </si>
  <si>
    <t>主体工程完成率</t>
  </si>
  <si>
    <t>竣工验收合格率</t>
  </si>
  <si>
    <t>项目完工及时率</t>
  </si>
  <si>
    <t>项目开工及时率</t>
  </si>
  <si>
    <t>综合使用率</t>
  </si>
  <si>
    <t>受益人群覆盖率</t>
  </si>
  <si>
    <t>&gt;=98%</t>
  </si>
  <si>
    <t>安全事故发生率</t>
  </si>
  <si>
    <t>=0</t>
  </si>
  <si>
    <t>使用年限</t>
  </si>
  <si>
    <t>&gt;=50年</t>
  </si>
  <si>
    <t>截止2024年已建成使用6年。</t>
  </si>
  <si>
    <t>受益人群满意度</t>
  </si>
  <si>
    <t>临翔区疾控中心自有资金</t>
  </si>
  <si>
    <t>1、在效力试验中，评价重组人乳头瘤病毒6/11/16/18/31/33/45/52/58型九价疫苗（汉逊酵母）全程3剂接种于18-45岁健康女性1个月后对疫苗所含HPV高危型别感染相关的高级别宫颈异常以上病变[即CIN2+，包括 CIN 2/3、原位腺癌（AIS）、浸润性宫颈癌]、高级别外阴上皮内瘤样变以上病变（即VIN2+，包括 VIN 2/3及外阴癌）、高级别阴道上皮内瘤样变以上病变（VaIN2+，包括VaIN 2/3及阴道癌）的保护效力。2、评价HPV九价疫苗在男性中预防与HPV 6/11/16/18/31/33/45/52/58型别相关的阴茎/会阴/肛周上皮内瘤变（PIN）、阴茎/会阴/肛周癌以及生殖器疣的保护效力；评价HPV九价疫苗在MSM人群中预防与HPV 6/11/16/18/31/33/45/52/58型别相关的肛门上皮内瘤变（AIN）、肛门癌的保护效力。3、（1）评价 2~71 月龄（最小满 6 周龄）健康人群按不同免疫程序接种 13价肺炎球菌多糖结合疫苗后疫苗血清型特异性肺炎球菌抗体调理吞噬活性（OPA）；评价 2~71 月龄（最小满 6 周龄）健康人群接种 13 价肺炎球菌多糖结合疫苗的安全性；评价 2~6 月龄（最小满 6 周龄）健康人群接种 13 价肺炎球菌多糖结合疫苗的免疫持久性。</t>
  </si>
  <si>
    <t>女性九价免疫桥接受试者年龄18-26岁入组人数</t>
  </si>
  <si>
    <t>=170人</t>
  </si>
  <si>
    <t>女性九价免疫桥接受试者年龄18-26岁采血人数</t>
  </si>
  <si>
    <t>女性九价Ⅲ期保护效力受试者年龄9-17岁入组人数</t>
  </si>
  <si>
    <t>=85人</t>
  </si>
  <si>
    <t>女性九价Ⅲ期保护效力受试者年龄9-17岁采血人数</t>
  </si>
  <si>
    <t>女性九价Ⅲ期保护效力受试者年龄18-26岁采血人数</t>
  </si>
  <si>
    <t>=80人</t>
  </si>
  <si>
    <t>女性九价Ⅲ期保护效力受试者年龄18-26岁入组人数</t>
  </si>
  <si>
    <t>=280人</t>
  </si>
  <si>
    <t>女性九价Ⅲ期保护效力受试者年龄27-45岁采血人数</t>
  </si>
  <si>
    <t>=70人</t>
  </si>
  <si>
    <t>女性九价Ⅲ期保护效力受试者年龄27-45岁入组人数</t>
  </si>
  <si>
    <t>=520人</t>
  </si>
  <si>
    <t>女性九价采血量</t>
  </si>
  <si>
    <t>=3.5ml</t>
  </si>
  <si>
    <t>3.5ml</t>
  </si>
  <si>
    <t>召回女性九价受试者进行妇科检查及样本采集次数</t>
  </si>
  <si>
    <t>=11人次</t>
  </si>
  <si>
    <t>截止2024年度共采集7次。</t>
  </si>
  <si>
    <t>13 价肺炎研究人群为2~6月龄（最小满 6周龄）人数</t>
  </si>
  <si>
    <t>=1620人</t>
  </si>
  <si>
    <t>13 价肺炎研究人群为7~11 月龄人数</t>
  </si>
  <si>
    <t>=540人</t>
  </si>
  <si>
    <t>13 价肺炎研究人群为12~23 月龄人数</t>
  </si>
  <si>
    <t>13 价肺炎研究人群为24~71 月龄人数</t>
  </si>
  <si>
    <t>13 价肺炎2~6月龄（最小满 6周龄）免疫持久性观察人数</t>
  </si>
  <si>
    <t>=450人</t>
  </si>
  <si>
    <t>女性九价免疫桥接采血时限</t>
  </si>
  <si>
    <t>首剂免前，全程免后1月、6月、18月、30月、42月、54月</t>
  </si>
  <si>
    <t>召回女性九价受试者进行妇科检查及样本采集时限</t>
  </si>
  <si>
    <t>首剂免前，于入组后7月、12月、18月、24月、30月、36月</t>
  </si>
  <si>
    <t>临床疫苗研究成果采纳率</t>
  </si>
  <si>
    <t>&gt;=80%</t>
  </si>
  <si>
    <t>因项目还未结束，暂不知道采纳率</t>
  </si>
  <si>
    <t>受试者满意度</t>
  </si>
  <si>
    <t>目标 1：为全面提升实验室检测质量，保证检测活动的规范性和检测结果的准确性，各级疾控机构需开展检测质量考核评价和试剂评估。疾控机构开展每年不少于 2 种病原/项目/参数的检测试剂的评估。督促辖区内基层疾控机构参加省级或国家级疾控机构组织的实验室检测质量评估活动，并确保通过率达到 95%以上。
目标 2：加强疾控机构能力建设，建立智慧化预警多点触发机制，健全多渠道监测预警机制。提高监测数据报告及时性和准确性，提升分析研判能力水平，实现实时有效分析、集中会商研判和辅助应急决策指挥。促进医防协同，有序推进医疗机构与疾控机构间信息互联互通与共享。
目标 3：组织省域内传染病检测实验室开展检测质量考核，对传染病检测试剂进行动态评估，提升各地传染病实验室检测质量。
目标 4：建设完成市（州）、县（市、区）级基层传染病应急队。对省、市、县级的疾控中心传染病应急专业人员开展传染病应急处置培训。
目标 5：开展基层专业人员、专业骨千、后备人才传染病监测预警规范化培训。
目标 6：配备开展城市污水新冠病毒检测所需设备，提高新冠病毒变异株监测能力。</t>
  </si>
  <si>
    <t>传染病应急参训人员培训完成率</t>
  </si>
  <si>
    <t>疾控机构参加盲样考核结果符合率</t>
  </si>
  <si>
    <t>升级传染病疫情报告网络安全防护条件</t>
  </si>
  <si>
    <t>完成升级</t>
  </si>
  <si>
    <t>国家卫生应急队伍应对突发事件能力</t>
  </si>
  <si>
    <t>逐步增强</t>
  </si>
  <si>
    <t>重大传染病防控项目经费</t>
  </si>
  <si>
    <t>&gt;=70%</t>
  </si>
  <si>
    <t>尘肺病随访完成率</t>
  </si>
  <si>
    <t>哨点医院尘肺病筛查上报率</t>
  </si>
  <si>
    <t>减少重大传染病等对社会的危害，实现有效防控</t>
  </si>
  <si>
    <t>不断减少</t>
  </si>
  <si>
    <t>提高慢性病监控率提升居民健康素养</t>
  </si>
  <si>
    <t>提高结核病管理率，降低危害</t>
  </si>
  <si>
    <t>辖区群众满意度</t>
  </si>
  <si>
    <t>艾滋病防治项目经费</t>
  </si>
  <si>
    <t>1、减少艾滋病新发感染，降低艾滋病病死率，艾滋病疫情总体下降。
2、有效控制艾滋病疫情，降低艾滋病死亡率。全国艾滋病疫情继续控制在低流行水平
3、HIV感染者和病人发现率达90%以上、治疗率达90%以上、治疗有效率达90%及以上，保持无经输血传播，母婴传播率控制在2%以下。</t>
  </si>
  <si>
    <t>按要求开展哨点检测</t>
  </si>
  <si>
    <t>=100&amp;</t>
  </si>
  <si>
    <t>至少开展防艾宣传活动次数</t>
  </si>
  <si>
    <t>&gt;=1次</t>
  </si>
  <si>
    <t>7次</t>
  </si>
  <si>
    <t>参加戒毒药物维持治疗者的艾滋病年新发感染率</t>
  </si>
  <si>
    <t>&lt;=0.3%</t>
  </si>
  <si>
    <t>艾滋病高危人群检测比例</t>
  </si>
  <si>
    <t>艾滋病免费抗病毒治疗比例</t>
  </si>
  <si>
    <t>艾滋病规范随访干预比例</t>
  </si>
  <si>
    <t>临翔区辖区应完成艾滋病规范随访干预2171人，实际完成2046人，其中125人因为外出、羁押、拒绝等原因未完成随访干预。</t>
  </si>
  <si>
    <t>艾滋病高危人群（男男性行为）检测比例</t>
  </si>
  <si>
    <t>临翔区辖区应完成男男性行为人群检测328人，实际完成283人，未完成45人，主要原因为外展工作人员不稳定，导致工作未完成，下步工作打算：重新组建和培训外展工作人员。</t>
  </si>
  <si>
    <t>有效控制艾滋病疫情</t>
  </si>
  <si>
    <t>疫情总体下降</t>
  </si>
  <si>
    <t>艾滋病防治项目服务对象满意度指标</t>
  </si>
  <si>
    <t>基本公共卫生服务项目经费</t>
  </si>
  <si>
    <t>&gt;=75%</t>
  </si>
  <si>
    <t>新生儿预防接种建卡率</t>
  </si>
  <si>
    <t>新生儿预防接种建证率</t>
  </si>
  <si>
    <t>扩大国家免疫规划</t>
  </si>
  <si>
    <t>不断扩大</t>
  </si>
  <si>
    <t>降低传染病的发生与扩大</t>
  </si>
  <si>
    <t>临沧市临翔区人民医院</t>
  </si>
  <si>
    <t>提高提升医院医疗服务能力，按照国家卫生健康委的统一部署，经规范化培训的住院医师、专科医师和助理全科医生进一步增加，进一步探索医教协同完善我省医师培养体系，形成完整的毕业后医学教育制度;二是继续实施订单定向医学生免费培养，达到为基层培养“下得去、留得住、用得上”的医疗卫生人才。</t>
  </si>
  <si>
    <t>助理全科医生培训招收完
成率</t>
  </si>
  <si>
    <t>提高中医药服务能力</t>
  </si>
  <si>
    <t>提高</t>
  </si>
  <si>
    <t>提高全科医生业务水平</t>
  </si>
  <si>
    <t>大幅提高</t>
  </si>
  <si>
    <t>参培对象满意度</t>
  </si>
  <si>
    <t>医务人员临时性工作补助</t>
  </si>
  <si>
    <t>根据《关于实施“乙类乙管”后优化新型冠状病毒感染患者治疗费用医疗保障相 通知》下达新冠患者救治费用中央财政补助资金。</t>
  </si>
  <si>
    <t>根据《关于实施“乙类乙管”后优化新型冠状病毒感染患者治疗费用医疗保障相 通知》下达新冠患者救治费用中央财政补助资金，完成支付疫情期间医务人员临时性工作补助。</t>
  </si>
  <si>
    <t>医务人员获补人数</t>
  </si>
  <si>
    <t>医务人员获补及时率</t>
  </si>
  <si>
    <t>医务人员满意度</t>
  </si>
  <si>
    <t>医疗服务与保障能力提升专款资金</t>
  </si>
  <si>
    <t>通过推进内涵发展提升质量，达到建立权责清晰、管理科学、治理完善、运行高效、监管有利的现代医院管理制度，基本建立具有中国特色的权责清晰、管理科学、治理完善、运行高效、监督有力的现代医院管理制度，建立维护公益性、调动积极性、保障可持续的运行新机制和科学 合理的补偿机制。</t>
  </si>
  <si>
    <t>设备购买</t>
  </si>
  <si>
    <t>依据《临沧市卫生健康委员会 临沧市财政局关于做好2022年基本公共卫生服务项目工作的通知》（临卫健联发【2022】31号）文件精神，免费实施建立居民健康档案、健康教育、预防接种、儿童和孕产妇健康管理、老年人健康管理等12类项目。</t>
  </si>
  <si>
    <t>缩小城乡居民公共卫生差距</t>
  </si>
  <si>
    <t>减少艾滋病新发感染，降低艾滋病病死率。</t>
  </si>
  <si>
    <t>减少艾滋病新发感染，降低艾滋病病死率</t>
  </si>
  <si>
    <t>暗娼、男同性行为检测任务完成比例</t>
  </si>
  <si>
    <t>艾滋病抗病毒治疗覆盖率</t>
  </si>
  <si>
    <t>公共卫生均等化水平</t>
  </si>
  <si>
    <t>突发公共卫生事件应急处理</t>
  </si>
  <si>
    <t>临沧市第二人民医院建设项目</t>
  </si>
  <si>
    <t>临沧市第二人民医院建设项目建成。</t>
  </si>
  <si>
    <t>尚在建设中。</t>
  </si>
  <si>
    <t>设备购置率</t>
  </si>
  <si>
    <t>完工及时率</t>
  </si>
  <si>
    <t>设备合格率</t>
  </si>
  <si>
    <t>临翔区中药治疗艾滋病专项经费</t>
  </si>
  <si>
    <t>临翔区卫生健康局131</t>
  </si>
  <si>
    <t>临翔区中医医院</t>
  </si>
  <si>
    <t>全面普及防治艾滋病知识；提高随访治疗的规范性，强化临床治疗工作；突出重点地区、易感染艾滋病危险行为人群和重点人群，加强暗娼、男同、吸毒三大高危人群和青年学生、老年人的综合干预措施，增强艾滋病危害警示性教育；规范丙肝、性病疫情报告及梅毒诊疗、转介服务；创新互联网+综合干预模式，推进暴露前后预防工作，减少艾滋病传播。动员全社会共同参与艾滋病防控工作。持续开展防艾宣传进社区、进企业、进医院、进校园、进家庭“五进”活动；充分履行区防艾委办公室职责。督促、指导各乡镇、区防艾委各成员单位贯彻区委、区政府的安排部署，强化属地责任意识，完善工作机制，压实部门职责，落实四方责任。巩固提升“三个90%”防治艾滋病工作目标任务，将艾滋病、梅毒（性病）和丙肝纳入“三病同防同治”，通过全面综合防控达到控制艾滋病、梅毒和丙肝疾病新发率、死亡率、提高治疗率现实相关疾病整体下降，以更高标准推进“建康临翔建设”目标实现。</t>
  </si>
  <si>
    <t>2024年，我院任务数及在治人数均为全省第一，尽可能发挥中医药优势，把中医药治疗融入到患者的生命周期中，体现中医加西医加心里的治疗，持续开展对入组外的患者进行中医药服务，为患者免费开展艾灸、推拿、耳穴压豆等十余种中医特色诊疗服务，改善了患者的症状体征，提高患者生存质量，增强人民群众的获得感、幸福感和安全感。</t>
  </si>
  <si>
    <t>艾滋病常规检测600人次</t>
  </si>
  <si>
    <t>艾滋病CD4检测600人次</t>
  </si>
  <si>
    <t>艾滋病患者满意度不断提高</t>
  </si>
  <si>
    <t>有所提高</t>
  </si>
  <si>
    <t>艾滋病防治项目服务对象满意度</t>
  </si>
  <si>
    <t>我院治未病科、全科医学科等科室参，明确职责分工，加强沟通协调。同时，制定了详细的项目实施方案和考核标准，建立了定期汇报、监督考核等制度，确保项目有序推进，全年对基层医疗机构开展了四次督导，四次考核。通过健康知识讲座、宣传栏、健康手册等多种渠道，广泛宣传中医药健康管理的理念和方法，提高群众知晓率和参与度。同时，加强对基层医务人员的中医药知识培训，提升服务能力，确保服务质量和安全。</t>
  </si>
  <si>
    <t>0-3岁儿童中医药健康管理率</t>
  </si>
  <si>
    <t>城乡居民对基本公卫服务满意度水平</t>
  </si>
  <si>
    <t>医疗卫生事业发展三年行动专款资金</t>
  </si>
  <si>
    <t>通过建设一个县级中医院标准化临床技能中心，加强医护质量，筑牢安全防线，深化落实诊疗方案和临床路径管理工作，加快专病建设，发挥特色优势，改善软、硬件就医环境，提供便民服务，更好地为患者提供便捷有效的诊疗服务。</t>
  </si>
  <si>
    <t>通过建设标准化临床技能中心，加强了我院的医疗服务质量和水平，加快了专科转病的建设和发展，发展中医药的特色优势，改善了内部的软硬件设施条件，为广大人民群众提供了更加便捷的服务，更好地为患者提供便捷有效的诊疗服务。</t>
  </si>
  <si>
    <r>
      <rPr>
        <sz val="10"/>
        <color rgb="FF000000"/>
        <rFont val="Times New Roman"/>
        <charset val="0"/>
      </rPr>
      <t>1</t>
    </r>
    <r>
      <rPr>
        <sz val="10"/>
        <color rgb="FF000000"/>
        <rFont val="宋体"/>
        <charset val="0"/>
      </rPr>
      <t>个</t>
    </r>
  </si>
  <si>
    <t>综合服务能力评估得分</t>
  </si>
  <si>
    <t>建设县级中医院标准化临床技能中心及时完成率</t>
  </si>
  <si>
    <t>辖区居民健康保健意识和健康知识知晓率</t>
  </si>
  <si>
    <t>门诊、住院患者满意度</t>
  </si>
  <si>
    <t>临沧市集中隔离场所建设专款资金</t>
  </si>
  <si>
    <t>深入贯彻落实党中央、国务院、和省委、省政府决策部署，切实推动《”十四五“优质高效医疗卫生服务体系建设实施方案》等政策任务落地，进一步改善临沧市医疗卫生机构基础设施，深化提升公共卫生防控和救治能力，加强应对大规模疫情集中隔离收治设施建设，加快优质医疗资源下沉扩容和均衡布局，为满足本地人民群众持续增长的健康需求提供基础保障。</t>
  </si>
  <si>
    <t>根据《云南省发展和改革委员会云南省卫生健康委员会关于同意调整临沧市集中隔离场所建设项目中央预算投资建设内容的通知》未按原计划推进的4932.38平方米隔离舱体及配套工程，改为购买疫情防控救治设备，加强了我院应对大规模疫情集中隔离收治建设，加快优质医疗资源下沉扩容，提供了我院的医疗服务水平和能力。</t>
  </si>
  <si>
    <t>设备采购完成率</t>
  </si>
  <si>
    <t>设备验收通过率</t>
  </si>
  <si>
    <t>计划完工率</t>
  </si>
  <si>
    <t>医疗卫生资源配置</t>
  </si>
  <si>
    <t>逐步优化</t>
  </si>
  <si>
    <t>有所优化</t>
  </si>
  <si>
    <t>通过招收助理全科医生，采取跟师教学，参加培训学习等方式，提升医院医疗服务能力，按照国家卫生健康委的统一部署，经规范化培训的住院医师、专科医师和助理全科医生进一步增加，进一步探索医教协同完善我省医师培养体系，形成完整的毕业后医学教育制度;二是继续实施订单定向医学生免费培养，为基层培养“下得去、留得住、用得上”的医疗卫生人才。</t>
  </si>
  <si>
    <t>通过开展跟师教学、参加学习培训等方式，使经过规范化培训的住院医师及助理全科医生进一步增加，进一步探索医教协同完善医师培训体系，为基层培养医疗卫生人才。</t>
  </si>
  <si>
    <t>助理全科医生培训招收完成率（每批次12人）</t>
  </si>
  <si>
    <t>助理全科医生培训结业考核通过率</t>
  </si>
  <si>
    <t>助理全科医生培训招收及时率（每批次12人）</t>
  </si>
  <si>
    <t>参培助理全科医生业务水平</t>
  </si>
  <si>
    <t>通过控制公立医院资产负债率等指标达到提升医疗卫生服务能力，加快补齐医疗卫生人才短板，助推健康云南建设，满足人民日益增长的卫生 健康需求的目的。</t>
  </si>
  <si>
    <t>通过控制公立医院资产负债率等指标，加快补齐医疗卫生人才短板，提高医疗服务质量和水平。</t>
  </si>
  <si>
    <t>公立医院每门急诊人次平均收费水平增长比例</t>
  </si>
  <si>
    <t>公立医院出院者平均医药费用增长比例</t>
  </si>
  <si>
    <t>满足</t>
  </si>
  <si>
    <t>有所增强</t>
  </si>
  <si>
    <t>临翔区中医医院住院楼项目专款资金</t>
  </si>
  <si>
    <t>建设临翔区中医院住院楼及地下室，总建筑面积 11296.1平方米，其中住院楼面积7990.52平方米，地下室面积2442.5平方米；通过新建大门、装修改造、道路及场地硬化、绿化工程、中心供氧系统，污水处理系统等的建设， 改善医院就医整体环境，为群众营造一个良好的就医环境，提升医院的整体外部形象，强化内部 硬件设施，  促进全民健康保障工程发展。</t>
  </si>
  <si>
    <t>本年住院楼建设项目由在建工程转为固定资产，改善了医院的整体就医环境，为人民群众营造了一个良好的就医环境，提升了我院的整体外部形象，实现了医院内部软硬件设施的强化，提升了我院整体的医疗服务质量和水平，促进全民健康保健工程的发展。</t>
  </si>
  <si>
    <t>建设住院楼数量</t>
  </si>
  <si>
    <t>建设1栋住院楼</t>
  </si>
  <si>
    <t>住院楼验收合格率</t>
  </si>
  <si>
    <t>住院楼完工及时率</t>
  </si>
  <si>
    <t>临沧市临翔区圈内乡卫生院</t>
  </si>
  <si>
    <t>通过推进医疗卫生三年行动计划，来达到提升医疗卫生服务能力，加快补齐医疗卫生人才短板，助推健康云南建设，满足人民日益增长的卫生 健康需求的目标。</t>
  </si>
  <si>
    <t>卫生院准化临床技能中心</t>
  </si>
  <si>
    <t>提高基本基层医疗水平</t>
  </si>
  <si>
    <t>满意度指标（20分）</t>
  </si>
  <si>
    <t>新冠患者救治费用财政补助资金</t>
  </si>
  <si>
    <t>已完成。</t>
  </si>
  <si>
    <t>产出指标（35分）</t>
  </si>
  <si>
    <t>效益指标
（35分）</t>
  </si>
  <si>
    <t>1.已脱贫人口中的五类人群（五类重点人群：1.老年人、孕产妇、儿童、慢病（高、糖、重、肺）、残疾人；2.农村低收入人口：边缘易致贫户、脱贫不稳定户、突发严重困难户、农村低保户；3.新签约农村低收入人口：非已脱贫人员中的农村低收入人口）家庭医生签约服务费个人需缴纳的12 元，由省财政和州、市财政按照比例承担，通过签约服务费，达到保障家庭医生团队为签约的已脱贫人口免费提供基本公共卫生服务和基本医疗服务的目标。
2.准确把握应签尽签内涵，根据经济社会发展状况、基层服务能力及慢性病患病情况等多种因素合理确定应签范围。2024年，不对居民签约数量作要求，不追求全覆盖，保障对重点人群和重点病种提供签约服务。其中，常住的已贫困人口中已明确诊断可追踪的高血压、糖尿病、肺结核和严重精神障碍患者“应签尽签”。（应签底数源于健康扶贫核实核准的患者数，甄别已死亡、长期外出务工/上学、疾病治愈以及没能明确诊断等不能服务的情况）。3.设定绩效考核目标，要求五类人群中四类慢病签约率达100%，四类慢病规范管理率达90%。通过签约服务实际情况及绩效考核情况，向服务团队兑付服务经费。达到不断提高重点人群管理服务质量，不断提高签约居民的感受度和满意度的目标。</t>
  </si>
  <si>
    <t>健康扶贫居民签约感受度</t>
  </si>
  <si>
    <t>通过对实施国家基本药物制度的卫生院给予补助，来保证所有政府办基层医疗卫生机构实施国家基本药物制度，推进综合改革顺利进 行。</t>
  </si>
  <si>
    <t>产出指标（66分）</t>
  </si>
  <si>
    <t>效益指标（22）分</t>
  </si>
  <si>
    <t>促进居民健康行为形成率</t>
  </si>
  <si>
    <t>满意度指标（2分）</t>
  </si>
  <si>
    <t>效益指标
（20分）</t>
  </si>
  <si>
    <t>1.加强传染病监测力度，做好辖区传染病疫情监测，根据监测情况采取有效措施开展疫情处置。要求传染病及突发公共卫生事件上报及处置率达95%。2.开展重大慢性病早期筛查干预项目，加大疾病筛查和诊治力度，确保农村妇女“两癌”检查目标人群覆盖率达45%以上；3.掌握我区新冠疫情、主要病原和影响因素等状况及变化趋势，采取有效措施应对新冠疫情。4.做好国家免疫规划疫苗和注射器需求计划，组织辖区内0-6岁适龄儿童的国家免疫规划疫苗接种实施，保证疫苗应用效果评估和疑似预防接种异常反应监测达到国家和省级要求，保证以乡镇（街道）为单位适龄儿童国家免疫规划疫苗接种率达到90%以上，保护儿童身体健康。5.寄生虫病防治：建立和完善重点寄生虫病防治与监测体系，加强对各级专业人员寄生虫病防治技术培训和指导。全区人群土源性线虫病感染率控制在10%以下，控制重点地区食源性寄生虫病疫情暴发。维持灵敏的疟疾监测和响应体系，加强重点人群重点监测干预和技能培训，保持全区不出现输入继发疟疾病例和本地疟疾病例。开展登革热、乙脑等传播蚊媒监测和疑似病例实验室监测及复核，了解蚊媒消长变化情况；规范调查处理暴发疫情，及时控制疫情扩散并开展效果评估；开展技术培训，保障人才队伍。6.履行《中华人民共和国食品安全法》赋予卫生健康行政部门的法定职责，充分发挥卫生健康系统的专业资源和技术优势，通过开展食品安全风险监测和评估，发现我区食品中主要污染物及有害因素的风险和隐患，掌握全区食品污染现状趋势、薄弱环节，进一步掌握食源性疾病爆发隐患及流行的规律趋势，为政府决策、风险防控和部门监管提供科学依据和技术支撑，有利于食品安全隐患的“早发现、早预警、早处置”，切实保障人民群众饮食安全和身体健康，更好地促进我区经济社会和谐稳定发展。7.减少艾滋病新发感染，降低艾滋病病死率，艾滋病疫情总体下降。8.在全区开展人禽流感外环境监测，及时发现禽间疫情，及时、有效处置突发疫情，切实做到传染病防控“五早”。</t>
  </si>
  <si>
    <r>
      <rPr>
        <sz val="10"/>
        <color rgb="FF000000"/>
        <rFont val="方正仿宋_GBK"/>
        <charset val="134"/>
      </rPr>
      <t>产出指标（6</t>
    </r>
    <r>
      <rPr>
        <sz val="10"/>
        <color rgb="FF000000"/>
        <rFont val="Times New Roman"/>
        <charset val="134"/>
      </rPr>
      <t>0</t>
    </r>
    <r>
      <rPr>
        <sz val="10"/>
        <color rgb="FF000000"/>
        <rFont val="宋体"/>
        <charset val="134"/>
      </rPr>
      <t>分）</t>
    </r>
  </si>
  <si>
    <t>完成</t>
  </si>
  <si>
    <t>艾滋病防治工作专项经费</t>
  </si>
  <si>
    <t>（一）巩固实现“三个90%”防治艾滋病工作目标任务取得成果。
（二）根据区妇幼保健院工作安排，以实现消除艾滋病、梅毒和乙肝母婴传播试点项目为抓手全面提升全区妇幼健康工作，加强妇幼健康大数据平台建设，总结提炼形成具有临翔模式“三病消除”工作创新。</t>
  </si>
  <si>
    <r>
      <rPr>
        <sz val="10"/>
        <color rgb="FF000000"/>
        <rFont val="方正仿宋_GBK"/>
        <charset val="134"/>
      </rPr>
      <t>产出指标（4</t>
    </r>
    <r>
      <rPr>
        <sz val="10"/>
        <color rgb="FF000000"/>
        <rFont val="Times New Roman"/>
        <charset val="134"/>
      </rPr>
      <t>0</t>
    </r>
    <r>
      <rPr>
        <sz val="10"/>
        <color rgb="FF000000"/>
        <rFont val="宋体"/>
        <charset val="134"/>
      </rPr>
      <t>分）</t>
    </r>
  </si>
  <si>
    <t>艾滋病血检率</t>
  </si>
  <si>
    <t>孕产妇孕早期艾滋病检测率</t>
  </si>
  <si>
    <t>经各级政法、公安、民政、 卫生健康等部门认定落实2019 年度风险评估3级以上严重精神障碍患者，通过严重精神障碍患者管理责任监护人管理，达到严重精神障碍患者肇事肇祸明显减低</t>
  </si>
  <si>
    <r>
      <rPr>
        <sz val="10"/>
        <color rgb="FF000000"/>
        <rFont val="方正仿宋_GBK"/>
        <charset val="134"/>
      </rPr>
      <t>产出指标（3</t>
    </r>
    <r>
      <rPr>
        <sz val="10"/>
        <color rgb="FF000000"/>
        <rFont val="Times New Roman"/>
        <charset val="134"/>
      </rPr>
      <t>0</t>
    </r>
    <r>
      <rPr>
        <sz val="10"/>
        <color rgb="FF000000"/>
        <rFont val="宋体"/>
        <charset val="134"/>
      </rPr>
      <t>分）</t>
    </r>
  </si>
  <si>
    <t>经各级政法、公安、民政、 卫生健康等部门认定落实 2019 年度风险评估 3 级以上 严重精神障碍患者管理责任 监护人</t>
  </si>
  <si>
    <t>临沧市临翔区章驮中心卫生院</t>
  </si>
  <si>
    <t>自评得分：95.66                 自评等级：优</t>
  </si>
  <si>
    <t>自评得分： 97.12                   自评等级：优</t>
  </si>
  <si>
    <t>自评得分：96.91                     自评等级：优</t>
  </si>
  <si>
    <t>突发公共卫生事件应急处置（疫情防控）专项经费</t>
  </si>
  <si>
    <t>主管部门</t>
  </si>
  <si>
    <t>实施</t>
  </si>
  <si>
    <t>临沧市临翔区妇幼保健院</t>
  </si>
  <si>
    <t>单位</t>
  </si>
  <si>
    <t>项目资金</t>
  </si>
  <si>
    <t>年初</t>
  </si>
  <si>
    <t>全年</t>
  </si>
  <si>
    <t>执行数</t>
  </si>
  <si>
    <t>年度资金总额</t>
  </si>
  <si>
    <t>其中：</t>
  </si>
  <si>
    <t>当年财政拨款</t>
  </si>
  <si>
    <t>上年结转资金</t>
  </si>
  <si>
    <t xml:space="preserve"> 非财政拨款</t>
  </si>
  <si>
    <t>根据《财政部局关于预拨相关医务人员临时性工作补助资金的通知》下达2022年 12月 7 日至 2023年 3月 31 日新冠病毒感染过渡期医务人员中央临时性工作补助资金，及时足额兑付个人。</t>
  </si>
  <si>
    <t>新冠病毒感染过渡期医务人员中央临时性工作补助资金及时足额兑付到个人。</t>
  </si>
  <si>
    <t>年度指标值</t>
  </si>
  <si>
    <t>指标完成情况</t>
  </si>
  <si>
    <t>实际    完成值</t>
  </si>
  <si>
    <t>发放到位率</t>
  </si>
  <si>
    <t>＝</t>
  </si>
  <si>
    <t>社会绩效指标</t>
  </si>
  <si>
    <t>职工工作积极性</t>
  </si>
  <si>
    <t>服务对象满意度指标</t>
  </si>
  <si>
    <t>≥</t>
  </si>
  <si>
    <t>其他需要说明的事项</t>
  </si>
  <si>
    <t>总分</t>
  </si>
  <si>
    <t>优（自评等级）</t>
  </si>
  <si>
    <t>备注：1.一级指标包含产出指标、效益指标、满意度指标，二级指标和三级指标根据项目实际情况设置；</t>
  </si>
  <si>
    <r>
      <rPr>
        <sz val="10"/>
        <color rgb="FF000000"/>
        <rFont val="宋体"/>
        <charset val="134"/>
      </rPr>
      <t>2.</t>
    </r>
    <r>
      <rPr>
        <sz val="10"/>
        <color rgb="FF000000"/>
        <rFont val="宋体"/>
        <charset val="134"/>
      </rPr>
      <t>当年财政拨款指一般公共预算、国有资本经营预算、政府性基金预算安排的资金</t>
    </r>
    <r>
      <rPr>
        <sz val="10"/>
        <color rgb="FF000000"/>
        <rFont val="宋体"/>
        <charset val="134"/>
      </rPr>
      <t>；</t>
    </r>
  </si>
  <si>
    <t>3.上年结转资金指上一年一般公共预算、国有资本经营预算、政府性基金预算安排的结转资金；</t>
  </si>
  <si>
    <r>
      <rPr>
        <sz val="10"/>
        <color rgb="FF000000"/>
        <rFont val="宋体"/>
        <charset val="134"/>
      </rPr>
      <t>4.</t>
    </r>
    <r>
      <rPr>
        <sz val="10"/>
        <color rgb="FF000000"/>
        <rFont val="宋体"/>
        <charset val="134"/>
      </rPr>
      <t>非财政拨款含财政专户管理资金和单位资金等</t>
    </r>
    <r>
      <rPr>
        <sz val="10"/>
        <color rgb="FF000000"/>
        <rFont val="宋体"/>
        <charset val="134"/>
      </rPr>
      <t>；</t>
    </r>
  </si>
  <si>
    <r>
      <rPr>
        <sz val="10"/>
        <color rgb="FF000000"/>
        <rFont val="宋体"/>
        <charset val="134"/>
      </rPr>
      <t>5.</t>
    </r>
    <r>
      <rPr>
        <sz val="10"/>
        <color rgb="FF000000"/>
        <rFont val="宋体"/>
        <charset val="134"/>
      </rPr>
      <t>全年预算数</t>
    </r>
    <r>
      <rPr>
        <sz val="10"/>
        <color rgb="FF000000"/>
        <rFont val="Times New Roman"/>
        <charset val="134"/>
      </rPr>
      <t>=</t>
    </r>
    <r>
      <rPr>
        <sz val="10"/>
        <color rgb="FF000000"/>
        <rFont val="宋体"/>
        <charset val="134"/>
      </rPr>
      <t>年初预算数</t>
    </r>
    <r>
      <rPr>
        <sz val="10"/>
        <color rgb="FF000000"/>
        <rFont val="Times New Roman"/>
        <charset val="134"/>
      </rPr>
      <t>+</t>
    </r>
    <r>
      <rPr>
        <sz val="10"/>
        <color rgb="FF000000"/>
        <rFont val="宋体"/>
        <charset val="134"/>
      </rPr>
      <t>调整预算</t>
    </r>
    <r>
      <rPr>
        <sz val="10"/>
        <color rgb="FF000000"/>
        <rFont val="宋体"/>
        <charset val="134"/>
      </rPr>
      <t>（年度新增项目）</t>
    </r>
  </si>
  <si>
    <t>基本公共卫生专项资金</t>
  </si>
  <si>
    <t xml:space="preserve">   通过免费向城乡居民提供基本公共卫生服务，促进基本公共卫生服务逐步均等化。 有效控制主要健康危险因素，预防和控制传染病的发生与流行，提供系统的健康管理服务，提升居民健康水平和生活质量。</t>
  </si>
  <si>
    <t xml:space="preserve">    辖区居民都平等地享受到国家的基本公共卫生服务，通过广泛宣传健康教育和健康教育活动，普及健康知识，倡导健康生活方式，提升了居民的健康管理意识，从源头上减少疾病发生、同时也提高了基层医疗机构服务能力。</t>
  </si>
  <si>
    <t>三级</t>
  </si>
  <si>
    <t>指标</t>
  </si>
  <si>
    <t>度量</t>
  </si>
  <si>
    <t>实际</t>
  </si>
  <si>
    <t>性质</t>
  </si>
  <si>
    <t>完成值</t>
  </si>
  <si>
    <t>产出指满标</t>
  </si>
  <si>
    <t>孕产妇死亡率</t>
  </si>
  <si>
    <t>0/10万</t>
  </si>
  <si>
    <t>每10万人</t>
  </si>
  <si>
    <t>5岁以下儿童死亡率</t>
  </si>
  <si>
    <t>＜</t>
  </si>
  <si>
    <t>＜5‰</t>
  </si>
  <si>
    <t>2.79‰</t>
  </si>
  <si>
    <t>婴儿死亡率</t>
  </si>
  <si>
    <t>＜3.5‰</t>
  </si>
  <si>
    <t>2.44‰</t>
  </si>
  <si>
    <t>≥90</t>
  </si>
  <si>
    <t>3岁以下儿童系统管理</t>
  </si>
  <si>
    <t>≥90%</t>
  </si>
  <si>
    <t>0-6岁儿童眼保健和视力检查覆盖率</t>
  </si>
  <si>
    <t>产前筛查率</t>
  </si>
  <si>
    <t>≥80%</t>
  </si>
  <si>
    <t>目标人群叶酸服用率</t>
  </si>
  <si>
    <t>婚前医学检查率</t>
  </si>
  <si>
    <t>适龄妇女宫颈癌筛查率</t>
  </si>
  <si>
    <t>≥60%</t>
  </si>
  <si>
    <t>适龄妇女乳颈癌筛查率</t>
  </si>
  <si>
    <t>≥50%</t>
  </si>
  <si>
    <t>儿童营养包发放率</t>
  </si>
  <si>
    <t>新生儿遗传代谢性疾病筛查率</t>
  </si>
  <si>
    <t>≥98%</t>
  </si>
  <si>
    <t>新生儿听力筛查率</t>
  </si>
  <si>
    <t>居民健康管理意识</t>
  </si>
  <si>
    <t>重大公共卫生艾滋病专项资金</t>
  </si>
  <si>
    <t xml:space="preserve">    通过实施重大公共卫生服务有效遏制重大疾病的流行和传播，降低其对人民群众健康的威胁，并着力改善重点人群的健康状况。</t>
  </si>
  <si>
    <t>1完成辖区孕产妇艾滋病、暴露儿童管理.孕产妇艾滋病、梅毒和乙肝检测率99.93%，产前检查覆盖率99.02%，艾滋病传播率0，乙肝母婴传播率0。有效控制艾滋病疫情，提高人民群众健康水平，促进国民经济发展和社会和谐稳定。</t>
  </si>
  <si>
    <t>孕产妇艾滋病、梅毒和乙肝检测率</t>
  </si>
  <si>
    <t>≥95%</t>
  </si>
  <si>
    <t>孕产妇孕早期艾滋病、梅毒和乙肝检测率</t>
  </si>
  <si>
    <t>≥85%</t>
  </si>
  <si>
    <t>产前检查覆盖率</t>
  </si>
  <si>
    <t>艾滋病感染孕产妇抗艾滋病病毒用药率</t>
  </si>
  <si>
    <t>艾滋病感染孕产妇所生儿童抗艾滋病病毒用药率</t>
  </si>
  <si>
    <t>梅毒感染孕产妇治疗率</t>
  </si>
  <si>
    <t>梅毒感染孕产妇充分治疗率</t>
  </si>
  <si>
    <t>高暴露风险乙肝感染孕产妇抗病毒治疗率</t>
  </si>
  <si>
    <t>乙肝病毒表面抗原阳性孕产妇所生儿童乙肝免疫球蛋白及时注射率</t>
  </si>
  <si>
    <t>乙肝病毒表面抗原阳性孕产妇所生儿童首剂乙肝疫苗及时接种率</t>
  </si>
  <si>
    <t>艾滋病母婴传播率</t>
  </si>
  <si>
    <t>≤</t>
  </si>
  <si>
    <t>≤2%</t>
  </si>
  <si>
    <t>先天梅毒发病率</t>
  </si>
  <si>
    <t>≤15/10万</t>
  </si>
  <si>
    <t>16.29/10万</t>
  </si>
  <si>
    <t>2024年5月确诊先天梅毒病例1人，母亲未规范治疗且早产，暴露儿童治疗6天后死亡。</t>
  </si>
  <si>
    <t>乙肝母婴传播率</t>
  </si>
  <si>
    <t>≤1%</t>
  </si>
  <si>
    <t>重点人群健康状况改善</t>
  </si>
  <si>
    <t>有所改善</t>
  </si>
  <si>
    <t>满意度指标等</t>
  </si>
  <si>
    <t>临沧市集中隔离场所建设专款资金（设备购置资金）</t>
  </si>
  <si>
    <t>满足临翔区妇幼保健院医疗发展需求，购入医疗设备及信息设备</t>
  </si>
  <si>
    <t>购入医疗设备及信息设备，满足医院发展需求。</t>
  </si>
  <si>
    <t>购置设备数量</t>
  </si>
  <si>
    <t>台</t>
  </si>
  <si>
    <t>购置计划完成率</t>
  </si>
  <si>
    <t>验收通过率</t>
  </si>
  <si>
    <t>购置设备利用率</t>
  </si>
  <si>
    <t>服务对象</t>
  </si>
  <si>
    <t>基础设施建设（普惠托育建设）专项资金</t>
  </si>
  <si>
    <t xml:space="preserve">    建成具有一定指导功能的示范性托幼机构、构建一个方便居民、多元、便捷且质量有保障的托育服务体系。</t>
  </si>
  <si>
    <t xml:space="preserve">   完成普惠托幼机构建设，为周边家庭提供了一个可靠的育儿伙伴，让0-3岁的儿童在机构中获得比家庭更丰富的早期学习体验 ，降低周边居民育儿负担，提升未来人力资源质量，促进社会公平稳定。</t>
  </si>
  <si>
    <t>实施效果指标</t>
  </si>
  <si>
    <t>新增普惠托位数</t>
  </si>
  <si>
    <t>个</t>
  </si>
  <si>
    <t>工程项目验收通过率</t>
  </si>
  <si>
    <t>新增设施达到当地抗震设施要求</t>
  </si>
  <si>
    <t>社会服务基础设施条件</t>
  </si>
  <si>
    <t>不断改善</t>
  </si>
  <si>
    <t>服务社会经济发展能力</t>
  </si>
  <si>
    <t>环境污染不产生</t>
  </si>
  <si>
    <t>不产生</t>
  </si>
  <si>
    <t>医务人员春节值班慰问金补助项目</t>
  </si>
  <si>
    <t xml:space="preserve">   关心、关爱临床医务人员、让医务人员增强幸福感、归属感、增强责任心、工作积极性提高。</t>
  </si>
  <si>
    <t xml:space="preserve">   被慰问的医务人员感受到上级部门的关怀，工作积极性提高。</t>
  </si>
  <si>
    <t>补助资金发放情况</t>
  </si>
  <si>
    <t>营造关心、关爱医务人员的社会氛围</t>
  </si>
  <si>
    <t>显著提高</t>
  </si>
  <si>
    <t>卫生事业发展省对下专项资金</t>
  </si>
  <si>
    <t xml:space="preserve">    适龄妇女“两癌”检查目标人群覆盖率≥50%，孕前优生健康检查率≥80%，地中海贫血筛查任务完成率≥80%，地中海贫血基因检测率≥80%， 新生儿遗传代谢病性疾病筛查率≥98%，新生儿听力筛查率≥96%，孕妇产前筛查率≥80%，4-6岁儿童视力检查人群覆盖率≥90%，孕产妇死亡率≤0/10万，新生儿先心病双指标筛查率≥98%。</t>
  </si>
  <si>
    <t xml:space="preserve">    适龄妇女“两癌”检查目标人群覆盖率80.63%，孕前优生健康检查率≥80%，地中海贫血筛查任务完成率96.53%，地中海贫血基因检测率≥80%， 新生儿遗传代谢病性疾病筛查率99.86%，新生儿听力筛查率99.79%，孕妇产前筛查率94.5%，4-6岁儿童视力检查人群覆盖率96.01%，孕产妇死亡率0，新生儿听力筛查率99.79%。</t>
  </si>
  <si>
    <t>4-6岁儿童眼保健和视力检查覆盖率</t>
  </si>
  <si>
    <t>孕妇产前筛查率</t>
  </si>
  <si>
    <t>≥55%</t>
  </si>
  <si>
    <t>适龄妇女乳腺癌筛查率</t>
  </si>
  <si>
    <t>抗疫医务人员临时补助</t>
  </si>
  <si>
    <t>实际     完成值</t>
  </si>
  <si>
    <t>残疾人阳光家园、基本康复项目经费</t>
  </si>
  <si>
    <t>增强残疾人生活信心、改善生活质量、残疾儿童逐步得到恢复、部分残疾儿童恢复正常，让患者及其家属对残疾人康复服务的满意度有所提高，提高服务机构康复服务能力。</t>
  </si>
  <si>
    <t xml:space="preserve"> 残疾人生活信心增强、生活质量改善，幸福感增加，我院康复服务能力得到提高。</t>
  </si>
  <si>
    <t>阳光家园服务人数</t>
  </si>
  <si>
    <t>280人</t>
  </si>
  <si>
    <t>阳光家园服务次数</t>
  </si>
  <si>
    <t>6次</t>
  </si>
  <si>
    <t>次</t>
  </si>
  <si>
    <t>基本康复服务人次</t>
  </si>
  <si>
    <t>653人</t>
  </si>
  <si>
    <t>基本康复服务次数</t>
  </si>
  <si>
    <t>残疾人幸福感、社会和谐度</t>
  </si>
  <si>
    <t xml:space="preserve"> 由于关爱的残疾人多数家住边远农村，服务次数、能力有限，所以残疾人幸福感还不够。</t>
  </si>
  <si>
    <t>临翔区妇女儿童医院建设专项资金</t>
  </si>
  <si>
    <t xml:space="preserve">   建成一个现代化人医院，为妇女及儿童提供临床医疗服务，减少孕产妇及儿童死亡率，出生缺陷发生风险逐步降低，出生人口素质逐步提高，提供一流就医环境。</t>
  </si>
  <si>
    <t xml:space="preserve">    为妇女及儿童提供临床医疗服务，减少孕产妇及儿童死亡率，出生缺陷发生风险逐步降低，改善了辖区就医环境</t>
  </si>
  <si>
    <t>资金到位率</t>
  </si>
  <si>
    <t>危重症孕产妇救助金</t>
  </si>
  <si>
    <t xml:space="preserve">   </t>
  </si>
  <si>
    <t>危重症孕产妇救助专项资金</t>
  </si>
  <si>
    <t xml:space="preserve">   建立并维护一个反应迅速、救治有力、管理科学、效果显著危重症孕产妇救治网络，降低孕产妇死亡率，保障母婴安全。</t>
  </si>
  <si>
    <t xml:space="preserve">   降低孕产妇死亡率，保障母婴安全。</t>
  </si>
  <si>
    <t>设备更新贷款贴息</t>
  </si>
  <si>
    <t>临翔区妇女儿童医院建设资金</t>
  </si>
</sst>
</file>

<file path=xl/styles.xml><?xml version="1.0" encoding="utf-8"?>
<styleSheet xmlns="http://schemas.openxmlformats.org/spreadsheetml/2006/main" xmlns:mc="http://schemas.openxmlformats.org/markup-compatibility/2006" xmlns:xr9="http://schemas.microsoft.com/office/spreadsheetml/2016/revision9" mc:Ignorable="xr9">
  <numFmts count="9">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_ * #,##0.00_ ;_ * \-#,##0.00_ ;_ * &quot;&quot;??_ ;_ @_ "/>
    <numFmt numFmtId="178" formatCode="0_ "/>
    <numFmt numFmtId="179" formatCode="###,###,###,###,##0.00;[=0]&quot;&quot;"/>
    <numFmt numFmtId="180" formatCode="#,##0.00_ "/>
  </numFmts>
  <fonts count="107">
    <font>
      <sz val="11"/>
      <color indexed="8"/>
      <name val="宋体"/>
      <charset val="134"/>
      <scheme val="minor"/>
    </font>
    <font>
      <sz val="11"/>
      <color indexed="8"/>
      <name val="宋体"/>
      <charset val="134"/>
    </font>
    <font>
      <sz val="10"/>
      <name val="Arial"/>
      <charset val="0"/>
    </font>
    <font>
      <sz val="11"/>
      <color theme="1"/>
      <name val="宋体"/>
      <charset val="134"/>
      <scheme val="minor"/>
    </font>
    <font>
      <sz val="11"/>
      <name val="宋体"/>
      <charset val="134"/>
    </font>
    <font>
      <sz val="10"/>
      <name val="宋体"/>
      <charset val="0"/>
      <scheme val="major"/>
    </font>
    <font>
      <sz val="10"/>
      <name val="宋体"/>
      <charset val="134"/>
      <scheme val="major"/>
    </font>
    <font>
      <b/>
      <sz val="18"/>
      <name val="宋体"/>
      <charset val="134"/>
      <scheme val="minor"/>
    </font>
    <font>
      <b/>
      <sz val="18"/>
      <color rgb="FFFF0000"/>
      <name val="宋体"/>
      <charset val="134"/>
      <scheme val="minor"/>
    </font>
    <font>
      <sz val="10"/>
      <color rgb="FF000000"/>
      <name val="方正仿宋_GBK"/>
      <charset val="134"/>
    </font>
    <font>
      <b/>
      <sz val="10"/>
      <color theme="1"/>
      <name val="宋体"/>
      <charset val="134"/>
    </font>
    <font>
      <b/>
      <sz val="10"/>
      <color theme="1"/>
      <name val="Times New Roman"/>
      <charset val="0"/>
    </font>
    <font>
      <sz val="10"/>
      <color rgb="FF000000"/>
      <name val="宋体"/>
      <charset val="134"/>
    </font>
    <font>
      <sz val="10"/>
      <color rgb="FF000000"/>
      <name val="Times New Roman"/>
      <charset val="0"/>
    </font>
    <font>
      <sz val="10"/>
      <color indexed="8"/>
      <name val="宋体"/>
      <charset val="134"/>
      <scheme val="minor"/>
    </font>
    <font>
      <sz val="6"/>
      <color rgb="FF000000"/>
      <name val="宋体"/>
      <charset val="134"/>
    </font>
    <font>
      <sz val="6"/>
      <color rgb="FF000000"/>
      <name val="Times New Roman"/>
      <charset val="0"/>
    </font>
    <font>
      <sz val="8"/>
      <name val="宋体"/>
      <charset val="134"/>
    </font>
    <font>
      <sz val="8"/>
      <color rgb="FF000000"/>
      <name val="Times New Roman"/>
      <charset val="0"/>
    </font>
    <font>
      <sz val="10"/>
      <name val="宋体"/>
      <charset val="134"/>
      <scheme val="minor"/>
    </font>
    <font>
      <sz val="10"/>
      <name val="宋体"/>
      <charset val="134"/>
    </font>
    <font>
      <sz val="9"/>
      <color indexed="8"/>
      <name val="宋体"/>
      <charset val="134"/>
      <scheme val="minor"/>
    </font>
    <font>
      <sz val="10"/>
      <color theme="1"/>
      <name val="宋体"/>
      <charset val="134"/>
    </font>
    <font>
      <sz val="10"/>
      <color theme="1"/>
      <name val="Times New Roman"/>
      <charset val="0"/>
    </font>
    <font>
      <sz val="10"/>
      <color rgb="FF000000"/>
      <name val="宋体"/>
      <charset val="0"/>
    </font>
    <font>
      <sz val="22"/>
      <color rgb="FF000000"/>
      <name val="方正小标宋_GBK"/>
      <charset val="134"/>
    </font>
    <font>
      <sz val="14"/>
      <color rgb="FF000000"/>
      <name val="方正仿宋_GBK"/>
      <charset val="134"/>
    </font>
    <font>
      <sz val="12"/>
      <color theme="1"/>
      <name val="宋体"/>
      <charset val="0"/>
      <scheme val="minor"/>
    </font>
    <font>
      <b/>
      <sz val="14"/>
      <color rgb="FF000000"/>
      <name val="方正仿宋_GBK"/>
      <charset val="134"/>
    </font>
    <font>
      <sz val="12"/>
      <color theme="1"/>
      <name val="宋体"/>
      <charset val="134"/>
      <scheme val="minor"/>
    </font>
    <font>
      <sz val="10"/>
      <color rgb="FF000000"/>
      <name val="宋体"/>
      <charset val="134"/>
      <scheme val="minor"/>
    </font>
    <font>
      <b/>
      <sz val="10"/>
      <name val="宋体"/>
      <charset val="0"/>
      <scheme val="minor"/>
    </font>
    <font>
      <sz val="10"/>
      <color rgb="FF000000"/>
      <name val="宋体"/>
      <charset val="0"/>
      <scheme val="minor"/>
    </font>
    <font>
      <sz val="10"/>
      <color indexed="8"/>
      <name val="宋体"/>
      <charset val="134"/>
    </font>
    <font>
      <sz val="10"/>
      <color theme="1"/>
      <name val="宋体"/>
      <charset val="134"/>
      <scheme val="minor"/>
    </font>
    <font>
      <b/>
      <sz val="11"/>
      <name val="宋体"/>
      <charset val="134"/>
    </font>
    <font>
      <b/>
      <sz val="11"/>
      <name val="宋体"/>
      <charset val="0"/>
    </font>
    <font>
      <sz val="11"/>
      <name val="宋体"/>
      <charset val="0"/>
    </font>
    <font>
      <sz val="11"/>
      <color theme="1"/>
      <name val="宋体"/>
      <charset val="134"/>
    </font>
    <font>
      <sz val="10"/>
      <color rgb="FF000000"/>
      <name val="宋体"/>
      <charset val="0"/>
      <scheme val="major"/>
    </font>
    <font>
      <sz val="10"/>
      <color rgb="FF000000"/>
      <name val="宋体"/>
      <charset val="134"/>
      <scheme val="major"/>
    </font>
    <font>
      <sz val="10"/>
      <name val="宋体"/>
      <charset val="0"/>
    </font>
    <font>
      <sz val="10"/>
      <name val="Times New Roman"/>
      <charset val="0"/>
    </font>
    <font>
      <sz val="9"/>
      <color theme="1"/>
      <name val="宋体"/>
      <charset val="134"/>
      <scheme val="minor"/>
    </font>
    <font>
      <sz val="12"/>
      <name val="宋体"/>
      <charset val="134"/>
    </font>
    <font>
      <sz val="12"/>
      <name val="Times New Roman"/>
      <charset val="0"/>
    </font>
    <font>
      <sz val="12"/>
      <color rgb="FF000000"/>
      <name val="方正仿宋_GBK"/>
      <charset val="134"/>
    </font>
    <font>
      <sz val="12"/>
      <color rgb="FF000000"/>
      <name val="宋体"/>
      <charset val="0"/>
    </font>
    <font>
      <b/>
      <sz val="18"/>
      <color theme="1"/>
      <name val="宋体"/>
      <charset val="134"/>
      <scheme val="minor"/>
    </font>
    <font>
      <b/>
      <sz val="10"/>
      <color theme="1"/>
      <name val="宋体"/>
      <charset val="0"/>
    </font>
    <font>
      <sz val="9"/>
      <color rgb="FF000000"/>
      <name val="宋体"/>
      <charset val="1"/>
    </font>
    <font>
      <sz val="11"/>
      <color rgb="FF000000"/>
      <name val="宋体"/>
      <charset val="134"/>
    </font>
    <font>
      <sz val="19"/>
      <color theme="1"/>
      <name val="方正小标宋简体"/>
      <charset val="134"/>
    </font>
    <font>
      <sz val="10"/>
      <color theme="1"/>
      <name val="方正小标宋简体"/>
      <charset val="134"/>
    </font>
    <font>
      <sz val="10.5"/>
      <color rgb="FF000000"/>
      <name val="仿宋"/>
      <charset val="134"/>
    </font>
    <font>
      <sz val="10"/>
      <color rgb="FF000000"/>
      <name val="仿宋"/>
      <charset val="134"/>
    </font>
    <font>
      <sz val="10"/>
      <name val="方正仿宋_GBK"/>
      <charset val="134"/>
    </font>
    <font>
      <sz val="10"/>
      <color rgb="FF000000"/>
      <name val="方正仿宋_GBK"/>
      <charset val="0"/>
    </font>
    <font>
      <sz val="9"/>
      <color rgb="FF000000"/>
      <name val="仿宋"/>
      <charset val="134"/>
    </font>
    <font>
      <sz val="8"/>
      <color rgb="FF000000"/>
      <name val="仿宋"/>
      <charset val="134"/>
    </font>
    <font>
      <sz val="20"/>
      <color rgb="FF000000"/>
      <name val="方正小标宋简体"/>
      <charset val="134"/>
    </font>
    <font>
      <sz val="10.5"/>
      <color theme="1"/>
      <name val="仿宋"/>
      <charset val="134"/>
    </font>
    <font>
      <sz val="11"/>
      <color indexed="8"/>
      <name val="方正仿宋_GBK"/>
      <charset val="134"/>
    </font>
    <font>
      <sz val="12"/>
      <color indexed="8"/>
      <name val="宋体"/>
      <charset val="134"/>
    </font>
    <font>
      <b/>
      <sz val="18"/>
      <name val="宋体"/>
      <charset val="134"/>
    </font>
    <font>
      <b/>
      <sz val="10"/>
      <color indexed="8"/>
      <name val="宋体"/>
      <charset val="134"/>
    </font>
    <font>
      <sz val="12"/>
      <color theme="1"/>
      <name val="宋体"/>
      <charset val="134"/>
    </font>
    <font>
      <b/>
      <sz val="12"/>
      <color indexed="8"/>
      <name val="宋体"/>
      <charset val="134"/>
    </font>
    <font>
      <b/>
      <sz val="12"/>
      <color rgb="FFFF0000"/>
      <name val="宋体"/>
      <charset val="134"/>
    </font>
    <font>
      <b/>
      <sz val="11"/>
      <color indexed="8"/>
      <name val="宋体"/>
      <charset val="134"/>
    </font>
    <font>
      <b/>
      <sz val="10"/>
      <color rgb="FF0070C0"/>
      <name val="宋体"/>
      <charset val="134"/>
      <scheme val="minor"/>
    </font>
    <font>
      <sz val="12"/>
      <color indexed="8"/>
      <name val="宋体"/>
      <charset val="134"/>
      <scheme val="minor"/>
    </font>
    <font>
      <b/>
      <sz val="18"/>
      <color indexed="8"/>
      <name val="宋体"/>
      <charset val="134"/>
    </font>
    <font>
      <sz val="9"/>
      <color indexed="8"/>
      <name val="宋体"/>
      <charset val="134"/>
    </font>
    <font>
      <sz val="12"/>
      <color rgb="FF000000"/>
      <name val="宋体"/>
      <charset val="134"/>
    </font>
    <font>
      <b/>
      <sz val="10"/>
      <color rgb="FFFF0000"/>
      <name val="宋体"/>
      <charset val="134"/>
    </font>
    <font>
      <sz val="22"/>
      <color indexed="8"/>
      <name val="宋体"/>
      <charset val="134"/>
    </font>
    <font>
      <sz val="10"/>
      <color indexed="8"/>
      <name val="Arial"/>
      <charset val="0"/>
    </font>
    <font>
      <b/>
      <sz val="20"/>
      <name val="宋体"/>
      <charset val="134"/>
    </font>
    <font>
      <sz val="9"/>
      <name val="宋体"/>
      <charset val="134"/>
    </font>
    <font>
      <sz val="22"/>
      <name val="黑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color rgb="FF000000"/>
      <name val="Times New Roman"/>
      <charset val="134"/>
    </font>
    <font>
      <sz val="10"/>
      <color indexed="8"/>
      <name val="宋体"/>
      <charset val="0"/>
    </font>
    <font>
      <sz val="10"/>
      <color indexed="8"/>
      <name val="Times New Roman"/>
      <charset val="0"/>
    </font>
    <font>
      <sz val="12"/>
      <color theme="1"/>
      <name val="宋体"/>
      <charset val="0"/>
    </font>
    <font>
      <sz val="10"/>
      <name val="SimSun"/>
      <charset val="134"/>
    </font>
    <font>
      <b/>
      <sz val="10"/>
      <color rgb="FF000000"/>
      <name val="方正仿宋_GBK"/>
      <charset val="134"/>
    </font>
    <font>
      <b/>
      <sz val="18"/>
      <color rgb="FF000000"/>
      <name val="宋体"/>
      <charset val="134"/>
    </font>
  </fonts>
  <fills count="37">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rgb="FFFFFF00"/>
        <bgColor indexed="64"/>
      </patternFill>
    </fill>
    <fill>
      <patternFill patternType="solid">
        <fgColor rgb="FFF1F1F1"/>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51">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style="thin">
        <color auto="1"/>
      </top>
      <bottom style="thin">
        <color indexed="8"/>
      </bottom>
      <diagonal/>
    </border>
    <border>
      <left style="thin">
        <color theme="1"/>
      </left>
      <right style="thin">
        <color theme="1"/>
      </right>
      <top style="thin">
        <color theme="1"/>
      </top>
      <bottom style="thin">
        <color theme="1"/>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indexed="8"/>
      </right>
      <top style="thin">
        <color auto="1"/>
      </top>
      <bottom style="thin">
        <color indexed="8"/>
      </bottom>
      <diagonal/>
    </border>
    <border>
      <left style="thin">
        <color auto="1"/>
      </left>
      <right/>
      <top style="thin">
        <color auto="1"/>
      </top>
      <bottom style="thin">
        <color indexed="8"/>
      </bottom>
      <diagonal/>
    </border>
    <border>
      <left/>
      <right/>
      <top style="thin">
        <color auto="1"/>
      </top>
      <bottom style="thin">
        <color indexed="8"/>
      </bottom>
      <diagonal/>
    </border>
    <border>
      <left/>
      <right style="thin">
        <color indexed="8"/>
      </right>
      <top style="thin">
        <color auto="1"/>
      </top>
      <bottom style="thin">
        <color indexed="8"/>
      </bottom>
      <diagonal/>
    </border>
    <border>
      <left style="thin">
        <color rgb="FF000000"/>
      </left>
      <right style="thin">
        <color rgb="FF000000"/>
      </right>
      <top style="thin">
        <color rgb="FF000000"/>
      </top>
      <bottom style="thin">
        <color rgb="FF000000"/>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right style="medium">
        <color rgb="FF000000"/>
      </right>
      <top style="medium">
        <color rgb="FF000000"/>
      </top>
      <bottom/>
      <diagonal/>
    </border>
    <border>
      <left/>
      <right style="medium">
        <color rgb="FF000000"/>
      </right>
      <top/>
      <bottom/>
      <diagonal/>
    </border>
    <border>
      <left style="medium">
        <color rgb="FF000000"/>
      </left>
      <right style="medium">
        <color rgb="FF000000"/>
      </right>
      <top/>
      <bottom/>
      <diagonal/>
    </border>
    <border>
      <left/>
      <right style="medium">
        <color rgb="FF000000"/>
      </right>
      <top style="medium">
        <color rgb="FF000000"/>
      </top>
      <bottom style="medium">
        <color auto="1"/>
      </bottom>
      <diagonal/>
    </border>
    <border>
      <left/>
      <right style="medium">
        <color auto="1"/>
      </right>
      <top style="medium">
        <color rgb="FF000000"/>
      </top>
      <bottom/>
      <diagonal/>
    </border>
    <border>
      <left/>
      <right style="medium">
        <color rgb="FF000000"/>
      </right>
      <top style="medium">
        <color auto="1"/>
      </top>
      <bottom/>
      <diagonal/>
    </border>
    <border>
      <left/>
      <right style="medium">
        <color rgb="FF000000"/>
      </right>
      <top style="medium">
        <color auto="1"/>
      </top>
      <bottom style="medium">
        <color auto="1"/>
      </bottom>
      <diagonal/>
    </border>
    <border>
      <left/>
      <right style="medium">
        <color auto="1"/>
      </right>
      <top/>
      <bottom/>
      <diagonal/>
    </border>
    <border>
      <left style="medium">
        <color rgb="FF000000"/>
      </left>
      <right/>
      <top/>
      <bottom style="medium">
        <color rgb="FF000000"/>
      </bottom>
      <diagonal/>
    </border>
    <border>
      <left style="medium">
        <color rgb="FF000000"/>
      </left>
      <right/>
      <top/>
      <bottom/>
      <diagonal/>
    </border>
    <border>
      <left/>
      <right style="medium">
        <color rgb="FF000000"/>
      </right>
      <top/>
      <bottom style="medium">
        <color auto="1"/>
      </bottom>
      <diagonal/>
    </border>
    <border>
      <left style="medium">
        <color auto="1"/>
      </left>
      <right style="medium">
        <color auto="1"/>
      </right>
      <top/>
      <bottom style="medium">
        <color auto="1"/>
      </bottom>
      <diagonal/>
    </border>
    <border>
      <left/>
      <right/>
      <top/>
      <bottom style="medium">
        <color auto="1"/>
      </bottom>
      <diagonal/>
    </border>
    <border>
      <left/>
      <right style="thin">
        <color indexed="8"/>
      </right>
      <top style="thin">
        <color indexed="8"/>
      </top>
      <bottom style="thin">
        <color indexed="8"/>
      </bottom>
      <diagonal/>
    </border>
    <border>
      <left/>
      <right style="thin">
        <color indexed="8"/>
      </right>
      <top/>
      <bottom style="thin">
        <color indexed="8"/>
      </bottom>
      <diagonal/>
    </border>
    <border>
      <left style="thin">
        <color auto="1"/>
      </left>
      <right style="thin">
        <color auto="1"/>
      </right>
      <top style="thin">
        <color rgb="FF000000"/>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4">
    <xf numFmtId="0" fontId="0" fillId="0" borderId="0">
      <alignment vertical="center"/>
    </xf>
    <xf numFmtId="43" fontId="3" fillId="0" borderId="0" applyFont="0" applyFill="0" applyBorder="0" applyAlignment="0" applyProtection="0">
      <alignment vertical="center"/>
    </xf>
    <xf numFmtId="44" fontId="3" fillId="0" borderId="0" applyFont="0" applyFill="0" applyBorder="0" applyAlignment="0" applyProtection="0">
      <alignment vertical="center"/>
    </xf>
    <xf numFmtId="9" fontId="3" fillId="0" borderId="0" applyFont="0" applyFill="0" applyBorder="0" applyAlignment="0" applyProtection="0">
      <alignment vertical="center"/>
    </xf>
    <xf numFmtId="41" fontId="3" fillId="0" borderId="0" applyFont="0" applyFill="0" applyBorder="0" applyAlignment="0" applyProtection="0">
      <alignment vertical="center"/>
    </xf>
    <xf numFmtId="42" fontId="3" fillId="0" borderId="0" applyFont="0" applyFill="0" applyBorder="0" applyAlignment="0" applyProtection="0">
      <alignment vertical="center"/>
    </xf>
    <xf numFmtId="0" fontId="81" fillId="0" borderId="0" applyNumberFormat="0" applyFill="0" applyBorder="0" applyAlignment="0" applyProtection="0">
      <alignment vertical="center"/>
    </xf>
    <xf numFmtId="0" fontId="82" fillId="0" borderId="0" applyNumberFormat="0" applyFill="0" applyBorder="0" applyAlignment="0" applyProtection="0">
      <alignment vertical="center"/>
    </xf>
    <xf numFmtId="0" fontId="3" fillId="6" borderId="43" applyNumberFormat="0" applyFont="0" applyAlignment="0" applyProtection="0">
      <alignment vertical="center"/>
    </xf>
    <xf numFmtId="0" fontId="83" fillId="0" borderId="0" applyNumberFormat="0" applyFill="0" applyBorder="0" applyAlignment="0" applyProtection="0">
      <alignment vertical="center"/>
    </xf>
    <xf numFmtId="0" fontId="84" fillId="0" borderId="0" applyNumberFormat="0" applyFill="0" applyBorder="0" applyAlignment="0" applyProtection="0">
      <alignment vertical="center"/>
    </xf>
    <xf numFmtId="0" fontId="85" fillId="0" borderId="0" applyNumberFormat="0" applyFill="0" applyBorder="0" applyAlignment="0" applyProtection="0">
      <alignment vertical="center"/>
    </xf>
    <xf numFmtId="0" fontId="86" fillId="0" borderId="44" applyNumberFormat="0" applyFill="0" applyAlignment="0" applyProtection="0">
      <alignment vertical="center"/>
    </xf>
    <xf numFmtId="0" fontId="87" fillId="0" borderId="44" applyNumberFormat="0" applyFill="0" applyAlignment="0" applyProtection="0">
      <alignment vertical="center"/>
    </xf>
    <xf numFmtId="0" fontId="88" fillId="0" borderId="45" applyNumberFormat="0" applyFill="0" applyAlignment="0" applyProtection="0">
      <alignment vertical="center"/>
    </xf>
    <xf numFmtId="0" fontId="88" fillId="0" borderId="0" applyNumberFormat="0" applyFill="0" applyBorder="0" applyAlignment="0" applyProtection="0">
      <alignment vertical="center"/>
    </xf>
    <xf numFmtId="0" fontId="89" fillId="7" borderId="46" applyNumberFormat="0" applyAlignment="0" applyProtection="0">
      <alignment vertical="center"/>
    </xf>
    <xf numFmtId="0" fontId="90" fillId="8" borderId="47" applyNumberFormat="0" applyAlignment="0" applyProtection="0">
      <alignment vertical="center"/>
    </xf>
    <xf numFmtId="0" fontId="91" fillId="8" borderId="46" applyNumberFormat="0" applyAlignment="0" applyProtection="0">
      <alignment vertical="center"/>
    </xf>
    <xf numFmtId="0" fontId="92" fillId="9" borderId="48" applyNumberFormat="0" applyAlignment="0" applyProtection="0">
      <alignment vertical="center"/>
    </xf>
    <xf numFmtId="0" fontId="93" fillId="0" borderId="49" applyNumberFormat="0" applyFill="0" applyAlignment="0" applyProtection="0">
      <alignment vertical="center"/>
    </xf>
    <xf numFmtId="0" fontId="94" fillId="0" borderId="50" applyNumberFormat="0" applyFill="0" applyAlignment="0" applyProtection="0">
      <alignment vertical="center"/>
    </xf>
    <xf numFmtId="0" fontId="95" fillId="10" borderId="0" applyNumberFormat="0" applyBorder="0" applyAlignment="0" applyProtection="0">
      <alignment vertical="center"/>
    </xf>
    <xf numFmtId="0" fontId="96" fillId="11" borderId="0" applyNumberFormat="0" applyBorder="0" applyAlignment="0" applyProtection="0">
      <alignment vertical="center"/>
    </xf>
    <xf numFmtId="0" fontId="97" fillId="12" borderId="0" applyNumberFormat="0" applyBorder="0" applyAlignment="0" applyProtection="0">
      <alignment vertical="center"/>
    </xf>
    <xf numFmtId="0" fontId="98" fillId="13" borderId="0" applyNumberFormat="0" applyBorder="0" applyAlignment="0" applyProtection="0">
      <alignment vertical="center"/>
    </xf>
    <xf numFmtId="0" fontId="99" fillId="14" borderId="0" applyNumberFormat="0" applyBorder="0" applyAlignment="0" applyProtection="0">
      <alignment vertical="center"/>
    </xf>
    <xf numFmtId="0" fontId="99" fillId="15" borderId="0" applyNumberFormat="0" applyBorder="0" applyAlignment="0" applyProtection="0">
      <alignment vertical="center"/>
    </xf>
    <xf numFmtId="0" fontId="98" fillId="16" borderId="0" applyNumberFormat="0" applyBorder="0" applyAlignment="0" applyProtection="0">
      <alignment vertical="center"/>
    </xf>
    <xf numFmtId="0" fontId="98" fillId="17" borderId="0" applyNumberFormat="0" applyBorder="0" applyAlignment="0" applyProtection="0">
      <alignment vertical="center"/>
    </xf>
    <xf numFmtId="0" fontId="99" fillId="18" borderId="0" applyNumberFormat="0" applyBorder="0" applyAlignment="0" applyProtection="0">
      <alignment vertical="center"/>
    </xf>
    <xf numFmtId="0" fontId="99" fillId="19" borderId="0" applyNumberFormat="0" applyBorder="0" applyAlignment="0" applyProtection="0">
      <alignment vertical="center"/>
    </xf>
    <xf numFmtId="0" fontId="98" fillId="20" borderId="0" applyNumberFormat="0" applyBorder="0" applyAlignment="0" applyProtection="0">
      <alignment vertical="center"/>
    </xf>
    <xf numFmtId="0" fontId="98" fillId="21" borderId="0" applyNumberFormat="0" applyBorder="0" applyAlignment="0" applyProtection="0">
      <alignment vertical="center"/>
    </xf>
    <xf numFmtId="0" fontId="99" fillId="22" borderId="0" applyNumberFormat="0" applyBorder="0" applyAlignment="0" applyProtection="0">
      <alignment vertical="center"/>
    </xf>
    <xf numFmtId="0" fontId="99" fillId="23" borderId="0" applyNumberFormat="0" applyBorder="0" applyAlignment="0" applyProtection="0">
      <alignment vertical="center"/>
    </xf>
    <xf numFmtId="0" fontId="98" fillId="24" borderId="0" applyNumberFormat="0" applyBorder="0" applyAlignment="0" applyProtection="0">
      <alignment vertical="center"/>
    </xf>
    <xf numFmtId="0" fontId="98" fillId="25" borderId="0" applyNumberFormat="0" applyBorder="0" applyAlignment="0" applyProtection="0">
      <alignment vertical="center"/>
    </xf>
    <xf numFmtId="0" fontId="99" fillId="26" borderId="0" applyNumberFormat="0" applyBorder="0" applyAlignment="0" applyProtection="0">
      <alignment vertical="center"/>
    </xf>
    <xf numFmtId="0" fontId="99" fillId="27" borderId="0" applyNumberFormat="0" applyBorder="0" applyAlignment="0" applyProtection="0">
      <alignment vertical="center"/>
    </xf>
    <xf numFmtId="0" fontId="98" fillId="28" borderId="0" applyNumberFormat="0" applyBorder="0" applyAlignment="0" applyProtection="0">
      <alignment vertical="center"/>
    </xf>
    <xf numFmtId="0" fontId="98" fillId="29" borderId="0" applyNumberFormat="0" applyBorder="0" applyAlignment="0" applyProtection="0">
      <alignment vertical="center"/>
    </xf>
    <xf numFmtId="0" fontId="99" fillId="30" borderId="0" applyNumberFormat="0" applyBorder="0" applyAlignment="0" applyProtection="0">
      <alignment vertical="center"/>
    </xf>
    <xf numFmtId="0" fontId="99" fillId="31" borderId="0" applyNumberFormat="0" applyBorder="0" applyAlignment="0" applyProtection="0">
      <alignment vertical="center"/>
    </xf>
    <xf numFmtId="0" fontId="98" fillId="32" borderId="0" applyNumberFormat="0" applyBorder="0" applyAlignment="0" applyProtection="0">
      <alignment vertical="center"/>
    </xf>
    <xf numFmtId="0" fontId="98" fillId="33" borderId="0" applyNumberFormat="0" applyBorder="0" applyAlignment="0" applyProtection="0">
      <alignment vertical="center"/>
    </xf>
    <xf numFmtId="0" fontId="99" fillId="34" borderId="0" applyNumberFormat="0" applyBorder="0" applyAlignment="0" applyProtection="0">
      <alignment vertical="center"/>
    </xf>
    <xf numFmtId="0" fontId="99" fillId="35" borderId="0" applyNumberFormat="0" applyBorder="0" applyAlignment="0" applyProtection="0">
      <alignment vertical="center"/>
    </xf>
    <xf numFmtId="0" fontId="98" fillId="36" borderId="0" applyNumberFormat="0" applyBorder="0" applyAlignment="0" applyProtection="0">
      <alignment vertical="center"/>
    </xf>
    <xf numFmtId="0" fontId="44" fillId="0" borderId="0"/>
    <xf numFmtId="0" fontId="1" fillId="0" borderId="0">
      <alignment vertical="center"/>
    </xf>
    <xf numFmtId="0" fontId="1" fillId="0" borderId="0"/>
    <xf numFmtId="0" fontId="4" fillId="0" borderId="0">
      <alignment vertical="center"/>
    </xf>
    <xf numFmtId="0" fontId="79" fillId="0" borderId="0">
      <alignment vertical="top"/>
      <protection locked="0"/>
    </xf>
  </cellStyleXfs>
  <cellXfs count="640">
    <xf numFmtId="0" fontId="0" fillId="0" borderId="0" xfId="0" applyFont="1">
      <alignment vertical="center"/>
    </xf>
    <xf numFmtId="0" fontId="1" fillId="0" borderId="0" xfId="51" applyFont="1" applyAlignment="1">
      <alignment wrapText="1"/>
    </xf>
    <xf numFmtId="0" fontId="1" fillId="0" borderId="0" xfId="51" applyFont="1" applyAlignment="1">
      <alignment vertical="center" wrapText="1"/>
    </xf>
    <xf numFmtId="0" fontId="2" fillId="0" borderId="0" xfId="0" applyFont="1" applyFill="1" applyBorder="1" applyAlignment="1"/>
    <xf numFmtId="0" fontId="1" fillId="0" borderId="0" xfId="0" applyFont="1" applyFill="1" applyBorder="1" applyAlignment="1">
      <alignment wrapText="1"/>
    </xf>
    <xf numFmtId="0" fontId="3" fillId="2" borderId="0" xfId="0" applyFont="1" applyFill="1" applyBorder="1" applyAlignment="1">
      <alignment vertical="center"/>
    </xf>
    <xf numFmtId="0" fontId="3" fillId="0" borderId="0" xfId="0" applyFont="1" applyFill="1" applyBorder="1" applyAlignment="1">
      <alignment vertical="center"/>
    </xf>
    <xf numFmtId="0" fontId="4" fillId="0" borderId="0" xfId="51" applyFont="1" applyAlignment="1">
      <alignment vertical="center" wrapText="1"/>
    </xf>
    <xf numFmtId="0" fontId="4" fillId="0" borderId="0" xfId="51" applyFont="1" applyAlignment="1">
      <alignment wrapText="1"/>
    </xf>
    <xf numFmtId="0" fontId="5" fillId="0" borderId="0" xfId="0" applyFont="1" applyFill="1" applyBorder="1" applyAlignment="1"/>
    <xf numFmtId="0" fontId="6" fillId="0" borderId="0" xfId="0" applyFont="1" applyFill="1" applyBorder="1" applyAlignment="1">
      <alignment wrapText="1"/>
    </xf>
    <xf numFmtId="0" fontId="6" fillId="0" borderId="0" xfId="51" applyFont="1" applyAlignment="1">
      <alignment wrapText="1"/>
    </xf>
    <xf numFmtId="0" fontId="3" fillId="0" borderId="0" xfId="0" applyFont="1" applyFill="1" applyAlignment="1">
      <alignment vertical="center"/>
    </xf>
    <xf numFmtId="0" fontId="1" fillId="0" borderId="0" xfId="51" applyFont="1" applyFill="1" applyBorder="1" applyAlignment="1">
      <alignment wrapText="1"/>
    </xf>
    <xf numFmtId="0" fontId="1" fillId="0" borderId="0" xfId="51" applyFont="1" applyFill="1" applyBorder="1" applyAlignment="1">
      <alignment vertical="center" wrapText="1"/>
    </xf>
    <xf numFmtId="0" fontId="6" fillId="0" borderId="0" xfId="51" applyFont="1" applyAlignment="1">
      <alignment vertical="center" wrapText="1"/>
    </xf>
    <xf numFmtId="0" fontId="7" fillId="0" borderId="0" xfId="51" applyFont="1" applyFill="1" applyAlignment="1">
      <alignment horizontal="center" vertical="center" wrapText="1"/>
    </xf>
    <xf numFmtId="0" fontId="8" fillId="0" borderId="0" xfId="51" applyFont="1" applyFill="1" applyAlignment="1">
      <alignment horizontal="center" vertical="center" wrapText="1"/>
    </xf>
    <xf numFmtId="0" fontId="9" fillId="0" borderId="1"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11" fillId="0" borderId="1" xfId="0" applyFont="1" applyFill="1" applyBorder="1" applyAlignment="1">
      <alignment horizontal="center" vertical="center" wrapText="1"/>
    </xf>
    <xf numFmtId="0" fontId="12" fillId="0" borderId="1" xfId="0" applyFont="1" applyFill="1" applyBorder="1" applyAlignment="1">
      <alignment horizontal="center" vertical="center" wrapText="1"/>
    </xf>
    <xf numFmtId="0" fontId="13" fillId="0" borderId="1" xfId="0" applyFont="1" applyFill="1" applyBorder="1" applyAlignment="1">
      <alignment horizontal="center" vertical="center" wrapText="1"/>
    </xf>
    <xf numFmtId="0" fontId="9" fillId="0" borderId="2" xfId="0" applyFont="1" applyFill="1" applyBorder="1" applyAlignment="1">
      <alignment horizontal="center" vertical="center" wrapText="1"/>
    </xf>
    <xf numFmtId="0" fontId="9" fillId="0" borderId="3" xfId="0" applyFont="1" applyFill="1" applyBorder="1" applyAlignment="1">
      <alignment horizontal="center" vertical="center" wrapText="1"/>
    </xf>
    <xf numFmtId="0" fontId="9" fillId="0" borderId="4" xfId="0" applyFont="1" applyFill="1" applyBorder="1" applyAlignment="1">
      <alignment horizontal="center" vertical="center" wrapText="1"/>
    </xf>
    <xf numFmtId="0" fontId="9" fillId="0" borderId="5" xfId="0" applyFont="1" applyFill="1" applyBorder="1" applyAlignment="1">
      <alignment horizontal="center" vertical="center" wrapText="1"/>
    </xf>
    <xf numFmtId="0" fontId="9" fillId="0" borderId="0" xfId="0" applyFont="1" applyFill="1" applyBorder="1" applyAlignment="1">
      <alignment horizontal="center" vertical="center" wrapText="1"/>
    </xf>
    <xf numFmtId="0" fontId="9" fillId="0" borderId="6" xfId="0" applyFont="1" applyFill="1" applyBorder="1" applyAlignment="1">
      <alignment horizontal="center" vertical="center" wrapText="1"/>
    </xf>
    <xf numFmtId="0" fontId="9" fillId="0" borderId="1" xfId="0" applyFont="1" applyFill="1" applyBorder="1" applyAlignment="1">
      <alignment horizontal="right" vertical="center" wrapText="1"/>
    </xf>
    <xf numFmtId="0" fontId="9" fillId="0" borderId="7" xfId="0" applyFont="1" applyFill="1" applyBorder="1" applyAlignment="1">
      <alignment horizontal="center" vertical="center" wrapText="1"/>
    </xf>
    <xf numFmtId="0" fontId="9" fillId="0" borderId="8" xfId="0" applyFont="1" applyFill="1" applyBorder="1" applyAlignment="1">
      <alignment horizontal="center" vertical="center" wrapText="1"/>
    </xf>
    <xf numFmtId="0" fontId="9" fillId="0" borderId="9" xfId="0" applyFont="1" applyFill="1" applyBorder="1" applyAlignment="1">
      <alignment horizontal="center" vertical="center" wrapText="1"/>
    </xf>
    <xf numFmtId="0" fontId="9" fillId="0" borderId="10" xfId="0" applyFont="1" applyFill="1" applyBorder="1" applyAlignment="1">
      <alignment horizontal="center" vertical="center" wrapText="1"/>
    </xf>
    <xf numFmtId="0" fontId="9" fillId="0" borderId="11" xfId="0" applyFont="1" applyFill="1" applyBorder="1" applyAlignment="1">
      <alignment horizontal="center" vertical="center" wrapText="1"/>
    </xf>
    <xf numFmtId="0" fontId="9" fillId="0" borderId="1" xfId="0" applyFont="1" applyFill="1" applyBorder="1" applyAlignment="1">
      <alignment horizontal="left" vertical="center" wrapText="1"/>
    </xf>
    <xf numFmtId="10" fontId="13" fillId="0" borderId="1" xfId="0" applyNumberFormat="1" applyFont="1" applyFill="1" applyBorder="1" applyAlignment="1">
      <alignment horizontal="center" vertical="center" wrapText="1"/>
    </xf>
    <xf numFmtId="9" fontId="13" fillId="0" borderId="1" xfId="0" applyNumberFormat="1" applyFont="1" applyFill="1" applyBorder="1" applyAlignment="1">
      <alignment horizontal="center" vertical="center" wrapText="1"/>
    </xf>
    <xf numFmtId="176" fontId="13" fillId="0" borderId="1" xfId="0" applyNumberFormat="1" applyFont="1" applyFill="1" applyBorder="1" applyAlignment="1">
      <alignment horizontal="center" vertical="center" wrapText="1"/>
    </xf>
    <xf numFmtId="0" fontId="9" fillId="0" borderId="12" xfId="0" applyFont="1" applyFill="1" applyBorder="1" applyAlignment="1">
      <alignment horizontal="center" vertical="center" wrapText="1"/>
    </xf>
    <xf numFmtId="0" fontId="9" fillId="0" borderId="12" xfId="0" applyFont="1" applyFill="1" applyBorder="1" applyAlignment="1">
      <alignment vertical="center" wrapText="1"/>
    </xf>
    <xf numFmtId="176" fontId="9" fillId="0" borderId="12" xfId="0" applyNumberFormat="1" applyFont="1" applyFill="1" applyBorder="1" applyAlignment="1">
      <alignment vertical="center" wrapText="1"/>
    </xf>
    <xf numFmtId="0" fontId="14" fillId="0" borderId="0" xfId="51" applyFont="1" applyAlignment="1">
      <alignment horizontal="center" vertical="center" wrapText="1"/>
    </xf>
    <xf numFmtId="0" fontId="15" fillId="0" borderId="1" xfId="0" applyFont="1" applyFill="1" applyBorder="1" applyAlignment="1">
      <alignment horizontal="center" vertical="center" wrapText="1"/>
    </xf>
    <xf numFmtId="0" fontId="16" fillId="0" borderId="1" xfId="0" applyFont="1" applyFill="1" applyBorder="1" applyAlignment="1">
      <alignment horizontal="center" vertical="center" wrapText="1"/>
    </xf>
    <xf numFmtId="49" fontId="17" fillId="0" borderId="13" xfId="52" applyNumberFormat="1" applyFont="1" applyBorder="1" applyAlignment="1">
      <alignment horizontal="left" vertical="center" wrapText="1"/>
    </xf>
    <xf numFmtId="0" fontId="18" fillId="0" borderId="1" xfId="0" applyFont="1" applyFill="1" applyBorder="1" applyAlignment="1">
      <alignment horizontal="center" vertical="center" wrapText="1"/>
    </xf>
    <xf numFmtId="0" fontId="9" fillId="0" borderId="14" xfId="0" applyFont="1" applyFill="1" applyBorder="1" applyAlignment="1">
      <alignment horizontal="center" vertical="center" wrapText="1"/>
    </xf>
    <xf numFmtId="0" fontId="19" fillId="0" borderId="0" xfId="51" applyFont="1" applyFill="1" applyAlignment="1">
      <alignment horizontal="center" vertical="center" wrapText="1"/>
    </xf>
    <xf numFmtId="0" fontId="20" fillId="0" borderId="0" xfId="0" applyFont="1" applyFill="1" applyBorder="1" applyAlignment="1">
      <alignment horizontal="right" vertical="center"/>
    </xf>
    <xf numFmtId="0" fontId="13" fillId="0" borderId="15" xfId="0" applyFont="1" applyFill="1" applyBorder="1" applyAlignment="1">
      <alignment horizontal="center" vertical="center" wrapText="1"/>
    </xf>
    <xf numFmtId="0" fontId="13" fillId="0" borderId="16" xfId="0" applyFont="1" applyFill="1" applyBorder="1" applyAlignment="1">
      <alignment horizontal="center" vertical="center" wrapText="1"/>
    </xf>
    <xf numFmtId="0" fontId="13" fillId="0" borderId="17" xfId="0" applyFont="1" applyFill="1" applyBorder="1" applyAlignment="1">
      <alignment horizontal="center" vertical="center" wrapText="1"/>
    </xf>
    <xf numFmtId="0" fontId="9" fillId="0" borderId="18" xfId="0" applyFont="1" applyFill="1" applyBorder="1" applyAlignment="1">
      <alignment vertical="center" wrapText="1"/>
    </xf>
    <xf numFmtId="0" fontId="21" fillId="0" borderId="0" xfId="51" applyFont="1" applyAlignment="1">
      <alignment horizontal="center" vertical="center" wrapText="1"/>
    </xf>
    <xf numFmtId="0" fontId="9" fillId="0" borderId="1" xfId="0" applyFont="1" applyFill="1" applyBorder="1" applyAlignment="1">
      <alignment vertical="center" wrapText="1"/>
    </xf>
    <xf numFmtId="0" fontId="13" fillId="0" borderId="1" xfId="0" applyNumberFormat="1" applyFont="1" applyFill="1" applyBorder="1" applyAlignment="1" applyProtection="1">
      <alignment horizontal="center" vertical="center" wrapText="1"/>
    </xf>
    <xf numFmtId="0" fontId="9" fillId="0" borderId="15" xfId="0" applyFont="1" applyFill="1" applyBorder="1" applyAlignment="1">
      <alignment horizontal="center" vertical="center" wrapText="1"/>
    </xf>
    <xf numFmtId="0" fontId="9" fillId="0" borderId="16" xfId="0" applyFont="1" applyFill="1" applyBorder="1" applyAlignment="1">
      <alignment horizontal="center" vertical="center" wrapText="1"/>
    </xf>
    <xf numFmtId="0" fontId="9" fillId="0" borderId="17" xfId="0" applyFont="1" applyFill="1" applyBorder="1" applyAlignment="1">
      <alignment horizontal="center" vertical="center" wrapText="1"/>
    </xf>
    <xf numFmtId="176" fontId="9" fillId="0" borderId="12" xfId="0" applyNumberFormat="1" applyFont="1" applyFill="1" applyBorder="1" applyAlignment="1">
      <alignment horizontal="center" vertical="center" wrapText="1"/>
    </xf>
    <xf numFmtId="0" fontId="7" fillId="0" borderId="0" xfId="51" applyFont="1" applyFill="1" applyBorder="1" applyAlignment="1">
      <alignment horizontal="center" vertical="center" wrapText="1"/>
    </xf>
    <xf numFmtId="0" fontId="22" fillId="0" borderId="1" xfId="0" applyFont="1" applyFill="1" applyBorder="1" applyAlignment="1">
      <alignment horizontal="center" vertical="center" wrapText="1"/>
    </xf>
    <xf numFmtId="0" fontId="23" fillId="0" borderId="1" xfId="0" applyFont="1" applyFill="1" applyBorder="1" applyAlignment="1">
      <alignment horizontal="center" vertical="center" wrapText="1"/>
    </xf>
    <xf numFmtId="0" fontId="12" fillId="0" borderId="1" xfId="0" applyNumberFormat="1" applyFont="1" applyFill="1" applyBorder="1" applyAlignment="1">
      <alignment horizontal="center" vertical="center" wrapText="1"/>
    </xf>
    <xf numFmtId="0" fontId="9" fillId="0" borderId="9" xfId="0" applyFont="1" applyBorder="1" applyAlignment="1">
      <alignment horizontal="left" vertical="center" wrapText="1"/>
    </xf>
    <xf numFmtId="0" fontId="13" fillId="0" borderId="9" xfId="0" applyNumberFormat="1" applyFont="1" applyBorder="1" applyAlignment="1">
      <alignment horizontal="center" vertical="center" wrapText="1"/>
    </xf>
    <xf numFmtId="0" fontId="13" fillId="0" borderId="9" xfId="0" applyFont="1" applyBorder="1" applyAlignment="1">
      <alignment horizontal="center" vertical="center" wrapText="1"/>
    </xf>
    <xf numFmtId="0" fontId="13" fillId="0" borderId="9" xfId="0" applyFont="1" applyFill="1" applyBorder="1" applyAlignment="1">
      <alignment horizontal="center" vertical="center" wrapText="1"/>
    </xf>
    <xf numFmtId="0" fontId="24" fillId="0" borderId="9" xfId="0" applyFont="1" applyFill="1" applyBorder="1" applyAlignment="1">
      <alignment horizontal="center" vertical="center" wrapText="1"/>
    </xf>
    <xf numFmtId="0" fontId="24" fillId="0" borderId="9" xfId="0" applyNumberFormat="1" applyFont="1" applyFill="1" applyBorder="1" applyAlignment="1">
      <alignment horizontal="center" vertical="center" wrapText="1"/>
    </xf>
    <xf numFmtId="0" fontId="9" fillId="0" borderId="15" xfId="0" applyFont="1" applyFill="1" applyBorder="1" applyAlignment="1">
      <alignment horizontal="center" vertical="center"/>
    </xf>
    <xf numFmtId="0" fontId="9" fillId="0" borderId="16" xfId="0" applyFont="1" applyFill="1" applyBorder="1" applyAlignment="1">
      <alignment horizontal="center" vertical="center"/>
    </xf>
    <xf numFmtId="0" fontId="9" fillId="0" borderId="17" xfId="0" applyFont="1" applyFill="1" applyBorder="1" applyAlignment="1">
      <alignment horizontal="center" vertical="center"/>
    </xf>
    <xf numFmtId="0" fontId="9" fillId="0" borderId="14" xfId="0" applyFont="1" applyBorder="1" applyAlignment="1">
      <alignment horizontal="left" vertical="center" wrapText="1"/>
    </xf>
    <xf numFmtId="0" fontId="24" fillId="0" borderId="14" xfId="0" applyFont="1" applyFill="1" applyBorder="1" applyAlignment="1">
      <alignment horizontal="center" vertical="center" wrapText="1"/>
    </xf>
    <xf numFmtId="0" fontId="13" fillId="0" borderId="14" xfId="0" applyFont="1" applyBorder="1" applyAlignment="1">
      <alignment horizontal="center" vertical="center" wrapText="1"/>
    </xf>
    <xf numFmtId="0" fontId="13" fillId="0" borderId="1" xfId="0" applyNumberFormat="1" applyFont="1" applyFill="1" applyBorder="1" applyAlignment="1">
      <alignment horizontal="center" vertical="center" wrapText="1"/>
    </xf>
    <xf numFmtId="0" fontId="24" fillId="0" borderId="1" xfId="0" applyFont="1" applyFill="1" applyBorder="1" applyAlignment="1">
      <alignment horizontal="center" vertical="center" wrapText="1"/>
    </xf>
    <xf numFmtId="0" fontId="24" fillId="0" borderId="1" xfId="0" applyNumberFormat="1" applyFont="1" applyFill="1" applyBorder="1" applyAlignment="1">
      <alignment horizontal="center" vertical="center" wrapText="1"/>
    </xf>
    <xf numFmtId="0" fontId="9" fillId="0" borderId="1" xfId="0" applyNumberFormat="1" applyFont="1" applyFill="1" applyBorder="1" applyAlignment="1">
      <alignment horizontal="center" vertical="center" wrapText="1"/>
    </xf>
    <xf numFmtId="0" fontId="25" fillId="2" borderId="0" xfId="0" applyFont="1" applyFill="1" applyBorder="1" applyAlignment="1">
      <alignment horizontal="center" vertical="center"/>
    </xf>
    <xf numFmtId="0" fontId="26" fillId="0" borderId="0" xfId="0" applyFont="1" applyFill="1" applyBorder="1" applyAlignment="1">
      <alignment horizontal="right" vertical="center"/>
    </xf>
    <xf numFmtId="0" fontId="27" fillId="0" borderId="1" xfId="0" applyFont="1" applyFill="1" applyBorder="1" applyAlignment="1">
      <alignment horizontal="center" vertical="center" wrapText="1"/>
    </xf>
    <xf numFmtId="0" fontId="13" fillId="0" borderId="1" xfId="0" applyFont="1" applyFill="1" applyBorder="1" applyAlignment="1">
      <alignment horizontal="left" vertical="center" wrapText="1"/>
    </xf>
    <xf numFmtId="0" fontId="13" fillId="0" borderId="1" xfId="0" applyFont="1" applyFill="1" applyBorder="1" applyAlignment="1">
      <alignment horizontal="left" vertical="top" wrapText="1"/>
    </xf>
    <xf numFmtId="0" fontId="9" fillId="0" borderId="1" xfId="0" applyFont="1" applyFill="1" applyBorder="1" applyAlignment="1">
      <alignment horizontal="left" vertical="top" wrapText="1"/>
    </xf>
    <xf numFmtId="0" fontId="28" fillId="0" borderId="0" xfId="0" applyFont="1" applyFill="1" applyBorder="1" applyAlignment="1">
      <alignment horizontal="center" vertical="center"/>
    </xf>
    <xf numFmtId="0" fontId="12" fillId="0" borderId="10" xfId="0" applyFont="1" applyFill="1" applyBorder="1" applyAlignment="1">
      <alignment horizontal="center" vertical="center" wrapText="1"/>
    </xf>
    <xf numFmtId="0" fontId="12" fillId="0" borderId="11" xfId="0" applyFont="1" applyFill="1" applyBorder="1" applyAlignment="1">
      <alignment horizontal="center" vertical="center" wrapText="1"/>
    </xf>
    <xf numFmtId="0" fontId="13" fillId="0" borderId="11" xfId="0" applyFont="1" applyFill="1" applyBorder="1" applyAlignment="1">
      <alignment horizontal="center" vertical="center" wrapText="1"/>
    </xf>
    <xf numFmtId="49" fontId="29" fillId="0" borderId="1" xfId="0" applyNumberFormat="1" applyFont="1" applyFill="1" applyBorder="1" applyAlignment="1">
      <alignment horizontal="center" vertical="center"/>
    </xf>
    <xf numFmtId="49" fontId="29" fillId="0" borderId="1" xfId="0" applyNumberFormat="1" applyFont="1" applyFill="1" applyBorder="1" applyAlignment="1">
      <alignment horizontal="left" vertical="center"/>
    </xf>
    <xf numFmtId="0" fontId="9" fillId="0" borderId="2" xfId="0" applyFont="1" applyFill="1" applyBorder="1" applyAlignment="1">
      <alignment horizontal="left" vertical="top" wrapText="1"/>
    </xf>
    <xf numFmtId="0" fontId="9" fillId="0" borderId="3" xfId="0" applyFont="1" applyFill="1" applyBorder="1" applyAlignment="1">
      <alignment horizontal="left" vertical="top" wrapText="1"/>
    </xf>
    <xf numFmtId="0" fontId="9" fillId="0" borderId="5" xfId="0" applyFont="1" applyFill="1" applyBorder="1" applyAlignment="1">
      <alignment horizontal="left" vertical="top" wrapText="1"/>
    </xf>
    <xf numFmtId="0" fontId="9" fillId="0" borderId="0" xfId="0" applyFont="1" applyFill="1" applyBorder="1" applyAlignment="1">
      <alignment horizontal="left" vertical="top" wrapText="1"/>
    </xf>
    <xf numFmtId="0" fontId="9" fillId="0" borderId="7" xfId="0" applyFont="1" applyFill="1" applyBorder="1" applyAlignment="1">
      <alignment horizontal="left" vertical="top" wrapText="1"/>
    </xf>
    <xf numFmtId="0" fontId="9" fillId="0" borderId="8" xfId="0" applyFont="1" applyFill="1" applyBorder="1" applyAlignment="1">
      <alignment horizontal="left" vertical="top" wrapText="1"/>
    </xf>
    <xf numFmtId="0" fontId="24" fillId="0" borderId="1" xfId="0" applyFont="1" applyFill="1" applyBorder="1" applyAlignment="1">
      <alignment horizontal="left" vertical="top" wrapText="1"/>
    </xf>
    <xf numFmtId="0" fontId="9" fillId="0" borderId="4" xfId="0" applyFont="1" applyFill="1" applyBorder="1" applyAlignment="1">
      <alignment horizontal="left" vertical="top" wrapText="1"/>
    </xf>
    <xf numFmtId="0" fontId="9" fillId="0" borderId="6" xfId="0" applyFont="1" applyFill="1" applyBorder="1" applyAlignment="1">
      <alignment horizontal="left" vertical="top" wrapText="1"/>
    </xf>
    <xf numFmtId="0" fontId="9" fillId="0" borderId="9" xfId="0" applyFont="1" applyFill="1" applyBorder="1" applyAlignment="1">
      <alignment horizontal="left" vertical="top" wrapText="1"/>
    </xf>
    <xf numFmtId="0" fontId="28" fillId="0" borderId="0" xfId="0" applyFont="1" applyFill="1" applyAlignment="1">
      <alignment horizontal="center" vertical="center"/>
    </xf>
    <xf numFmtId="0" fontId="30" fillId="0" borderId="1" xfId="0" applyFont="1" applyFill="1" applyBorder="1" applyAlignment="1">
      <alignment horizontal="center" vertical="center" wrapText="1"/>
    </xf>
    <xf numFmtId="0" fontId="19" fillId="0" borderId="1" xfId="0" applyFont="1" applyFill="1" applyBorder="1" applyAlignment="1">
      <alignment horizontal="center" vertical="center" wrapText="1"/>
    </xf>
    <xf numFmtId="0" fontId="31" fillId="0" borderId="1" xfId="0" applyFont="1" applyFill="1" applyBorder="1" applyAlignment="1">
      <alignment horizontal="center" vertical="center" wrapText="1"/>
    </xf>
    <xf numFmtId="0" fontId="32" fillId="0" borderId="1" xfId="0" applyFont="1" applyFill="1" applyBorder="1" applyAlignment="1">
      <alignment horizontal="center" vertical="center" wrapText="1"/>
    </xf>
    <xf numFmtId="0" fontId="30" fillId="0" borderId="2" xfId="0" applyFont="1" applyFill="1" applyBorder="1" applyAlignment="1">
      <alignment horizontal="center" vertical="center" wrapText="1"/>
    </xf>
    <xf numFmtId="0" fontId="30" fillId="0" borderId="3" xfId="0" applyFont="1" applyFill="1" applyBorder="1" applyAlignment="1">
      <alignment horizontal="center" vertical="center" wrapText="1"/>
    </xf>
    <xf numFmtId="0" fontId="30" fillId="0" borderId="4" xfId="0" applyFont="1" applyFill="1" applyBorder="1" applyAlignment="1">
      <alignment horizontal="center" vertical="center" wrapText="1"/>
    </xf>
    <xf numFmtId="0" fontId="30" fillId="0" borderId="5" xfId="0" applyFont="1" applyFill="1" applyBorder="1" applyAlignment="1">
      <alignment horizontal="center" vertical="center" wrapText="1"/>
    </xf>
    <xf numFmtId="0" fontId="30" fillId="0" borderId="0" xfId="0" applyFont="1" applyFill="1" applyBorder="1" applyAlignment="1">
      <alignment horizontal="center" vertical="center" wrapText="1"/>
    </xf>
    <xf numFmtId="0" fontId="30" fillId="0" borderId="6" xfId="0" applyFont="1" applyFill="1" applyBorder="1" applyAlignment="1">
      <alignment horizontal="center" vertical="center" wrapText="1"/>
    </xf>
    <xf numFmtId="0" fontId="30" fillId="0" borderId="1" xfId="0" applyFont="1" applyFill="1" applyBorder="1" applyAlignment="1">
      <alignment horizontal="right" vertical="center" wrapText="1"/>
    </xf>
    <xf numFmtId="0" fontId="30" fillId="0" borderId="7" xfId="0" applyFont="1" applyFill="1" applyBorder="1" applyAlignment="1">
      <alignment horizontal="center" vertical="center" wrapText="1"/>
    </xf>
    <xf numFmtId="0" fontId="30" fillId="0" borderId="8" xfId="0" applyFont="1" applyFill="1" applyBorder="1" applyAlignment="1">
      <alignment horizontal="center" vertical="center" wrapText="1"/>
    </xf>
    <xf numFmtId="0" fontId="30" fillId="0" borderId="9" xfId="0" applyFont="1" applyFill="1" applyBorder="1" applyAlignment="1">
      <alignment horizontal="center" vertical="center" wrapText="1"/>
    </xf>
    <xf numFmtId="0" fontId="30" fillId="0" borderId="10" xfId="0" applyFont="1" applyFill="1" applyBorder="1" applyAlignment="1">
      <alignment horizontal="center" vertical="center" wrapText="1"/>
    </xf>
    <xf numFmtId="0" fontId="30" fillId="0" borderId="11" xfId="0" applyFont="1" applyFill="1" applyBorder="1" applyAlignment="1">
      <alignment horizontal="center" vertical="center" wrapText="1"/>
    </xf>
    <xf numFmtId="0" fontId="30" fillId="0" borderId="1" xfId="0" applyFont="1" applyFill="1" applyBorder="1" applyAlignment="1">
      <alignment horizontal="left" vertical="center" wrapText="1"/>
    </xf>
    <xf numFmtId="0" fontId="30" fillId="0" borderId="14" xfId="0" applyFont="1" applyFill="1" applyBorder="1" applyAlignment="1">
      <alignment horizontal="center" vertical="center" wrapText="1"/>
    </xf>
    <xf numFmtId="0" fontId="33" fillId="0" borderId="0" xfId="0" applyFont="1" applyFill="1" applyBorder="1" applyAlignment="1">
      <alignment horizontal="right"/>
    </xf>
    <xf numFmtId="10" fontId="32" fillId="0" borderId="1" xfId="0" applyNumberFormat="1" applyFont="1" applyFill="1" applyBorder="1" applyAlignment="1">
      <alignment horizontal="center" vertical="center" wrapText="1"/>
    </xf>
    <xf numFmtId="0" fontId="30" fillId="0" borderId="2" xfId="0" applyFont="1" applyFill="1" applyBorder="1" applyAlignment="1">
      <alignment horizontal="left" vertical="top" wrapText="1"/>
    </xf>
    <xf numFmtId="0" fontId="30" fillId="0" borderId="3" xfId="0" applyFont="1" applyFill="1" applyBorder="1" applyAlignment="1">
      <alignment horizontal="left" vertical="top" wrapText="1"/>
    </xf>
    <xf numFmtId="0" fontId="30" fillId="0" borderId="5" xfId="0" applyFont="1" applyFill="1" applyBorder="1" applyAlignment="1">
      <alignment horizontal="left" vertical="top" wrapText="1"/>
    </xf>
    <xf numFmtId="0" fontId="30" fillId="0" borderId="0" xfId="0" applyFont="1" applyFill="1" applyBorder="1" applyAlignment="1">
      <alignment horizontal="left" vertical="top" wrapText="1"/>
    </xf>
    <xf numFmtId="0" fontId="30" fillId="0" borderId="7" xfId="0" applyFont="1" applyFill="1" applyBorder="1" applyAlignment="1">
      <alignment horizontal="left" vertical="top" wrapText="1"/>
    </xf>
    <xf numFmtId="0" fontId="30" fillId="0" borderId="8" xfId="0" applyFont="1" applyFill="1" applyBorder="1" applyAlignment="1">
      <alignment horizontal="left" vertical="top" wrapText="1"/>
    </xf>
    <xf numFmtId="0" fontId="32" fillId="0" borderId="1" xfId="0" applyFont="1" applyFill="1" applyBorder="1" applyAlignment="1">
      <alignment horizontal="left" vertical="top" wrapText="1"/>
    </xf>
    <xf numFmtId="49" fontId="34" fillId="0" borderId="1" xfId="0" applyNumberFormat="1" applyFont="1" applyFill="1" applyBorder="1" applyAlignment="1">
      <alignment horizontal="left" vertical="center"/>
    </xf>
    <xf numFmtId="177" fontId="34" fillId="0" borderId="1" xfId="0" applyNumberFormat="1" applyFont="1" applyFill="1" applyBorder="1" applyAlignment="1">
      <alignment horizontal="center" vertical="center"/>
    </xf>
    <xf numFmtId="176" fontId="32" fillId="0" borderId="1" xfId="0" applyNumberFormat="1" applyFont="1" applyFill="1" applyBorder="1" applyAlignment="1">
      <alignment horizontal="center" vertical="center" wrapText="1"/>
    </xf>
    <xf numFmtId="0" fontId="30" fillId="0" borderId="10" xfId="0" applyFont="1" applyFill="1" applyBorder="1" applyAlignment="1">
      <alignment horizontal="left" vertical="center" wrapText="1"/>
    </xf>
    <xf numFmtId="0" fontId="30" fillId="0" borderId="4" xfId="0" applyFont="1" applyFill="1" applyBorder="1" applyAlignment="1">
      <alignment horizontal="left" vertical="top" wrapText="1"/>
    </xf>
    <xf numFmtId="0" fontId="30" fillId="0" borderId="6" xfId="0" applyFont="1" applyFill="1" applyBorder="1" applyAlignment="1">
      <alignment horizontal="left" vertical="top" wrapText="1"/>
    </xf>
    <xf numFmtId="0" fontId="30" fillId="0" borderId="9" xfId="0" applyFont="1" applyFill="1" applyBorder="1" applyAlignment="1">
      <alignment horizontal="left" vertical="top" wrapText="1"/>
    </xf>
    <xf numFmtId="49" fontId="34" fillId="0" borderId="10" xfId="0" applyNumberFormat="1" applyFont="1" applyFill="1" applyBorder="1" applyAlignment="1">
      <alignment horizontal="center" vertical="center"/>
    </xf>
    <xf numFmtId="49" fontId="34" fillId="0" borderId="14" xfId="0" applyNumberFormat="1" applyFont="1" applyFill="1" applyBorder="1" applyAlignment="1">
      <alignment horizontal="center" vertical="center"/>
    </xf>
    <xf numFmtId="49" fontId="34" fillId="0" borderId="1" xfId="0" applyNumberFormat="1" applyFont="1" applyFill="1" applyBorder="1" applyAlignment="1">
      <alignment horizontal="center" vertical="center"/>
    </xf>
    <xf numFmtId="49" fontId="34" fillId="0" borderId="1" xfId="0" applyNumberFormat="1" applyFont="1" applyFill="1" applyBorder="1" applyAlignment="1">
      <alignment horizontal="left" vertical="center" wrapText="1"/>
    </xf>
    <xf numFmtId="0" fontId="35" fillId="0" borderId="0" xfId="51" applyFont="1" applyFill="1" applyAlignment="1">
      <alignment horizontal="center" vertical="center" wrapText="1"/>
    </xf>
    <xf numFmtId="0" fontId="4" fillId="0" borderId="0" xfId="0" applyFont="1" applyFill="1" applyAlignment="1">
      <alignment vertical="center"/>
    </xf>
    <xf numFmtId="0" fontId="4" fillId="0" borderId="1" xfId="0" applyFont="1" applyFill="1" applyBorder="1" applyAlignment="1">
      <alignment horizontal="center" vertical="center" wrapText="1"/>
    </xf>
    <xf numFmtId="0" fontId="35" fillId="0" borderId="1" xfId="0" applyFont="1" applyFill="1" applyBorder="1" applyAlignment="1">
      <alignment horizontal="center" vertical="center" wrapText="1"/>
    </xf>
    <xf numFmtId="0" fontId="36" fillId="0" borderId="1" xfId="0" applyFont="1" applyFill="1" applyBorder="1" applyAlignment="1">
      <alignment horizontal="center" vertical="center" wrapText="1"/>
    </xf>
    <xf numFmtId="0" fontId="37" fillId="0" borderId="1" xfId="0" applyFont="1" applyFill="1" applyBorder="1" applyAlignment="1">
      <alignment horizontal="center" vertical="center" wrapText="1"/>
    </xf>
    <xf numFmtId="0" fontId="4" fillId="0" borderId="2" xfId="0" applyFont="1" applyFill="1" applyBorder="1" applyAlignment="1">
      <alignment horizontal="center" vertical="center" wrapText="1"/>
    </xf>
    <xf numFmtId="0" fontId="4" fillId="0" borderId="3"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4" fillId="0" borderId="5" xfId="0" applyFont="1" applyFill="1" applyBorder="1" applyAlignment="1">
      <alignment horizontal="center" vertical="center" wrapText="1"/>
    </xf>
    <xf numFmtId="0" fontId="4" fillId="0" borderId="0" xfId="0" applyFont="1" applyFill="1" applyBorder="1" applyAlignment="1">
      <alignment horizontal="center" vertical="center" wrapText="1"/>
    </xf>
    <xf numFmtId="0" fontId="4" fillId="0" borderId="6" xfId="0" applyFont="1" applyFill="1" applyBorder="1" applyAlignment="1">
      <alignment horizontal="center" vertical="center" wrapText="1"/>
    </xf>
    <xf numFmtId="0" fontId="4" fillId="0" borderId="1" xfId="0" applyFont="1" applyFill="1" applyBorder="1" applyAlignment="1">
      <alignment horizontal="right" vertical="center" wrapText="1"/>
    </xf>
    <xf numFmtId="0" fontId="4" fillId="0" borderId="7" xfId="0" applyFont="1" applyFill="1" applyBorder="1" applyAlignment="1">
      <alignment horizontal="center" vertical="center" wrapText="1"/>
    </xf>
    <xf numFmtId="0" fontId="4" fillId="0" borderId="8" xfId="0" applyFont="1" applyFill="1" applyBorder="1" applyAlignment="1">
      <alignment horizontal="center" vertical="center" wrapText="1"/>
    </xf>
    <xf numFmtId="0" fontId="4" fillId="0" borderId="9" xfId="0" applyFont="1" applyFill="1" applyBorder="1" applyAlignment="1">
      <alignment horizontal="center" vertical="center" wrapText="1"/>
    </xf>
    <xf numFmtId="0" fontId="4" fillId="0" borderId="10" xfId="0" applyFont="1" applyFill="1" applyBorder="1" applyAlignment="1">
      <alignment horizontal="center" vertical="center" wrapText="1"/>
    </xf>
    <xf numFmtId="0" fontId="4" fillId="0" borderId="17" xfId="0" applyFont="1" applyFill="1" applyBorder="1" applyAlignment="1">
      <alignment horizontal="center" vertical="center" wrapText="1"/>
    </xf>
    <xf numFmtId="49" fontId="4" fillId="0" borderId="1" xfId="0" applyNumberFormat="1" applyFont="1" applyFill="1" applyBorder="1" applyAlignment="1">
      <alignment horizontal="left" vertical="center" wrapText="1"/>
    </xf>
    <xf numFmtId="49" fontId="4" fillId="0" borderId="1" xfId="0" applyNumberFormat="1" applyFont="1" applyFill="1" applyBorder="1" applyAlignment="1">
      <alignment horizontal="center" vertical="center"/>
    </xf>
    <xf numFmtId="0" fontId="4" fillId="0" borderId="11" xfId="0" applyFont="1" applyFill="1" applyBorder="1" applyAlignment="1">
      <alignment horizontal="center" vertical="center" wrapText="1"/>
    </xf>
    <xf numFmtId="49" fontId="4" fillId="0" borderId="1" xfId="0" applyNumberFormat="1" applyFont="1" applyFill="1" applyBorder="1" applyAlignment="1">
      <alignment horizontal="left" vertical="center"/>
    </xf>
    <xf numFmtId="49" fontId="4" fillId="0" borderId="1" xfId="0" applyNumberFormat="1" applyFont="1" applyFill="1" applyBorder="1" applyAlignment="1">
      <alignment horizontal="center" vertical="center" wrapText="1"/>
    </xf>
    <xf numFmtId="49" fontId="4" fillId="0" borderId="10" xfId="0" applyNumberFormat="1" applyFont="1" applyFill="1" applyBorder="1" applyAlignment="1">
      <alignment horizontal="left" vertical="center" wrapText="1"/>
    </xf>
    <xf numFmtId="49" fontId="4" fillId="0" borderId="14" xfId="0" applyNumberFormat="1" applyFont="1" applyFill="1" applyBorder="1" applyAlignment="1">
      <alignment horizontal="left" vertical="center" wrapText="1"/>
    </xf>
    <xf numFmtId="0" fontId="4" fillId="0" borderId="1" xfId="0" applyFont="1" applyFill="1" applyBorder="1" applyAlignment="1">
      <alignment horizontal="left" vertical="center" wrapText="1"/>
    </xf>
    <xf numFmtId="0" fontId="4" fillId="0" borderId="14" xfId="0" applyFont="1" applyFill="1" applyBorder="1" applyAlignment="1">
      <alignment horizontal="center" vertical="center" wrapText="1"/>
    </xf>
    <xf numFmtId="0" fontId="4" fillId="0" borderId="0" xfId="0" applyFont="1" applyFill="1" applyBorder="1" applyAlignment="1">
      <alignment horizontal="left" vertical="center" wrapText="1"/>
    </xf>
    <xf numFmtId="0" fontId="4" fillId="0" borderId="0" xfId="0" applyFont="1" applyFill="1" applyBorder="1" applyAlignment="1">
      <alignment horizontal="right" vertical="center"/>
    </xf>
    <xf numFmtId="9" fontId="37" fillId="0" borderId="1" xfId="0" applyNumberFormat="1" applyFont="1" applyFill="1" applyBorder="1" applyAlignment="1">
      <alignment horizontal="center" vertical="center" wrapText="1"/>
    </xf>
    <xf numFmtId="0" fontId="37" fillId="0" borderId="15" xfId="0" applyFont="1" applyFill="1" applyBorder="1" applyAlignment="1">
      <alignment horizontal="center" vertical="center" wrapText="1"/>
    </xf>
    <xf numFmtId="0" fontId="37" fillId="0" borderId="16" xfId="0" applyFont="1" applyFill="1" applyBorder="1" applyAlignment="1">
      <alignment horizontal="center" vertical="center" wrapText="1"/>
    </xf>
    <xf numFmtId="0" fontId="37" fillId="0" borderId="17" xfId="0" applyFont="1" applyFill="1" applyBorder="1" applyAlignment="1">
      <alignment horizontal="center" vertical="center" wrapText="1"/>
    </xf>
    <xf numFmtId="10" fontId="37" fillId="0" borderId="1" xfId="0" applyNumberFormat="1" applyFont="1" applyFill="1" applyBorder="1" applyAlignment="1">
      <alignment horizontal="center" vertical="center" wrapText="1"/>
    </xf>
    <xf numFmtId="0" fontId="37" fillId="0" borderId="15" xfId="0" applyFont="1" applyFill="1" applyBorder="1" applyAlignment="1">
      <alignment horizontal="center" vertical="center"/>
    </xf>
    <xf numFmtId="0" fontId="37" fillId="0" borderId="16" xfId="0" applyFont="1" applyFill="1" applyBorder="1" applyAlignment="1">
      <alignment horizontal="center" vertical="center"/>
    </xf>
    <xf numFmtId="0" fontId="37" fillId="0" borderId="17" xfId="0" applyFont="1" applyFill="1" applyBorder="1" applyAlignment="1">
      <alignment horizontal="center" vertical="center"/>
    </xf>
    <xf numFmtId="49" fontId="4" fillId="0" borderId="10" xfId="0" applyNumberFormat="1" applyFont="1" applyFill="1" applyBorder="1" applyAlignment="1">
      <alignment horizontal="center" vertical="center"/>
    </xf>
    <xf numFmtId="49" fontId="4" fillId="0" borderId="14" xfId="0" applyNumberFormat="1" applyFont="1" applyFill="1" applyBorder="1" applyAlignment="1">
      <alignment horizontal="center" vertical="center"/>
    </xf>
    <xf numFmtId="0" fontId="4" fillId="0" borderId="0" xfId="0" applyFont="1" applyFill="1" applyBorder="1" applyAlignment="1">
      <alignment vertical="center"/>
    </xf>
    <xf numFmtId="0" fontId="4" fillId="0" borderId="0" xfId="0" applyFont="1" applyFill="1" applyAlignment="1">
      <alignment horizontal="center" vertical="center" wrapText="1"/>
    </xf>
    <xf numFmtId="0" fontId="4" fillId="0" borderId="0" xfId="0" applyFont="1" applyFill="1" applyAlignment="1">
      <alignment horizontal="left" vertical="center" wrapText="1"/>
    </xf>
    <xf numFmtId="0" fontId="4" fillId="0" borderId="1" xfId="51" applyFont="1" applyBorder="1" applyAlignment="1">
      <alignment wrapText="1"/>
    </xf>
    <xf numFmtId="49" fontId="38" fillId="0" borderId="1" xfId="0" applyNumberFormat="1" applyFont="1" applyFill="1" applyBorder="1" applyAlignment="1">
      <alignment horizontal="left" vertical="center" wrapText="1"/>
    </xf>
    <xf numFmtId="49" fontId="38" fillId="0" borderId="1" xfId="0" applyNumberFormat="1" applyFont="1" applyFill="1" applyBorder="1" applyAlignment="1">
      <alignment horizontal="left" vertical="center"/>
    </xf>
    <xf numFmtId="0" fontId="4" fillId="0" borderId="1" xfId="51" applyFont="1" applyBorder="1" applyAlignment="1">
      <alignment horizontal="center" wrapText="1"/>
    </xf>
    <xf numFmtId="0" fontId="6"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39" fillId="0" borderId="1" xfId="0" applyFont="1" applyFill="1" applyBorder="1" applyAlignment="1">
      <alignment horizontal="center" vertical="center" wrapText="1"/>
    </xf>
    <xf numFmtId="0" fontId="6" fillId="0" borderId="2" xfId="0" applyFont="1" applyFill="1" applyBorder="1" applyAlignment="1">
      <alignment horizontal="center" vertical="center" wrapText="1"/>
    </xf>
    <xf numFmtId="0" fontId="6" fillId="0" borderId="3" xfId="0" applyFont="1" applyFill="1" applyBorder="1" applyAlignment="1">
      <alignment horizontal="center" vertical="center" wrapText="1"/>
    </xf>
    <xf numFmtId="0" fontId="6" fillId="0" borderId="4" xfId="0" applyFont="1" applyFill="1" applyBorder="1" applyAlignment="1">
      <alignment horizontal="center" vertical="center" wrapText="1"/>
    </xf>
    <xf numFmtId="0" fontId="6" fillId="0" borderId="5" xfId="0" applyFont="1" applyFill="1" applyBorder="1" applyAlignment="1">
      <alignment horizontal="center" vertical="center" wrapText="1"/>
    </xf>
    <xf numFmtId="0" fontId="6" fillId="0" borderId="0" xfId="0" applyFont="1" applyFill="1" applyBorder="1" applyAlignment="1">
      <alignment horizontal="center" vertical="center" wrapText="1"/>
    </xf>
    <xf numFmtId="0" fontId="6" fillId="0" borderId="6" xfId="0" applyFont="1" applyFill="1" applyBorder="1" applyAlignment="1">
      <alignment horizontal="center" vertical="center" wrapText="1"/>
    </xf>
    <xf numFmtId="0" fontId="6" fillId="0" borderId="1" xfId="0" applyFont="1" applyFill="1" applyBorder="1" applyAlignment="1">
      <alignment horizontal="right" vertical="center" wrapText="1"/>
    </xf>
    <xf numFmtId="0" fontId="6" fillId="0" borderId="7" xfId="0" applyFont="1" applyFill="1" applyBorder="1" applyAlignment="1">
      <alignment horizontal="center" vertical="center" wrapText="1"/>
    </xf>
    <xf numFmtId="0" fontId="6" fillId="0" borderId="8" xfId="0" applyFont="1" applyFill="1" applyBorder="1" applyAlignment="1">
      <alignment horizontal="center" vertical="center" wrapText="1"/>
    </xf>
    <xf numFmtId="0" fontId="6" fillId="0" borderId="9" xfId="0" applyFont="1" applyFill="1" applyBorder="1" applyAlignment="1">
      <alignment horizontal="center" vertical="center" wrapText="1"/>
    </xf>
    <xf numFmtId="0" fontId="6" fillId="0" borderId="10" xfId="0" applyFont="1" applyFill="1" applyBorder="1" applyAlignment="1">
      <alignment horizontal="center" vertical="center" wrapText="1"/>
    </xf>
    <xf numFmtId="0" fontId="6" fillId="0" borderId="11" xfId="0" applyFont="1" applyFill="1" applyBorder="1" applyAlignment="1">
      <alignment horizontal="center" vertical="center" wrapText="1"/>
    </xf>
    <xf numFmtId="0" fontId="6" fillId="0" borderId="1" xfId="0" applyFont="1" applyFill="1" applyBorder="1" applyAlignment="1">
      <alignment horizontal="left" vertical="center" wrapText="1"/>
    </xf>
    <xf numFmtId="9" fontId="5" fillId="0" borderId="1" xfId="0" applyNumberFormat="1" applyFont="1" applyFill="1" applyBorder="1" applyAlignment="1">
      <alignment horizontal="center" vertical="center" wrapText="1"/>
    </xf>
    <xf numFmtId="0" fontId="6" fillId="0" borderId="14" xfId="0" applyFont="1" applyFill="1" applyBorder="1" applyAlignment="1">
      <alignment horizontal="center" vertical="center" wrapText="1"/>
    </xf>
    <xf numFmtId="10" fontId="5" fillId="0" borderId="1" xfId="0" applyNumberFormat="1" applyFont="1" applyFill="1" applyBorder="1" applyAlignment="1">
      <alignment horizontal="center" vertical="center" wrapText="1"/>
    </xf>
    <xf numFmtId="0" fontId="6" fillId="0" borderId="17" xfId="0" applyFont="1" applyFill="1" applyBorder="1" applyAlignment="1">
      <alignment horizontal="center" vertical="center" wrapText="1"/>
    </xf>
    <xf numFmtId="49" fontId="6" fillId="0" borderId="1" xfId="0" applyNumberFormat="1" applyFont="1" applyFill="1" applyBorder="1" applyAlignment="1">
      <alignment horizontal="left" vertical="center" wrapText="1"/>
    </xf>
    <xf numFmtId="49" fontId="6" fillId="0" borderId="1" xfId="0" applyNumberFormat="1" applyFont="1" applyFill="1" applyBorder="1" applyAlignment="1">
      <alignment horizontal="center" vertical="center"/>
    </xf>
    <xf numFmtId="49" fontId="6" fillId="0" borderId="10" xfId="0" applyNumberFormat="1" applyFont="1" applyFill="1" applyBorder="1" applyAlignment="1">
      <alignment horizontal="left" vertical="center" wrapText="1"/>
    </xf>
    <xf numFmtId="49" fontId="6" fillId="0" borderId="10" xfId="0" applyNumberFormat="1" applyFont="1" applyFill="1" applyBorder="1" applyAlignment="1">
      <alignment horizontal="center" vertical="center"/>
    </xf>
    <xf numFmtId="49" fontId="6" fillId="0" borderId="14" xfId="0" applyNumberFormat="1" applyFont="1" applyFill="1" applyBorder="1" applyAlignment="1">
      <alignment horizontal="left" vertical="center" wrapText="1"/>
    </xf>
    <xf numFmtId="49" fontId="6" fillId="0" borderId="14" xfId="0" applyNumberFormat="1" applyFont="1" applyFill="1" applyBorder="1" applyAlignment="1">
      <alignment horizontal="center" vertical="center"/>
    </xf>
    <xf numFmtId="0" fontId="40" fillId="0" borderId="1" xfId="0" applyFont="1" applyFill="1" applyBorder="1" applyAlignment="1">
      <alignment horizontal="center" vertical="center" wrapText="1"/>
    </xf>
    <xf numFmtId="0" fontId="39" fillId="0" borderId="1" xfId="0" applyFont="1" applyFill="1" applyBorder="1" applyAlignment="1">
      <alignment horizontal="left" vertical="center" wrapText="1"/>
    </xf>
    <xf numFmtId="0" fontId="40" fillId="0" borderId="2" xfId="0" applyFont="1" applyFill="1" applyBorder="1" applyAlignment="1">
      <alignment horizontal="center" vertical="center" wrapText="1"/>
    </xf>
    <xf numFmtId="0" fontId="40" fillId="0" borderId="3" xfId="0" applyFont="1" applyFill="1" applyBorder="1" applyAlignment="1">
      <alignment horizontal="center" vertical="center" wrapText="1"/>
    </xf>
    <xf numFmtId="0" fontId="40" fillId="0" borderId="4" xfId="0" applyFont="1" applyFill="1" applyBorder="1" applyAlignment="1">
      <alignment horizontal="center" vertical="center" wrapText="1"/>
    </xf>
    <xf numFmtId="0" fontId="40" fillId="0" borderId="5" xfId="0" applyFont="1" applyFill="1" applyBorder="1" applyAlignment="1">
      <alignment horizontal="center" vertical="center" wrapText="1"/>
    </xf>
    <xf numFmtId="0" fontId="40" fillId="0" borderId="0" xfId="0" applyFont="1" applyFill="1" applyBorder="1" applyAlignment="1">
      <alignment horizontal="center" vertical="center" wrapText="1"/>
    </xf>
    <xf numFmtId="0" fontId="40" fillId="0" borderId="6" xfId="0" applyFont="1" applyFill="1" applyBorder="1" applyAlignment="1">
      <alignment horizontal="center" vertical="center" wrapText="1"/>
    </xf>
    <xf numFmtId="4" fontId="39" fillId="0" borderId="1" xfId="0" applyNumberFormat="1" applyFont="1" applyFill="1" applyBorder="1" applyAlignment="1">
      <alignment horizontal="center" vertical="center" wrapText="1"/>
    </xf>
    <xf numFmtId="0" fontId="40" fillId="0" borderId="1" xfId="0" applyFont="1" applyFill="1" applyBorder="1" applyAlignment="1">
      <alignment horizontal="right" vertical="center" wrapText="1"/>
    </xf>
    <xf numFmtId="0" fontId="40" fillId="0" borderId="7" xfId="0" applyFont="1" applyFill="1" applyBorder="1" applyAlignment="1">
      <alignment horizontal="center" vertical="center" wrapText="1"/>
    </xf>
    <xf numFmtId="0" fontId="40" fillId="0" borderId="8" xfId="0" applyFont="1" applyFill="1" applyBorder="1" applyAlignment="1">
      <alignment horizontal="center" vertical="center" wrapText="1"/>
    </xf>
    <xf numFmtId="0" fontId="40" fillId="0" borderId="9" xfId="0" applyFont="1" applyFill="1" applyBorder="1" applyAlignment="1">
      <alignment horizontal="center" vertical="center" wrapText="1"/>
    </xf>
    <xf numFmtId="0" fontId="40" fillId="0" borderId="10" xfId="0" applyFont="1" applyFill="1" applyBorder="1" applyAlignment="1">
      <alignment horizontal="center" vertical="center" wrapText="1"/>
    </xf>
    <xf numFmtId="0" fontId="40" fillId="0" borderId="11" xfId="0" applyFont="1" applyFill="1" applyBorder="1" applyAlignment="1">
      <alignment horizontal="center" vertical="center" wrapText="1"/>
    </xf>
    <xf numFmtId="0" fontId="39" fillId="0" borderId="11" xfId="0" applyFont="1" applyFill="1" applyBorder="1" applyAlignment="1">
      <alignment horizontal="center" vertical="center" wrapText="1"/>
    </xf>
    <xf numFmtId="0" fontId="40" fillId="0" borderId="1" xfId="0" applyFont="1" applyFill="1" applyBorder="1" applyAlignment="1">
      <alignment horizontal="left" vertical="center" wrapText="1"/>
    </xf>
    <xf numFmtId="0" fontId="40" fillId="0" borderId="14" xfId="0" applyFont="1" applyFill="1" applyBorder="1" applyAlignment="1">
      <alignment horizontal="center" vertical="center" wrapText="1"/>
    </xf>
    <xf numFmtId="9" fontId="39" fillId="0" borderId="1" xfId="0" applyNumberFormat="1" applyFont="1" applyFill="1" applyBorder="1" applyAlignment="1">
      <alignment horizontal="center" vertical="center" wrapText="1"/>
    </xf>
    <xf numFmtId="10" fontId="39" fillId="0" borderId="1" xfId="3" applyNumberFormat="1" applyFont="1" applyFill="1" applyBorder="1" applyAlignment="1">
      <alignment horizontal="center" vertical="center" wrapText="1"/>
    </xf>
    <xf numFmtId="10" fontId="39" fillId="0" borderId="1" xfId="0" applyNumberFormat="1" applyFont="1" applyFill="1" applyBorder="1" applyAlignment="1">
      <alignment horizontal="center" vertical="center" wrapText="1"/>
    </xf>
    <xf numFmtId="9" fontId="40" fillId="0" borderId="1" xfId="0" applyNumberFormat="1" applyFont="1" applyFill="1" applyBorder="1" applyAlignment="1">
      <alignment horizontal="left" vertical="center" wrapText="1"/>
    </xf>
    <xf numFmtId="49" fontId="6" fillId="0" borderId="1" xfId="0" applyNumberFormat="1" applyFont="1" applyFill="1" applyBorder="1" applyAlignment="1">
      <alignment horizontal="left" vertical="center"/>
    </xf>
    <xf numFmtId="0" fontId="20" fillId="0" borderId="1" xfId="0" applyFont="1" applyFill="1" applyBorder="1" applyAlignment="1">
      <alignment horizontal="center" vertical="center" wrapText="1"/>
    </xf>
    <xf numFmtId="0" fontId="41" fillId="0" borderId="1" xfId="0" applyFont="1" applyFill="1" applyBorder="1" applyAlignment="1">
      <alignment horizontal="center" vertical="center" wrapText="1"/>
    </xf>
    <xf numFmtId="0" fontId="20" fillId="0" borderId="2" xfId="0" applyFont="1" applyFill="1" applyBorder="1" applyAlignment="1">
      <alignment horizontal="center" vertical="center" wrapText="1"/>
    </xf>
    <xf numFmtId="0" fontId="20" fillId="0" borderId="3" xfId="0" applyFont="1" applyFill="1" applyBorder="1" applyAlignment="1">
      <alignment horizontal="center" vertical="center" wrapText="1"/>
    </xf>
    <xf numFmtId="0" fontId="20" fillId="0" borderId="4" xfId="0" applyFont="1" applyFill="1" applyBorder="1" applyAlignment="1">
      <alignment horizontal="center" vertical="center" wrapText="1"/>
    </xf>
    <xf numFmtId="0" fontId="20" fillId="0" borderId="5" xfId="0" applyFont="1" applyFill="1" applyBorder="1" applyAlignment="1">
      <alignment horizontal="center" vertical="center" wrapText="1"/>
    </xf>
    <xf numFmtId="0" fontId="20" fillId="0" borderId="0" xfId="0" applyFont="1" applyFill="1" applyBorder="1" applyAlignment="1">
      <alignment horizontal="center" vertical="center" wrapText="1"/>
    </xf>
    <xf numFmtId="0" fontId="20" fillId="0" borderId="6" xfId="0" applyFont="1" applyFill="1" applyBorder="1" applyAlignment="1">
      <alignment horizontal="center" vertical="center" wrapText="1"/>
    </xf>
    <xf numFmtId="0" fontId="20" fillId="0" borderId="1" xfId="0" applyFont="1" applyFill="1" applyBorder="1" applyAlignment="1">
      <alignment horizontal="right" vertical="center" wrapText="1"/>
    </xf>
    <xf numFmtId="0" fontId="20" fillId="0" borderId="7" xfId="0" applyFont="1" applyFill="1" applyBorder="1" applyAlignment="1">
      <alignment horizontal="center" vertical="center" wrapText="1"/>
    </xf>
    <xf numFmtId="0" fontId="20" fillId="0" borderId="8" xfId="0" applyFont="1" applyFill="1" applyBorder="1" applyAlignment="1">
      <alignment horizontal="center" vertical="center" wrapText="1"/>
    </xf>
    <xf numFmtId="0" fontId="20" fillId="0" borderId="9" xfId="0" applyFont="1" applyFill="1" applyBorder="1" applyAlignment="1">
      <alignment horizontal="center" vertical="center" wrapText="1"/>
    </xf>
    <xf numFmtId="0" fontId="5" fillId="0" borderId="15" xfId="0" applyFont="1" applyFill="1" applyBorder="1" applyAlignment="1">
      <alignment horizontal="center" vertical="center" wrapText="1"/>
    </xf>
    <xf numFmtId="0" fontId="5" fillId="0" borderId="16" xfId="0" applyFont="1" applyFill="1" applyBorder="1" applyAlignment="1">
      <alignment horizontal="center" vertical="center" wrapText="1"/>
    </xf>
    <xf numFmtId="0" fontId="5" fillId="0" borderId="17" xfId="0" applyFont="1" applyFill="1" applyBorder="1" applyAlignment="1">
      <alignment horizontal="center" vertical="center" wrapText="1"/>
    </xf>
    <xf numFmtId="9" fontId="41" fillId="0" borderId="1" xfId="0" applyNumberFormat="1" applyFont="1" applyFill="1" applyBorder="1" applyAlignment="1">
      <alignment horizontal="center" vertical="center" wrapText="1"/>
    </xf>
    <xf numFmtId="0" fontId="20" fillId="0" borderId="10" xfId="0" applyFont="1" applyFill="1" applyBorder="1" applyAlignment="1">
      <alignment horizontal="center" vertical="center" wrapText="1"/>
    </xf>
    <xf numFmtId="0" fontId="20" fillId="0" borderId="17" xfId="0" applyFont="1" applyFill="1" applyBorder="1" applyAlignment="1">
      <alignment horizontal="center" vertical="center" wrapText="1"/>
    </xf>
    <xf numFmtId="49" fontId="20" fillId="0" borderId="1" xfId="0" applyNumberFormat="1" applyFont="1" applyFill="1" applyBorder="1" applyAlignment="1">
      <alignment horizontal="left" vertical="center" wrapText="1"/>
    </xf>
    <xf numFmtId="49" fontId="20" fillId="0" borderId="1" xfId="0" applyNumberFormat="1" applyFont="1" applyFill="1" applyBorder="1" applyAlignment="1">
      <alignment horizontal="center" vertical="center"/>
    </xf>
    <xf numFmtId="0" fontId="20" fillId="0" borderId="11" xfId="0" applyFont="1" applyFill="1" applyBorder="1" applyAlignment="1">
      <alignment horizontal="center" vertical="center" wrapText="1"/>
    </xf>
    <xf numFmtId="49" fontId="20" fillId="0" borderId="10" xfId="0" applyNumberFormat="1" applyFont="1" applyFill="1" applyBorder="1" applyAlignment="1">
      <alignment horizontal="left" vertical="center" wrapText="1"/>
    </xf>
    <xf numFmtId="49" fontId="20" fillId="0" borderId="10" xfId="0" applyNumberFormat="1" applyFont="1" applyFill="1" applyBorder="1" applyAlignment="1">
      <alignment horizontal="center" vertical="center"/>
    </xf>
    <xf numFmtId="49" fontId="20" fillId="0" borderId="14" xfId="0" applyNumberFormat="1" applyFont="1" applyFill="1" applyBorder="1" applyAlignment="1">
      <alignment horizontal="left" vertical="center" wrapText="1"/>
    </xf>
    <xf numFmtId="49" fontId="20" fillId="0" borderId="14" xfId="0" applyNumberFormat="1" applyFont="1" applyFill="1" applyBorder="1" applyAlignment="1">
      <alignment horizontal="center" vertical="center"/>
    </xf>
    <xf numFmtId="0" fontId="20" fillId="0" borderId="1" xfId="0" applyFont="1" applyFill="1" applyBorder="1" applyAlignment="1">
      <alignment horizontal="left" vertical="center" wrapText="1"/>
    </xf>
    <xf numFmtId="0" fontId="20" fillId="0" borderId="14" xfId="0" applyFont="1" applyFill="1" applyBorder="1" applyAlignment="1">
      <alignment horizontal="center" vertical="center" wrapText="1"/>
    </xf>
    <xf numFmtId="0" fontId="41" fillId="0" borderId="15" xfId="0" applyFont="1" applyFill="1" applyBorder="1" applyAlignment="1">
      <alignment horizontal="center" vertical="center" wrapText="1"/>
    </xf>
    <xf numFmtId="0" fontId="41" fillId="0" borderId="17" xfId="0" applyFont="1" applyFill="1" applyBorder="1" applyAlignment="1">
      <alignment horizontal="center" vertical="center" wrapText="1"/>
    </xf>
    <xf numFmtId="0" fontId="42" fillId="0" borderId="1" xfId="0" applyFont="1" applyFill="1" applyBorder="1" applyAlignment="1">
      <alignment horizontal="center" vertical="center" wrapText="1"/>
    </xf>
    <xf numFmtId="49" fontId="43" fillId="0" borderId="1" xfId="0" applyNumberFormat="1" applyFont="1" applyFill="1" applyBorder="1" applyAlignment="1">
      <alignment horizontal="left" vertical="center" wrapText="1"/>
    </xf>
    <xf numFmtId="0" fontId="6" fillId="0" borderId="0" xfId="0" applyFont="1" applyFill="1" applyAlignment="1">
      <alignment horizontal="center" vertical="center" wrapText="1"/>
    </xf>
    <xf numFmtId="0" fontId="6" fillId="0" borderId="0" xfId="0" applyFont="1" applyFill="1" applyAlignment="1">
      <alignment horizontal="left" vertical="center" wrapText="1"/>
    </xf>
    <xf numFmtId="0" fontId="9" fillId="0" borderId="0" xfId="0" applyFont="1" applyFill="1" applyAlignment="1">
      <alignment horizontal="center" vertical="center" wrapText="1"/>
    </xf>
    <xf numFmtId="0" fontId="9" fillId="0" borderId="0" xfId="0" applyFont="1" applyFill="1" applyAlignment="1">
      <alignment horizontal="left" vertical="center" wrapText="1"/>
    </xf>
    <xf numFmtId="49" fontId="34" fillId="3" borderId="1" xfId="0" applyNumberFormat="1" applyFont="1" applyFill="1" applyBorder="1" applyAlignment="1">
      <alignment horizontal="left" vertical="top" wrapText="1"/>
    </xf>
    <xf numFmtId="0" fontId="44" fillId="0" borderId="1" xfId="0" applyFont="1" applyFill="1" applyBorder="1" applyAlignment="1">
      <alignment horizontal="center" vertical="center" wrapText="1"/>
    </xf>
    <xf numFmtId="0" fontId="45" fillId="0" borderId="1" xfId="0" applyFont="1" applyFill="1" applyBorder="1" applyAlignment="1">
      <alignment horizontal="center" vertical="center" wrapText="1"/>
    </xf>
    <xf numFmtId="9" fontId="29" fillId="0" borderId="1" xfId="0" applyNumberFormat="1" applyFont="1" applyFill="1" applyBorder="1" applyAlignment="1">
      <alignment horizontal="center" vertical="center"/>
    </xf>
    <xf numFmtId="177" fontId="29" fillId="0" borderId="1" xfId="0" applyNumberFormat="1" applyFont="1" applyFill="1" applyBorder="1" applyAlignment="1">
      <alignment horizontal="center" vertical="center"/>
    </xf>
    <xf numFmtId="49" fontId="34" fillId="0" borderId="1" xfId="0" applyNumberFormat="1" applyFont="1" applyFill="1" applyBorder="1" applyAlignment="1">
      <alignment horizontal="left" vertical="top" wrapText="1"/>
    </xf>
    <xf numFmtId="0" fontId="25" fillId="0" borderId="0" xfId="0" applyFont="1" applyFill="1" applyBorder="1" applyAlignment="1">
      <alignment horizontal="center" vertical="center"/>
    </xf>
    <xf numFmtId="0" fontId="46" fillId="0" borderId="0" xfId="0" applyFont="1" applyFill="1" applyBorder="1" applyAlignment="1">
      <alignment horizontal="left" vertical="center"/>
    </xf>
    <xf numFmtId="9" fontId="29" fillId="0" borderId="10" xfId="0" applyNumberFormat="1" applyFont="1" applyFill="1" applyBorder="1" applyAlignment="1">
      <alignment horizontal="center" vertical="center"/>
    </xf>
    <xf numFmtId="9" fontId="29" fillId="0" borderId="14" xfId="0" applyNumberFormat="1" applyFont="1" applyFill="1" applyBorder="1" applyAlignment="1">
      <alignment horizontal="center" vertical="center"/>
    </xf>
    <xf numFmtId="9" fontId="47" fillId="0" borderId="1" xfId="0" applyNumberFormat="1" applyFont="1" applyFill="1" applyBorder="1" applyAlignment="1">
      <alignment horizontal="center" vertical="center" wrapText="1"/>
    </xf>
    <xf numFmtId="0" fontId="26" fillId="0" borderId="0" xfId="0" applyFont="1" applyFill="1" applyBorder="1" applyAlignment="1">
      <alignment horizontal="left" vertical="center"/>
    </xf>
    <xf numFmtId="0" fontId="30" fillId="2" borderId="1" xfId="0" applyFont="1" applyFill="1" applyBorder="1" applyAlignment="1">
      <alignment horizontal="center" vertical="center" wrapText="1"/>
    </xf>
    <xf numFmtId="0" fontId="19" fillId="2" borderId="1" xfId="0" applyFont="1" applyFill="1" applyBorder="1" applyAlignment="1">
      <alignment horizontal="center" vertical="center" wrapText="1"/>
    </xf>
    <xf numFmtId="0" fontId="31" fillId="2" borderId="1" xfId="0" applyFont="1" applyFill="1" applyBorder="1" applyAlignment="1">
      <alignment horizontal="center" vertical="center" wrapText="1"/>
    </xf>
    <xf numFmtId="0" fontId="48" fillId="0" borderId="0" xfId="51" applyFont="1" applyFill="1" applyAlignment="1">
      <alignment horizontal="center" vertical="center" wrapText="1"/>
    </xf>
    <xf numFmtId="0" fontId="49" fillId="0" borderId="1" xfId="0" applyFont="1" applyFill="1" applyBorder="1" applyAlignment="1">
      <alignment horizontal="center" vertical="center" wrapText="1"/>
    </xf>
    <xf numFmtId="0" fontId="12" fillId="0" borderId="2" xfId="0" applyFont="1" applyFill="1" applyBorder="1" applyAlignment="1">
      <alignment horizontal="center" vertical="center" wrapText="1"/>
    </xf>
    <xf numFmtId="0" fontId="12" fillId="0" borderId="3" xfId="0" applyFont="1" applyFill="1" applyBorder="1" applyAlignment="1">
      <alignment horizontal="center" vertical="center" wrapText="1"/>
    </xf>
    <xf numFmtId="0" fontId="12" fillId="0" borderId="4" xfId="0" applyFont="1" applyFill="1" applyBorder="1" applyAlignment="1">
      <alignment horizontal="center" vertical="center" wrapText="1"/>
    </xf>
    <xf numFmtId="0" fontId="12" fillId="0" borderId="5" xfId="0" applyFont="1" applyFill="1" applyBorder="1" applyAlignment="1">
      <alignment horizontal="center" vertical="center" wrapText="1"/>
    </xf>
    <xf numFmtId="0" fontId="12" fillId="0" borderId="0" xfId="0" applyFont="1" applyFill="1" applyBorder="1" applyAlignment="1">
      <alignment horizontal="center" vertical="center" wrapText="1"/>
    </xf>
    <xf numFmtId="0" fontId="12" fillId="0" borderId="6" xfId="0" applyFont="1" applyFill="1" applyBorder="1" applyAlignment="1">
      <alignment horizontal="center" vertical="center" wrapText="1"/>
    </xf>
    <xf numFmtId="0" fontId="12" fillId="0" borderId="1" xfId="0" applyFont="1" applyFill="1" applyBorder="1" applyAlignment="1">
      <alignment horizontal="right" vertical="center" wrapText="1"/>
    </xf>
    <xf numFmtId="0" fontId="12" fillId="0" borderId="7" xfId="0" applyFont="1" applyFill="1" applyBorder="1" applyAlignment="1">
      <alignment horizontal="center" vertical="center" wrapText="1"/>
    </xf>
    <xf numFmtId="0" fontId="12" fillId="0" borderId="8" xfId="0" applyFont="1" applyFill="1" applyBorder="1" applyAlignment="1">
      <alignment horizontal="center" vertical="center" wrapText="1"/>
    </xf>
    <xf numFmtId="0" fontId="12" fillId="0" borderId="9" xfId="0" applyFont="1" applyFill="1" applyBorder="1" applyAlignment="1">
      <alignment horizontal="center" vertical="center" wrapText="1"/>
    </xf>
    <xf numFmtId="0" fontId="12" fillId="0" borderId="1" xfId="0" applyFont="1" applyFill="1" applyBorder="1" applyAlignment="1">
      <alignment horizontal="left" vertical="center" wrapText="1"/>
    </xf>
    <xf numFmtId="0" fontId="24" fillId="0" borderId="1" xfId="0" applyFont="1" applyFill="1" applyBorder="1" applyAlignment="1">
      <alignment horizontal="left" vertical="center" wrapText="1"/>
    </xf>
    <xf numFmtId="49" fontId="20" fillId="0" borderId="1" xfId="0" applyNumberFormat="1" applyFont="1" applyFill="1" applyBorder="1" applyAlignment="1">
      <alignment horizontal="center" vertical="center" wrapText="1"/>
    </xf>
    <xf numFmtId="9" fontId="12" fillId="0" borderId="1" xfId="0" applyNumberFormat="1" applyFont="1" applyFill="1" applyBorder="1" applyAlignment="1">
      <alignment horizontal="center" vertical="center" wrapText="1"/>
    </xf>
    <xf numFmtId="0" fontId="12" fillId="0" borderId="14" xfId="0" applyFont="1" applyFill="1" applyBorder="1" applyAlignment="1">
      <alignment horizontal="center" vertical="center" wrapText="1"/>
    </xf>
    <xf numFmtId="49" fontId="24" fillId="0" borderId="1" xfId="0" applyNumberFormat="1" applyFont="1" applyFill="1" applyBorder="1" applyAlignment="1">
      <alignment horizontal="center" vertical="center" wrapText="1"/>
    </xf>
    <xf numFmtId="10" fontId="24" fillId="0" borderId="1" xfId="0" applyNumberFormat="1" applyFont="1" applyFill="1" applyBorder="1" applyAlignment="1">
      <alignment horizontal="center" vertical="center" wrapText="1"/>
    </xf>
    <xf numFmtId="9" fontId="24" fillId="0" borderId="1" xfId="0" applyNumberFormat="1" applyFont="1" applyFill="1" applyBorder="1" applyAlignment="1">
      <alignment horizontal="center" vertical="center" wrapText="1"/>
    </xf>
    <xf numFmtId="49" fontId="12" fillId="0" borderId="1" xfId="0" applyNumberFormat="1" applyFont="1" applyFill="1" applyBorder="1" applyAlignment="1">
      <alignment horizontal="center" vertical="center" wrapText="1"/>
    </xf>
    <xf numFmtId="176" fontId="24" fillId="0" borderId="1" xfId="0" applyNumberFormat="1" applyFont="1" applyFill="1" applyBorder="1" applyAlignment="1">
      <alignment horizontal="center" vertical="center" wrapText="1"/>
    </xf>
    <xf numFmtId="0" fontId="12" fillId="0" borderId="12" xfId="0" applyFont="1" applyFill="1" applyBorder="1" applyAlignment="1">
      <alignment horizontal="center" vertical="center" wrapText="1"/>
    </xf>
    <xf numFmtId="176" fontId="12" fillId="0" borderId="12" xfId="0" applyNumberFormat="1" applyFont="1" applyFill="1" applyBorder="1" applyAlignment="1">
      <alignment horizontal="center" vertical="center" wrapText="1"/>
    </xf>
    <xf numFmtId="0" fontId="24" fillId="0" borderId="15" xfId="0" applyFont="1" applyFill="1" applyBorder="1" applyAlignment="1">
      <alignment horizontal="center" vertical="center" wrapText="1"/>
    </xf>
    <xf numFmtId="0" fontId="24" fillId="0" borderId="17" xfId="0" applyFont="1" applyFill="1" applyBorder="1" applyAlignment="1">
      <alignment horizontal="center" vertical="center" wrapText="1"/>
    </xf>
    <xf numFmtId="10" fontId="12" fillId="0" borderId="1" xfId="0" applyNumberFormat="1" applyFont="1" applyFill="1" applyBorder="1" applyAlignment="1">
      <alignment horizontal="center" vertical="center" wrapText="1"/>
    </xf>
    <xf numFmtId="0" fontId="12" fillId="0" borderId="15" xfId="0" applyFont="1" applyFill="1" applyBorder="1" applyAlignment="1">
      <alignment horizontal="center" vertical="center" wrapText="1"/>
    </xf>
    <xf numFmtId="0" fontId="12" fillId="0" borderId="16" xfId="0" applyFont="1" applyFill="1" applyBorder="1" applyAlignment="1">
      <alignment horizontal="center" vertical="center" wrapText="1"/>
    </xf>
    <xf numFmtId="0" fontId="12" fillId="0" borderId="17" xfId="0" applyFont="1" applyFill="1" applyBorder="1" applyAlignment="1">
      <alignment horizontal="center" vertical="center" wrapText="1"/>
    </xf>
    <xf numFmtId="0" fontId="12" fillId="0" borderId="19" xfId="0" applyFont="1" applyFill="1" applyBorder="1" applyAlignment="1">
      <alignment horizontal="center" vertical="center" wrapText="1"/>
    </xf>
    <xf numFmtId="0" fontId="12" fillId="0" borderId="20" xfId="0" applyFont="1" applyFill="1" applyBorder="1" applyAlignment="1">
      <alignment horizontal="center" vertical="center" wrapText="1"/>
    </xf>
    <xf numFmtId="0" fontId="12" fillId="0" borderId="21" xfId="0" applyFont="1" applyFill="1" applyBorder="1" applyAlignment="1">
      <alignment horizontal="center" vertical="center" wrapText="1"/>
    </xf>
    <xf numFmtId="49" fontId="4" fillId="0" borderId="10" xfId="0" applyNumberFormat="1" applyFont="1" applyFill="1" applyBorder="1" applyAlignment="1">
      <alignment horizontal="center" vertical="center" wrapText="1"/>
    </xf>
    <xf numFmtId="49" fontId="4" fillId="0" borderId="14" xfId="0" applyNumberFormat="1" applyFont="1" applyFill="1" applyBorder="1" applyAlignment="1">
      <alignment horizontal="center" vertical="center" wrapText="1"/>
    </xf>
    <xf numFmtId="49" fontId="4" fillId="0" borderId="11" xfId="0" applyNumberFormat="1" applyFont="1" applyFill="1" applyBorder="1" applyAlignment="1">
      <alignment horizontal="center" vertical="center" wrapText="1"/>
    </xf>
    <xf numFmtId="49" fontId="20" fillId="0" borderId="21" xfId="0" applyNumberFormat="1" applyFont="1" applyFill="1" applyBorder="1" applyAlignment="1">
      <alignment horizontal="center" vertical="center" wrapText="1"/>
    </xf>
    <xf numFmtId="0" fontId="50" fillId="0" borderId="22" xfId="53" applyFont="1" applyFill="1" applyBorder="1" applyAlignment="1" applyProtection="1">
      <alignment horizontal="center" vertical="center" wrapText="1"/>
    </xf>
    <xf numFmtId="49" fontId="50" fillId="0" borderId="22" xfId="53" applyNumberFormat="1" applyFont="1" applyFill="1" applyBorder="1" applyAlignment="1" applyProtection="1">
      <alignment horizontal="center" vertical="center" wrapText="1"/>
    </xf>
    <xf numFmtId="0" fontId="1" fillId="0" borderId="1" xfId="51" applyFont="1" applyBorder="1" applyAlignment="1">
      <alignment horizontal="center" wrapText="1"/>
    </xf>
    <xf numFmtId="0" fontId="24" fillId="0" borderId="16" xfId="0" applyFont="1" applyFill="1" applyBorder="1" applyAlignment="1">
      <alignment horizontal="center" vertical="center" wrapText="1"/>
    </xf>
    <xf numFmtId="0" fontId="12" fillId="0" borderId="18" xfId="0" applyFont="1" applyFill="1" applyBorder="1" applyAlignment="1">
      <alignment horizontal="center" vertical="center" wrapText="1"/>
    </xf>
    <xf numFmtId="0" fontId="51" fillId="0" borderId="1" xfId="0" applyFont="1" applyFill="1" applyBorder="1" applyAlignment="1">
      <alignment horizontal="center" vertical="center"/>
    </xf>
    <xf numFmtId="49" fontId="34" fillId="0" borderId="1" xfId="0" applyNumberFormat="1" applyFont="1" applyFill="1" applyBorder="1" applyAlignment="1">
      <alignment horizontal="center" vertical="center" wrapText="1"/>
    </xf>
    <xf numFmtId="0" fontId="12" fillId="0" borderId="12" xfId="0" applyFont="1" applyFill="1" applyBorder="1" applyAlignment="1">
      <alignment vertical="center" wrapText="1"/>
    </xf>
    <xf numFmtId="0" fontId="12" fillId="0" borderId="18" xfId="0" applyFont="1" applyFill="1" applyBorder="1" applyAlignment="1">
      <alignment vertical="center" wrapText="1"/>
    </xf>
    <xf numFmtId="0" fontId="8" fillId="0" borderId="0" xfId="51" applyFont="1" applyFill="1" applyBorder="1" applyAlignment="1">
      <alignment horizontal="center" vertical="center" wrapText="1"/>
    </xf>
    <xf numFmtId="0" fontId="24" fillId="0" borderId="15" xfId="0" applyFont="1" applyFill="1" applyBorder="1" applyAlignment="1">
      <alignment horizontal="left" vertical="center" wrapText="1"/>
    </xf>
    <xf numFmtId="0" fontId="24" fillId="0" borderId="16" xfId="0" applyFont="1" applyFill="1" applyBorder="1" applyAlignment="1">
      <alignment horizontal="left" vertical="center" wrapText="1"/>
    </xf>
    <xf numFmtId="0" fontId="24" fillId="0" borderId="17" xfId="0" applyFont="1" applyFill="1" applyBorder="1" applyAlignment="1">
      <alignment horizontal="left" vertical="center" wrapText="1"/>
    </xf>
    <xf numFmtId="0" fontId="19" fillId="0" borderId="0" xfId="51" applyFont="1" applyFill="1" applyBorder="1" applyAlignment="1">
      <alignment horizontal="center" vertical="center" wrapText="1"/>
    </xf>
    <xf numFmtId="0" fontId="14" fillId="0" borderId="0" xfId="51" applyFont="1" applyFill="1" applyBorder="1" applyAlignment="1">
      <alignment horizontal="center" vertical="center" wrapText="1"/>
    </xf>
    <xf numFmtId="0" fontId="21" fillId="0" borderId="0" xfId="51" applyFont="1" applyFill="1" applyBorder="1" applyAlignment="1">
      <alignment horizontal="center" vertical="center" wrapText="1"/>
    </xf>
    <xf numFmtId="0" fontId="7" fillId="2" borderId="0" xfId="51" applyFont="1" applyFill="1" applyAlignment="1">
      <alignment horizontal="center" vertical="center" wrapText="1"/>
    </xf>
    <xf numFmtId="0" fontId="8" fillId="2" borderId="0" xfId="51" applyFont="1" applyFill="1" applyAlignment="1">
      <alignment horizontal="center" vertical="center" wrapText="1"/>
    </xf>
    <xf numFmtId="0" fontId="9" fillId="2" borderId="1" xfId="0" applyFont="1" applyFill="1" applyBorder="1" applyAlignment="1">
      <alignment horizontal="center" vertical="center" wrapText="1"/>
    </xf>
    <xf numFmtId="0" fontId="10" fillId="2" borderId="1" xfId="0" applyFont="1" applyFill="1" applyBorder="1" applyAlignment="1">
      <alignment horizontal="center" vertical="center" wrapText="1"/>
    </xf>
    <xf numFmtId="0" fontId="11" fillId="2" borderId="1" xfId="0" applyFont="1" applyFill="1" applyBorder="1" applyAlignment="1">
      <alignment horizontal="center" vertical="center" wrapText="1"/>
    </xf>
    <xf numFmtId="0" fontId="12" fillId="2" borderId="1" xfId="0" applyFont="1" applyFill="1" applyBorder="1" applyAlignment="1">
      <alignment horizontal="center" vertical="center" wrapText="1"/>
    </xf>
    <xf numFmtId="0" fontId="13" fillId="2" borderId="1" xfId="0" applyFont="1" applyFill="1" applyBorder="1" applyAlignment="1">
      <alignment horizontal="center" vertical="center" wrapText="1"/>
    </xf>
    <xf numFmtId="0" fontId="9" fillId="2" borderId="2" xfId="0" applyFont="1" applyFill="1" applyBorder="1" applyAlignment="1">
      <alignment horizontal="center" vertical="center" wrapText="1"/>
    </xf>
    <xf numFmtId="0" fontId="9" fillId="2" borderId="3" xfId="0" applyFont="1" applyFill="1" applyBorder="1" applyAlignment="1">
      <alignment horizontal="center" vertical="center" wrapText="1"/>
    </xf>
    <xf numFmtId="0" fontId="9" fillId="2" borderId="4" xfId="0" applyFont="1" applyFill="1" applyBorder="1" applyAlignment="1">
      <alignment horizontal="center" vertical="center" wrapText="1"/>
    </xf>
    <xf numFmtId="0" fontId="9" fillId="2" borderId="5"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1" xfId="0" applyFont="1" applyFill="1" applyBorder="1" applyAlignment="1">
      <alignment horizontal="right" vertical="center" wrapText="1"/>
    </xf>
    <xf numFmtId="0" fontId="9" fillId="2" borderId="7" xfId="0" applyFont="1" applyFill="1" applyBorder="1" applyAlignment="1">
      <alignment horizontal="center" vertical="center" wrapText="1"/>
    </xf>
    <xf numFmtId="0" fontId="9" fillId="2" borderId="8" xfId="0" applyFont="1" applyFill="1" applyBorder="1" applyAlignment="1">
      <alignment horizontal="center" vertical="center" wrapText="1"/>
    </xf>
    <xf numFmtId="0" fontId="9" fillId="2" borderId="9" xfId="0" applyFont="1" applyFill="1" applyBorder="1" applyAlignment="1">
      <alignment horizontal="center" vertical="center" wrapText="1"/>
    </xf>
    <xf numFmtId="0" fontId="9" fillId="2" borderId="10" xfId="0" applyFont="1" applyFill="1" applyBorder="1" applyAlignment="1">
      <alignment horizontal="center" vertical="center" wrapText="1"/>
    </xf>
    <xf numFmtId="0" fontId="9" fillId="2" borderId="11" xfId="0" applyFont="1" applyFill="1" applyBorder="1" applyAlignment="1">
      <alignment horizontal="center" vertical="center" wrapText="1"/>
    </xf>
    <xf numFmtId="0" fontId="9" fillId="2" borderId="1" xfId="0" applyFont="1" applyFill="1" applyBorder="1" applyAlignment="1">
      <alignment horizontal="left" vertical="center" wrapText="1"/>
    </xf>
    <xf numFmtId="9" fontId="13" fillId="2" borderId="1" xfId="0" applyNumberFormat="1" applyFont="1" applyFill="1" applyBorder="1" applyAlignment="1">
      <alignment horizontal="center" vertical="center" wrapText="1"/>
    </xf>
    <xf numFmtId="9" fontId="24" fillId="2" borderId="1" xfId="0" applyNumberFormat="1" applyFont="1" applyFill="1" applyBorder="1" applyAlignment="1">
      <alignment horizontal="center" vertical="center" wrapText="1"/>
    </xf>
    <xf numFmtId="176" fontId="13" fillId="2" borderId="1" xfId="0" applyNumberFormat="1" applyFont="1" applyFill="1" applyBorder="1" applyAlignment="1">
      <alignment horizontal="center" vertical="center" wrapText="1"/>
    </xf>
    <xf numFmtId="0" fontId="9" fillId="2" borderId="12" xfId="0" applyFont="1" applyFill="1" applyBorder="1" applyAlignment="1">
      <alignment horizontal="center" vertical="center" wrapText="1"/>
    </xf>
    <xf numFmtId="0" fontId="9" fillId="2" borderId="12" xfId="0" applyFont="1" applyFill="1" applyBorder="1" applyAlignment="1">
      <alignment vertical="center" wrapText="1"/>
    </xf>
    <xf numFmtId="176" fontId="9" fillId="2" borderId="12" xfId="0" applyNumberFormat="1" applyFont="1" applyFill="1" applyBorder="1" applyAlignment="1">
      <alignment vertical="center" wrapText="1"/>
    </xf>
    <xf numFmtId="0" fontId="9" fillId="2" borderId="19" xfId="0" applyFont="1" applyFill="1" applyBorder="1" applyAlignment="1">
      <alignment horizontal="center" vertical="center" wrapText="1"/>
    </xf>
    <xf numFmtId="0" fontId="9" fillId="2" borderId="20" xfId="0" applyFont="1" applyFill="1" applyBorder="1" applyAlignment="1">
      <alignment horizontal="center" vertical="center" wrapText="1"/>
    </xf>
    <xf numFmtId="0" fontId="14" fillId="2" borderId="0" xfId="51" applyFont="1" applyFill="1" applyAlignment="1">
      <alignment horizontal="center" vertical="center" wrapText="1"/>
    </xf>
    <xf numFmtId="0" fontId="12" fillId="2" borderId="10" xfId="0" applyFont="1" applyFill="1" applyBorder="1" applyAlignment="1">
      <alignment horizontal="center" vertical="center" wrapText="1"/>
    </xf>
    <xf numFmtId="0" fontId="12" fillId="2" borderId="14" xfId="0" applyFont="1" applyFill="1" applyBorder="1" applyAlignment="1">
      <alignment horizontal="center" vertical="center" wrapText="1"/>
    </xf>
    <xf numFmtId="0" fontId="1" fillId="2" borderId="0" xfId="51" applyFont="1" applyFill="1" applyAlignment="1">
      <alignment wrapText="1"/>
    </xf>
    <xf numFmtId="0" fontId="19" fillId="2" borderId="0" xfId="51" applyFont="1" applyFill="1" applyAlignment="1">
      <alignment horizontal="center" vertical="center" wrapText="1"/>
    </xf>
    <xf numFmtId="0" fontId="20" fillId="2" borderId="0" xfId="0" applyFont="1" applyFill="1" applyBorder="1" applyAlignment="1">
      <alignment horizontal="right" vertical="center"/>
    </xf>
    <xf numFmtId="0" fontId="1" fillId="2" borderId="0" xfId="51" applyFont="1" applyFill="1" applyAlignment="1">
      <alignment vertical="center" wrapText="1"/>
    </xf>
    <xf numFmtId="0" fontId="13" fillId="2" borderId="15" xfId="0" applyFont="1" applyFill="1" applyBorder="1" applyAlignment="1">
      <alignment horizontal="center" vertical="center" wrapText="1"/>
    </xf>
    <xf numFmtId="0" fontId="13" fillId="2" borderId="16" xfId="0" applyFont="1" applyFill="1" applyBorder="1" applyAlignment="1">
      <alignment horizontal="center" vertical="center" wrapText="1"/>
    </xf>
    <xf numFmtId="0" fontId="13" fillId="2" borderId="17" xfId="0" applyFont="1" applyFill="1" applyBorder="1" applyAlignment="1">
      <alignment horizontal="center" vertical="center" wrapText="1"/>
    </xf>
    <xf numFmtId="0" fontId="9" fillId="2" borderId="21" xfId="0" applyFont="1" applyFill="1" applyBorder="1" applyAlignment="1">
      <alignment horizontal="center" vertical="center" wrapText="1"/>
    </xf>
    <xf numFmtId="0" fontId="21" fillId="2" borderId="0" xfId="51" applyFont="1" applyFill="1" applyAlignment="1">
      <alignment horizontal="center" vertical="center" wrapText="1"/>
    </xf>
    <xf numFmtId="9" fontId="12" fillId="2" borderId="1" xfId="0" applyNumberFormat="1" applyFont="1" applyFill="1" applyBorder="1" applyAlignment="1">
      <alignment horizontal="center" vertical="center" wrapText="1"/>
    </xf>
    <xf numFmtId="10" fontId="24" fillId="2" borderId="1" xfId="0" applyNumberFormat="1" applyFont="1" applyFill="1" applyBorder="1" applyAlignment="1">
      <alignment horizontal="center" vertical="center" wrapText="1"/>
    </xf>
    <xf numFmtId="10" fontId="13" fillId="2" borderId="1" xfId="0" applyNumberFormat="1" applyFont="1" applyFill="1" applyBorder="1" applyAlignment="1">
      <alignment horizontal="center" vertical="center" wrapText="1"/>
    </xf>
    <xf numFmtId="0" fontId="13" fillId="2" borderId="1" xfId="0" applyNumberFormat="1" applyFont="1" applyFill="1" applyBorder="1" applyAlignment="1" applyProtection="1">
      <alignment horizontal="center" vertical="center" wrapText="1"/>
    </xf>
    <xf numFmtId="0" fontId="24" fillId="2" borderId="1" xfId="0" applyNumberFormat="1" applyFont="1" applyFill="1" applyBorder="1" applyAlignment="1" applyProtection="1">
      <alignment horizontal="center" vertical="center" wrapText="1"/>
    </xf>
    <xf numFmtId="10" fontId="13" fillId="2" borderId="1" xfId="0" applyNumberFormat="1" applyFont="1" applyFill="1" applyBorder="1" applyAlignment="1" applyProtection="1">
      <alignment horizontal="center" vertical="center" wrapText="1"/>
    </xf>
    <xf numFmtId="10" fontId="24" fillId="2" borderId="1" xfId="0" applyNumberFormat="1" applyFont="1" applyFill="1" applyBorder="1" applyAlignment="1" applyProtection="1">
      <alignment horizontal="center" vertical="center" wrapText="1"/>
    </xf>
    <xf numFmtId="0" fontId="12" fillId="2" borderId="11" xfId="0" applyFont="1" applyFill="1" applyBorder="1" applyAlignment="1">
      <alignment horizontal="center" vertical="center" wrapText="1"/>
    </xf>
    <xf numFmtId="178" fontId="13" fillId="2" borderId="1" xfId="0" applyNumberFormat="1" applyFont="1" applyFill="1" applyBorder="1" applyAlignment="1" applyProtection="1">
      <alignment horizontal="center" vertical="center" wrapText="1"/>
    </xf>
    <xf numFmtId="9" fontId="13" fillId="0" borderId="9" xfId="0" applyNumberFormat="1" applyFont="1" applyBorder="1" applyAlignment="1">
      <alignment horizontal="center" vertical="center" wrapText="1"/>
    </xf>
    <xf numFmtId="0" fontId="24" fillId="0" borderId="9" xfId="0" applyNumberFormat="1" applyFont="1" applyBorder="1" applyAlignment="1">
      <alignment horizontal="center" vertical="center" wrapText="1"/>
    </xf>
    <xf numFmtId="0" fontId="6" fillId="0" borderId="0" xfId="51" applyFont="1" applyFill="1" applyAlignment="1">
      <alignment horizontal="center" vertical="center" wrapText="1"/>
    </xf>
    <xf numFmtId="0" fontId="6" fillId="0" borderId="0" xfId="0" applyFont="1" applyFill="1" applyBorder="1" applyAlignment="1">
      <alignment horizontal="right" vertical="center"/>
    </xf>
    <xf numFmtId="0" fontId="52" fillId="0" borderId="0" xfId="0" applyFont="1" applyFill="1" applyAlignment="1">
      <alignment horizontal="center" vertical="center"/>
    </xf>
    <xf numFmtId="0" fontId="53" fillId="0" borderId="0" xfId="0" applyFont="1" applyFill="1" applyAlignment="1">
      <alignment horizontal="center" vertical="center"/>
    </xf>
    <xf numFmtId="0" fontId="54" fillId="0" borderId="23" xfId="0" applyFont="1" applyFill="1" applyBorder="1" applyAlignment="1">
      <alignment horizontal="center" vertical="center" wrapText="1"/>
    </xf>
    <xf numFmtId="0" fontId="54" fillId="0" borderId="24" xfId="0" applyFont="1" applyFill="1" applyBorder="1" applyAlignment="1">
      <alignment horizontal="center" vertical="center" wrapText="1"/>
    </xf>
    <xf numFmtId="0" fontId="54" fillId="0" borderId="25" xfId="0" applyFont="1" applyFill="1" applyBorder="1" applyAlignment="1">
      <alignment horizontal="center" vertical="center" wrapText="1"/>
    </xf>
    <xf numFmtId="0" fontId="54" fillId="0" borderId="26" xfId="0" applyFont="1" applyFill="1" applyBorder="1" applyAlignment="1">
      <alignment horizontal="left" vertical="center" wrapText="1"/>
    </xf>
    <xf numFmtId="0" fontId="54" fillId="0" borderId="27" xfId="0" applyFont="1" applyFill="1" applyBorder="1" applyAlignment="1">
      <alignment horizontal="center" vertical="center" wrapText="1"/>
    </xf>
    <xf numFmtId="0" fontId="54" fillId="0" borderId="26" xfId="0" applyFont="1" applyFill="1" applyBorder="1" applyAlignment="1">
      <alignment horizontal="center" vertical="center" wrapText="1"/>
    </xf>
    <xf numFmtId="0" fontId="54" fillId="0" borderId="28" xfId="0" applyFont="1" applyFill="1" applyBorder="1" applyAlignment="1">
      <alignment horizontal="center" vertical="center" wrapText="1"/>
    </xf>
    <xf numFmtId="9" fontId="54" fillId="0" borderId="26" xfId="0" applyNumberFormat="1" applyFont="1" applyFill="1" applyBorder="1" applyAlignment="1">
      <alignment horizontal="center" vertical="center" wrapText="1"/>
    </xf>
    <xf numFmtId="0" fontId="54" fillId="0" borderId="28" xfId="0" applyFont="1" applyFill="1" applyBorder="1" applyAlignment="1">
      <alignment horizontal="justify" vertical="center" wrapText="1"/>
    </xf>
    <xf numFmtId="0" fontId="54" fillId="0" borderId="26" xfId="0" applyFont="1" applyFill="1" applyBorder="1" applyAlignment="1">
      <alignment horizontal="right" vertical="center" wrapText="1"/>
    </xf>
    <xf numFmtId="0" fontId="54" fillId="0" borderId="26" xfId="0" applyFont="1" applyFill="1" applyBorder="1" applyAlignment="1">
      <alignment horizontal="justify" vertical="center" wrapText="1"/>
    </xf>
    <xf numFmtId="0" fontId="54" fillId="3" borderId="25" xfId="0" applyFont="1" applyFill="1" applyBorder="1" applyAlignment="1">
      <alignment horizontal="center" vertical="center" wrapText="1"/>
    </xf>
    <xf numFmtId="0" fontId="54" fillId="3" borderId="28" xfId="0" applyFont="1" applyFill="1" applyBorder="1" applyAlignment="1">
      <alignment horizontal="center" vertical="center" wrapText="1"/>
    </xf>
    <xf numFmtId="0" fontId="54" fillId="3" borderId="24" xfId="0" applyFont="1" applyFill="1" applyBorder="1" applyAlignment="1">
      <alignment horizontal="left" vertical="center" wrapText="1"/>
    </xf>
    <xf numFmtId="0" fontId="54" fillId="3" borderId="27" xfId="0" applyFont="1" applyFill="1" applyBorder="1" applyAlignment="1">
      <alignment horizontal="left" vertical="center" wrapText="1"/>
    </xf>
    <xf numFmtId="0" fontId="54" fillId="3" borderId="29" xfId="0" applyFont="1" applyFill="1" applyBorder="1" applyAlignment="1">
      <alignment horizontal="center" vertical="center" wrapText="1"/>
    </xf>
    <xf numFmtId="0" fontId="54" fillId="3" borderId="27" xfId="0" applyFont="1" applyFill="1" applyBorder="1" applyAlignment="1">
      <alignment horizontal="center" vertical="center" wrapText="1"/>
    </xf>
    <xf numFmtId="0" fontId="54" fillId="0" borderId="1" xfId="0" applyFont="1" applyFill="1" applyBorder="1" applyAlignment="1">
      <alignment horizontal="center" vertical="center" wrapText="1"/>
    </xf>
    <xf numFmtId="0" fontId="54" fillId="0" borderId="10" xfId="0" applyFont="1" applyFill="1" applyBorder="1" applyAlignment="1">
      <alignment horizontal="center" vertical="center" wrapText="1"/>
    </xf>
    <xf numFmtId="0" fontId="54" fillId="3" borderId="10" xfId="0" applyFont="1" applyFill="1" applyBorder="1" applyAlignment="1">
      <alignment horizontal="center" vertical="center" wrapText="1"/>
    </xf>
    <xf numFmtId="0" fontId="54" fillId="3" borderId="1" xfId="0" applyFont="1" applyFill="1" applyBorder="1" applyAlignment="1">
      <alignment horizontal="center" vertical="center" wrapText="1"/>
    </xf>
    <xf numFmtId="0" fontId="54" fillId="0" borderId="14" xfId="0" applyFont="1" applyFill="1" applyBorder="1" applyAlignment="1">
      <alignment horizontal="center" vertical="center" wrapText="1"/>
    </xf>
    <xf numFmtId="0" fontId="54" fillId="3" borderId="14" xfId="0" applyFont="1" applyFill="1" applyBorder="1" applyAlignment="1">
      <alignment horizontal="center" vertical="center" wrapText="1"/>
    </xf>
    <xf numFmtId="0" fontId="54" fillId="0" borderId="1" xfId="0" applyFont="1" applyFill="1" applyBorder="1" applyAlignment="1">
      <alignment horizontal="left" vertical="center" wrapText="1"/>
    </xf>
    <xf numFmtId="9" fontId="54" fillId="0" borderId="1" xfId="0" applyNumberFormat="1" applyFont="1" applyFill="1" applyBorder="1" applyAlignment="1">
      <alignment horizontal="center" vertical="center" wrapText="1"/>
    </xf>
    <xf numFmtId="9" fontId="54" fillId="3" borderId="1" xfId="0" applyNumberFormat="1" applyFont="1" applyFill="1" applyBorder="1" applyAlignment="1">
      <alignment horizontal="center" vertical="center" wrapText="1"/>
    </xf>
    <xf numFmtId="0" fontId="3" fillId="0" borderId="1" xfId="0" applyFont="1" applyFill="1" applyBorder="1" applyAlignment="1">
      <alignment horizontal="center" vertical="center"/>
    </xf>
    <xf numFmtId="0" fontId="54" fillId="0" borderId="26" xfId="0" applyFont="1" applyFill="1" applyBorder="1" applyAlignment="1">
      <alignment horizontal="center" wrapText="1"/>
    </xf>
    <xf numFmtId="0" fontId="12" fillId="0" borderId="0" xfId="0" applyFont="1" applyFill="1" applyAlignment="1">
      <alignment horizontal="left" vertical="center"/>
    </xf>
    <xf numFmtId="0" fontId="54" fillId="3" borderId="26" xfId="0" applyFont="1" applyFill="1" applyBorder="1" applyAlignment="1">
      <alignment horizontal="center" vertical="center" wrapText="1"/>
    </xf>
    <xf numFmtId="0" fontId="54" fillId="3" borderId="30" xfId="0" applyFont="1" applyFill="1" applyBorder="1" applyAlignment="1">
      <alignment horizontal="center" vertical="center" wrapText="1"/>
    </xf>
    <xf numFmtId="0" fontId="55" fillId="0" borderId="10" xfId="0" applyFont="1" applyFill="1" applyBorder="1" applyAlignment="1">
      <alignment horizontal="center" vertical="center" wrapText="1"/>
    </xf>
    <xf numFmtId="0" fontId="55" fillId="0" borderId="26" xfId="0" applyFont="1" applyFill="1" applyBorder="1" applyAlignment="1">
      <alignment horizontal="center" vertical="center" wrapText="1"/>
    </xf>
    <xf numFmtId="0" fontId="55" fillId="0" borderId="28" xfId="0" applyFont="1" applyFill="1" applyBorder="1" applyAlignment="1">
      <alignment horizontal="center" vertical="center" wrapText="1"/>
    </xf>
    <xf numFmtId="0" fontId="55" fillId="0" borderId="27" xfId="0" applyFont="1" applyFill="1" applyBorder="1" applyAlignment="1">
      <alignment horizontal="center" vertical="center" wrapText="1"/>
    </xf>
    <xf numFmtId="0" fontId="55" fillId="0" borderId="24" xfId="0" applyFont="1" applyFill="1" applyBorder="1" applyAlignment="1">
      <alignment horizontal="center" vertical="center" wrapText="1"/>
    </xf>
    <xf numFmtId="0" fontId="55" fillId="3" borderId="31" xfId="0" applyFont="1" applyFill="1" applyBorder="1" applyAlignment="1">
      <alignment horizontal="center" vertical="center" wrapText="1"/>
    </xf>
    <xf numFmtId="0" fontId="55" fillId="3" borderId="32" xfId="0" applyFont="1" applyFill="1" applyBorder="1" applyAlignment="1">
      <alignment horizontal="center" vertical="center" wrapText="1"/>
    </xf>
    <xf numFmtId="0" fontId="55" fillId="3" borderId="33" xfId="0" applyFont="1" applyFill="1" applyBorder="1" applyAlignment="1">
      <alignment horizontal="center" vertical="center" wrapText="1"/>
    </xf>
    <xf numFmtId="0" fontId="55" fillId="0" borderId="11" xfId="0" applyFont="1" applyFill="1" applyBorder="1" applyAlignment="1">
      <alignment horizontal="center" vertical="center" wrapText="1"/>
    </xf>
    <xf numFmtId="0" fontId="55" fillId="3" borderId="34" xfId="0" applyFont="1" applyFill="1" applyBorder="1" applyAlignment="1">
      <alignment horizontal="center" vertical="center" wrapText="1"/>
    </xf>
    <xf numFmtId="0" fontId="55" fillId="3" borderId="28" xfId="0" applyFont="1" applyFill="1" applyBorder="1" applyAlignment="1">
      <alignment horizontal="center" vertical="center" wrapText="1"/>
    </xf>
    <xf numFmtId="0" fontId="55" fillId="0" borderId="1" xfId="0" applyFont="1" applyFill="1" applyBorder="1" applyAlignment="1">
      <alignment horizontal="center" vertical="center" wrapText="1"/>
    </xf>
    <xf numFmtId="0" fontId="56" fillId="0" borderId="1" xfId="51" applyFont="1" applyFill="1" applyBorder="1" applyAlignment="1">
      <alignment horizontal="left" vertical="center" wrapText="1"/>
    </xf>
    <xf numFmtId="0" fontId="56" fillId="0" borderId="1" xfId="51" applyFont="1" applyFill="1" applyBorder="1" applyAlignment="1">
      <alignment horizontal="center" vertical="center" wrapText="1"/>
    </xf>
    <xf numFmtId="0" fontId="34" fillId="0" borderId="1" xfId="0" applyFont="1" applyFill="1" applyBorder="1" applyAlignment="1">
      <alignment vertical="center"/>
    </xf>
    <xf numFmtId="0" fontId="55" fillId="3" borderId="1" xfId="0" applyFont="1" applyFill="1" applyBorder="1" applyAlignment="1">
      <alignment horizontal="center" vertical="center" wrapText="1"/>
    </xf>
    <xf numFmtId="0" fontId="56" fillId="0" borderId="1" xfId="0" applyFont="1" applyFill="1" applyBorder="1" applyAlignment="1">
      <alignment horizontal="center" vertical="center" wrapText="1"/>
    </xf>
    <xf numFmtId="9" fontId="55" fillId="3" borderId="1" xfId="3" applyFont="1" applyFill="1" applyBorder="1" applyAlignment="1">
      <alignment horizontal="center" vertical="center" wrapText="1"/>
    </xf>
    <xf numFmtId="10" fontId="56" fillId="0" borderId="1" xfId="51" applyNumberFormat="1" applyFont="1" applyFill="1" applyBorder="1" applyAlignment="1">
      <alignment horizontal="center" vertical="center" wrapText="1"/>
    </xf>
    <xf numFmtId="9" fontId="55" fillId="3" borderId="1" xfId="0" applyNumberFormat="1" applyFont="1" applyFill="1" applyBorder="1" applyAlignment="1">
      <alignment horizontal="center" vertical="center" wrapText="1"/>
    </xf>
    <xf numFmtId="0" fontId="9" fillId="0" borderId="1" xfId="0" applyFont="1" applyFill="1" applyBorder="1" applyAlignment="1">
      <alignment horizontal="justify" vertical="center" wrapText="1"/>
    </xf>
    <xf numFmtId="10" fontId="56" fillId="0" borderId="1" xfId="0" applyNumberFormat="1" applyFont="1" applyFill="1" applyBorder="1" applyAlignment="1">
      <alignment horizontal="center" vertical="center" wrapText="1"/>
    </xf>
    <xf numFmtId="10" fontId="9" fillId="0" borderId="1" xfId="0" applyNumberFormat="1" applyFont="1" applyFill="1" applyBorder="1" applyAlignment="1">
      <alignment horizontal="center" vertical="center" wrapText="1"/>
    </xf>
    <xf numFmtId="10" fontId="57" fillId="0" borderId="1" xfId="0" applyNumberFormat="1" applyFont="1" applyFill="1" applyBorder="1" applyAlignment="1">
      <alignment horizontal="center" vertical="center" wrapText="1"/>
    </xf>
    <xf numFmtId="0" fontId="57" fillId="0" borderId="1" xfId="0" applyFont="1" applyFill="1" applyBorder="1" applyAlignment="1">
      <alignment horizontal="left" vertical="center" wrapText="1"/>
    </xf>
    <xf numFmtId="9" fontId="57" fillId="0" borderId="1" xfId="0" applyNumberFormat="1" applyFont="1" applyFill="1" applyBorder="1" applyAlignment="1">
      <alignment horizontal="center" vertical="center" wrapText="1"/>
    </xf>
    <xf numFmtId="0" fontId="55" fillId="0" borderId="14" xfId="0" applyFont="1" applyFill="1" applyBorder="1" applyAlignment="1">
      <alignment horizontal="center" vertical="center" wrapText="1"/>
    </xf>
    <xf numFmtId="0" fontId="57" fillId="0" borderId="1" xfId="0" applyFont="1" applyFill="1" applyBorder="1" applyAlignment="1">
      <alignment horizontal="center" vertical="center" wrapText="1"/>
    </xf>
    <xf numFmtId="10" fontId="55" fillId="0" borderId="1" xfId="0" applyNumberFormat="1" applyFont="1" applyFill="1" applyBorder="1" applyAlignment="1">
      <alignment horizontal="center" vertical="center" wrapText="1"/>
    </xf>
    <xf numFmtId="0" fontId="55" fillId="0" borderId="15" xfId="0" applyFont="1" applyFill="1" applyBorder="1" applyAlignment="1">
      <alignment horizontal="center" wrapText="1"/>
    </xf>
    <xf numFmtId="0" fontId="55" fillId="0" borderId="16" xfId="0" applyFont="1" applyFill="1" applyBorder="1" applyAlignment="1">
      <alignment horizontal="center" wrapText="1"/>
    </xf>
    <xf numFmtId="0" fontId="58" fillId="0" borderId="24" xfId="0" applyFont="1" applyFill="1" applyBorder="1" applyAlignment="1">
      <alignment horizontal="justify" vertical="center" wrapText="1"/>
    </xf>
    <xf numFmtId="0" fontId="34" fillId="0" borderId="0" xfId="0" applyFont="1" applyFill="1" applyAlignment="1">
      <alignment vertical="center"/>
    </xf>
    <xf numFmtId="0" fontId="55" fillId="0" borderId="17" xfId="0" applyFont="1" applyFill="1" applyBorder="1" applyAlignment="1">
      <alignment horizontal="center" wrapText="1"/>
    </xf>
    <xf numFmtId="0" fontId="55" fillId="0" borderId="1" xfId="0" applyFont="1" applyFill="1" applyBorder="1" applyAlignment="1">
      <alignment horizontal="center" wrapText="1"/>
    </xf>
    <xf numFmtId="0" fontId="55" fillId="0" borderId="1" xfId="0" applyFont="1" applyFill="1" applyBorder="1" applyAlignment="1">
      <alignment horizontal="justify" vertical="center" wrapText="1"/>
    </xf>
    <xf numFmtId="0" fontId="54" fillId="3" borderId="0" xfId="0" applyFont="1" applyFill="1" applyBorder="1" applyAlignment="1">
      <alignment horizontal="center" vertical="center" wrapText="1"/>
    </xf>
    <xf numFmtId="0" fontId="54" fillId="0" borderId="11" xfId="0" applyFont="1" applyFill="1" applyBorder="1" applyAlignment="1">
      <alignment horizontal="center" vertical="center" wrapText="1"/>
    </xf>
    <xf numFmtId="0" fontId="9" fillId="0" borderId="10" xfId="0" applyFont="1" applyFill="1" applyBorder="1" applyAlignment="1">
      <alignment horizontal="left" vertical="center" wrapText="1"/>
    </xf>
    <xf numFmtId="0" fontId="57" fillId="0" borderId="10" xfId="0" applyNumberFormat="1" applyFont="1" applyFill="1" applyBorder="1" applyAlignment="1" applyProtection="1">
      <alignment horizontal="center" vertical="center" wrapText="1"/>
    </xf>
    <xf numFmtId="0" fontId="54" fillId="0" borderId="1" xfId="0" applyFont="1" applyFill="1" applyBorder="1" applyAlignment="1">
      <alignment horizontal="center" wrapText="1"/>
    </xf>
    <xf numFmtId="0" fontId="54" fillId="3" borderId="24" xfId="0" applyFont="1" applyFill="1" applyBorder="1" applyAlignment="1">
      <alignment horizontal="center" vertical="center" wrapText="1"/>
    </xf>
    <xf numFmtId="0" fontId="54" fillId="0" borderId="35" xfId="0" applyFont="1" applyFill="1" applyBorder="1" applyAlignment="1">
      <alignment horizontal="center" vertical="center" wrapText="1"/>
    </xf>
    <xf numFmtId="0" fontId="54" fillId="3" borderId="31" xfId="0" applyFont="1" applyFill="1" applyBorder="1" applyAlignment="1">
      <alignment horizontal="center" vertical="center" wrapText="1"/>
    </xf>
    <xf numFmtId="0" fontId="54" fillId="3" borderId="32" xfId="0" applyFont="1" applyFill="1" applyBorder="1" applyAlignment="1">
      <alignment horizontal="center" vertical="center" wrapText="1"/>
    </xf>
    <xf numFmtId="0" fontId="54" fillId="3" borderId="33" xfId="0" applyFont="1" applyFill="1" applyBorder="1" applyAlignment="1">
      <alignment horizontal="center" vertical="center" wrapText="1"/>
    </xf>
    <xf numFmtId="0" fontId="54" fillId="0" borderId="29" xfId="0" applyFont="1" applyFill="1" applyBorder="1" applyAlignment="1">
      <alignment horizontal="center" vertical="center" wrapText="1"/>
    </xf>
    <xf numFmtId="0" fontId="54" fillId="3" borderId="34" xfId="0" applyFont="1" applyFill="1" applyBorder="1" applyAlignment="1">
      <alignment horizontal="center" vertical="center" wrapText="1"/>
    </xf>
    <xf numFmtId="9" fontId="54" fillId="0" borderId="1" xfId="0" applyNumberFormat="1" applyFont="1" applyFill="1" applyBorder="1" applyAlignment="1" applyProtection="1">
      <alignment horizontal="center" vertical="center" wrapText="1"/>
    </xf>
    <xf numFmtId="0" fontId="54" fillId="0" borderId="36" xfId="0" applyFont="1" applyFill="1" applyBorder="1" applyAlignment="1">
      <alignment horizontal="center" vertical="center" wrapText="1"/>
    </xf>
    <xf numFmtId="0" fontId="54" fillId="0" borderId="10" xfId="0" applyFont="1" applyFill="1" applyBorder="1" applyAlignment="1">
      <alignment horizontal="left" vertical="center" wrapText="1"/>
    </xf>
    <xf numFmtId="0" fontId="54" fillId="0" borderId="1" xfId="0" applyFont="1" applyFill="1" applyBorder="1" applyAlignment="1">
      <alignment horizontal="justify" wrapText="1"/>
    </xf>
    <xf numFmtId="0" fontId="54" fillId="3" borderId="37" xfId="0" applyFont="1" applyFill="1" applyBorder="1" applyAlignment="1">
      <alignment horizontal="center" vertical="center" wrapText="1"/>
    </xf>
    <xf numFmtId="0" fontId="59" fillId="3" borderId="1" xfId="0" applyFont="1" applyFill="1" applyBorder="1" applyAlignment="1">
      <alignment horizontal="left" vertical="center" wrapText="1"/>
    </xf>
    <xf numFmtId="0" fontId="58" fillId="0" borderId="1" xfId="0" applyFont="1" applyFill="1" applyBorder="1" applyAlignment="1">
      <alignment horizontal="justify" vertical="center" wrapText="1"/>
    </xf>
    <xf numFmtId="0" fontId="54" fillId="0" borderId="1" xfId="0" applyNumberFormat="1" applyFont="1" applyFill="1" applyBorder="1" applyAlignment="1" applyProtection="1">
      <alignment horizontal="center" vertical="center" wrapText="1"/>
    </xf>
    <xf numFmtId="0" fontId="54" fillId="3" borderId="1" xfId="0" applyNumberFormat="1" applyFont="1" applyFill="1" applyBorder="1" applyAlignment="1" applyProtection="1">
      <alignment horizontal="center" vertical="center" wrapText="1"/>
    </xf>
    <xf numFmtId="9" fontId="54" fillId="0" borderId="1" xfId="3" applyFont="1" applyBorder="1" applyAlignment="1">
      <alignment horizontal="center" vertical="center" wrapText="1"/>
    </xf>
    <xf numFmtId="0" fontId="3" fillId="0" borderId="1" xfId="0" applyFont="1" applyFill="1" applyBorder="1" applyAlignment="1">
      <alignment vertical="center"/>
    </xf>
    <xf numFmtId="0" fontId="54" fillId="3" borderId="27" xfId="0" applyFont="1" applyFill="1" applyBorder="1" applyAlignment="1">
      <alignment horizontal="left" vertical="top" wrapText="1"/>
    </xf>
    <xf numFmtId="0" fontId="54" fillId="0" borderId="38" xfId="0" applyFont="1" applyFill="1" applyBorder="1" applyAlignment="1">
      <alignment horizontal="center" vertical="center" wrapText="1"/>
    </xf>
    <xf numFmtId="0" fontId="54" fillId="0" borderId="0" xfId="0" applyFont="1" applyFill="1" applyBorder="1" applyAlignment="1">
      <alignment horizontal="center" vertical="center" wrapText="1"/>
    </xf>
    <xf numFmtId="0" fontId="3" fillId="0" borderId="10" xfId="0" applyFont="1" applyFill="1" applyBorder="1" applyAlignment="1">
      <alignment horizontal="center" vertical="center"/>
    </xf>
    <xf numFmtId="0" fontId="54" fillId="0" borderId="39" xfId="0" applyFont="1" applyFill="1" applyBorder="1" applyAlignment="1">
      <alignment horizontal="center" vertical="center" wrapText="1"/>
    </xf>
    <xf numFmtId="0" fontId="3" fillId="0" borderId="14" xfId="0" applyFont="1" applyFill="1" applyBorder="1" applyAlignment="1">
      <alignment horizontal="center" vertical="center"/>
    </xf>
    <xf numFmtId="0" fontId="58" fillId="0" borderId="26" xfId="0" applyFont="1" applyFill="1" applyBorder="1" applyAlignment="1">
      <alignment horizontal="justify" vertical="center" wrapText="1"/>
    </xf>
    <xf numFmtId="0" fontId="54" fillId="0" borderId="0" xfId="0" applyFont="1" applyFill="1" applyAlignment="1">
      <alignment horizontal="center" vertical="center" wrapText="1"/>
    </xf>
    <xf numFmtId="0" fontId="60" fillId="0" borderId="0" xfId="0" applyFont="1" applyFill="1" applyAlignment="1">
      <alignment horizontal="center" vertical="center" wrapText="1"/>
    </xf>
    <xf numFmtId="0" fontId="61" fillId="0" borderId="1" xfId="0" applyFont="1" applyFill="1" applyBorder="1" applyAlignment="1">
      <alignment horizontal="center" vertical="center"/>
    </xf>
    <xf numFmtId="0" fontId="58" fillId="0" borderId="0" xfId="0" applyFont="1" applyFill="1" applyAlignment="1">
      <alignment horizontal="justify" vertical="center" wrapText="1"/>
    </xf>
    <xf numFmtId="0" fontId="54" fillId="0" borderId="1" xfId="0" applyFont="1" applyFill="1" applyBorder="1" applyAlignment="1">
      <alignment horizontal="justify" vertical="center" wrapText="1"/>
    </xf>
    <xf numFmtId="0" fontId="62" fillId="0" borderId="1" xfId="0" applyFont="1" applyFill="1" applyBorder="1" applyAlignment="1">
      <alignment horizontal="center" vertical="center" wrapText="1"/>
    </xf>
    <xf numFmtId="9" fontId="54" fillId="3" borderId="1" xfId="0" applyNumberFormat="1" applyFont="1" applyFill="1" applyBorder="1" applyAlignment="1" applyProtection="1">
      <alignment horizontal="center" vertical="center" wrapText="1"/>
    </xf>
    <xf numFmtId="0" fontId="1" fillId="0" borderId="0" xfId="0" applyFont="1" applyFill="1" applyBorder="1" applyAlignment="1"/>
    <xf numFmtId="0" fontId="20" fillId="0" borderId="0" xfId="0" applyFont="1" applyFill="1" applyBorder="1" applyAlignment="1"/>
    <xf numFmtId="0" fontId="4" fillId="0" borderId="0" xfId="0" applyFont="1" applyFill="1" applyBorder="1" applyAlignment="1"/>
    <xf numFmtId="0" fontId="63" fillId="0" borderId="0" xfId="50" applyFont="1" applyFill="1" applyAlignment="1">
      <alignment horizontal="center" vertical="center"/>
    </xf>
    <xf numFmtId="0" fontId="1" fillId="0" borderId="0" xfId="50" applyFont="1" applyFill="1">
      <alignment vertical="center"/>
    </xf>
    <xf numFmtId="0" fontId="64" fillId="0" borderId="0" xfId="0" applyFont="1" applyFill="1" applyBorder="1" applyAlignment="1">
      <alignment horizontal="center" vertical="center"/>
    </xf>
    <xf numFmtId="0" fontId="33" fillId="0" borderId="8" xfId="0" applyFont="1" applyFill="1" applyBorder="1" applyAlignment="1">
      <alignment horizontal="left" vertical="center"/>
    </xf>
    <xf numFmtId="0" fontId="65" fillId="0" borderId="0" xfId="0" applyFont="1" applyFill="1" applyBorder="1" applyAlignment="1">
      <alignment horizontal="center" vertical="center"/>
    </xf>
    <xf numFmtId="0" fontId="33" fillId="0" borderId="0" xfId="0" applyFont="1" applyFill="1" applyBorder="1" applyAlignment="1">
      <alignment horizontal="right" vertical="center"/>
    </xf>
    <xf numFmtId="0" fontId="14" fillId="0" borderId="0" xfId="0" applyNumberFormat="1" applyFont="1" applyFill="1" applyBorder="1" applyAlignment="1" applyProtection="1">
      <alignment horizontal="right" vertical="center"/>
    </xf>
    <xf numFmtId="0" fontId="63" fillId="0" borderId="1" xfId="0" applyFont="1" applyFill="1" applyBorder="1" applyAlignment="1">
      <alignment horizontal="center" vertical="center"/>
    </xf>
    <xf numFmtId="0" fontId="63" fillId="0" borderId="15" xfId="0" applyFont="1" applyFill="1" applyBorder="1" applyAlignment="1">
      <alignment horizontal="center" vertical="center"/>
    </xf>
    <xf numFmtId="0" fontId="63" fillId="0" borderId="16" xfId="0" applyFont="1" applyFill="1" applyBorder="1" applyAlignment="1">
      <alignment horizontal="center" vertical="center"/>
    </xf>
    <xf numFmtId="49" fontId="63" fillId="0" borderId="1" xfId="0" applyNumberFormat="1" applyFont="1" applyFill="1" applyBorder="1" applyAlignment="1">
      <alignment vertical="center" wrapText="1"/>
    </xf>
    <xf numFmtId="49" fontId="63" fillId="0" borderId="1" xfId="0" applyNumberFormat="1" applyFont="1" applyFill="1" applyBorder="1" applyAlignment="1">
      <alignment horizontal="left" vertical="center" wrapText="1"/>
    </xf>
    <xf numFmtId="49" fontId="66" fillId="0" borderId="1" xfId="0" applyNumberFormat="1" applyFont="1" applyFill="1" applyBorder="1" applyAlignment="1">
      <alignment horizontal="left" vertical="center" wrapText="1"/>
    </xf>
    <xf numFmtId="0" fontId="67" fillId="0" borderId="1" xfId="0" applyFont="1" applyFill="1" applyBorder="1" applyAlignment="1">
      <alignment horizontal="left" vertical="center"/>
    </xf>
    <xf numFmtId="49" fontId="63" fillId="0" borderId="1" xfId="0" applyNumberFormat="1" applyFont="1" applyFill="1" applyBorder="1" applyAlignment="1">
      <alignment horizontal="center" vertical="center" wrapText="1"/>
    </xf>
    <xf numFmtId="0" fontId="63" fillId="0" borderId="1" xfId="0" applyNumberFormat="1" applyFont="1" applyFill="1" applyBorder="1" applyAlignment="1">
      <alignment horizontal="center" vertical="center" wrapText="1"/>
    </xf>
    <xf numFmtId="0" fontId="63" fillId="0" borderId="1" xfId="0" applyNumberFormat="1" applyFont="1" applyFill="1" applyBorder="1" applyAlignment="1">
      <alignment horizontal="center" vertical="center"/>
    </xf>
    <xf numFmtId="49" fontId="68" fillId="0" borderId="1" xfId="0" applyNumberFormat="1" applyFont="1" applyFill="1" applyBorder="1" applyAlignment="1">
      <alignment horizontal="center" vertical="center" wrapText="1"/>
    </xf>
    <xf numFmtId="49" fontId="63" fillId="0" borderId="15" xfId="0" applyNumberFormat="1" applyFont="1" applyFill="1" applyBorder="1" applyAlignment="1">
      <alignment horizontal="left" vertical="top" wrapText="1"/>
    </xf>
    <xf numFmtId="49" fontId="63" fillId="0" borderId="16" xfId="0" applyNumberFormat="1" applyFont="1" applyFill="1" applyBorder="1" applyAlignment="1">
      <alignment horizontal="left" vertical="top" wrapText="1"/>
    </xf>
    <xf numFmtId="49" fontId="63" fillId="0" borderId="17" xfId="0" applyNumberFormat="1" applyFont="1" applyFill="1" applyBorder="1" applyAlignment="1">
      <alignment horizontal="left" vertical="top" wrapText="1"/>
    </xf>
    <xf numFmtId="0" fontId="69" fillId="0" borderId="1" xfId="0" applyFont="1" applyFill="1" applyBorder="1" applyAlignment="1">
      <alignment horizontal="left" vertical="center"/>
    </xf>
    <xf numFmtId="0" fontId="63" fillId="0" borderId="2" xfId="0" applyFont="1" applyFill="1" applyBorder="1" applyAlignment="1">
      <alignment horizontal="center" vertical="center"/>
    </xf>
    <xf numFmtId="0" fontId="63" fillId="0" borderId="3" xfId="0" applyFont="1" applyFill="1" applyBorder="1" applyAlignment="1">
      <alignment horizontal="center" vertical="center"/>
    </xf>
    <xf numFmtId="0" fontId="63" fillId="0" borderId="17" xfId="0" applyFont="1" applyFill="1" applyBorder="1" applyAlignment="1">
      <alignment horizontal="center" vertical="center"/>
    </xf>
    <xf numFmtId="0" fontId="63" fillId="0" borderId="10" xfId="0" applyFont="1" applyFill="1" applyBorder="1" applyAlignment="1">
      <alignment horizontal="center" vertical="center" wrapText="1"/>
    </xf>
    <xf numFmtId="0" fontId="63" fillId="0" borderId="7" xfId="0" applyFont="1" applyFill="1" applyBorder="1" applyAlignment="1">
      <alignment horizontal="center" vertical="center"/>
    </xf>
    <xf numFmtId="0" fontId="63" fillId="0" borderId="8" xfId="0" applyFont="1" applyFill="1" applyBorder="1" applyAlignment="1">
      <alignment horizontal="center" vertical="center"/>
    </xf>
    <xf numFmtId="0" fontId="63" fillId="0" borderId="14" xfId="0" applyFont="1" applyFill="1" applyBorder="1" applyAlignment="1">
      <alignment horizontal="center" vertical="center"/>
    </xf>
    <xf numFmtId="49" fontId="63" fillId="0" borderId="1" xfId="0" applyNumberFormat="1" applyFont="1" applyFill="1" applyBorder="1" applyAlignment="1">
      <alignment horizontal="left" vertical="top" wrapText="1"/>
    </xf>
    <xf numFmtId="179" fontId="4" fillId="0" borderId="1" xfId="0" applyNumberFormat="1" applyFont="1" applyFill="1" applyBorder="1" applyAlignment="1">
      <alignment horizontal="right" vertical="center" wrapText="1"/>
    </xf>
    <xf numFmtId="179" fontId="4" fillId="0" borderId="1" xfId="0" applyNumberFormat="1" applyFont="1" applyFill="1" applyBorder="1" applyAlignment="1">
      <alignment horizontal="center" vertical="center" wrapText="1"/>
    </xf>
    <xf numFmtId="0" fontId="44" fillId="0" borderId="40" xfId="0" applyNumberFormat="1" applyFont="1" applyFill="1" applyBorder="1" applyAlignment="1">
      <alignment vertical="center"/>
    </xf>
    <xf numFmtId="179" fontId="1" fillId="0" borderId="1" xfId="0" applyNumberFormat="1" applyFont="1" applyFill="1" applyBorder="1" applyAlignment="1">
      <alignment horizontal="right" vertical="center" wrapText="1"/>
    </xf>
    <xf numFmtId="0" fontId="1" fillId="0" borderId="1" xfId="0" applyFont="1" applyFill="1" applyBorder="1" applyAlignment="1">
      <alignment horizontal="center" vertical="center"/>
    </xf>
    <xf numFmtId="49" fontId="63" fillId="0" borderId="10" xfId="50" applyNumberFormat="1" applyFont="1" applyFill="1" applyBorder="1" applyAlignment="1">
      <alignment horizontal="center" vertical="center"/>
    </xf>
    <xf numFmtId="0" fontId="63" fillId="0" borderId="1" xfId="50" applyFont="1" applyFill="1" applyBorder="1" applyAlignment="1">
      <alignment horizontal="center" vertical="center"/>
    </xf>
    <xf numFmtId="49" fontId="63" fillId="0" borderId="10" xfId="50" applyNumberFormat="1" applyFont="1" applyFill="1" applyBorder="1" applyAlignment="1">
      <alignment horizontal="center" vertical="center" wrapText="1"/>
    </xf>
    <xf numFmtId="49" fontId="63" fillId="0" borderId="15" xfId="50" applyNumberFormat="1" applyFont="1" applyFill="1" applyBorder="1" applyAlignment="1">
      <alignment horizontal="center" vertical="center" wrapText="1"/>
    </xf>
    <xf numFmtId="0" fontId="70" fillId="0" borderId="1" xfId="51" applyFont="1" applyFill="1" applyBorder="1" applyAlignment="1">
      <alignment horizontal="center" vertical="center" wrapText="1"/>
    </xf>
    <xf numFmtId="0" fontId="70" fillId="0" borderId="10" xfId="51" applyFont="1" applyFill="1" applyBorder="1" applyAlignment="1">
      <alignment horizontal="center" vertical="center" wrapText="1"/>
    </xf>
    <xf numFmtId="49" fontId="1" fillId="0" borderId="1" xfId="0" applyNumberFormat="1" applyFont="1" applyFill="1" applyBorder="1" applyAlignment="1">
      <alignment horizontal="left" vertical="center"/>
    </xf>
    <xf numFmtId="49" fontId="1" fillId="0" borderId="1" xfId="0" applyNumberFormat="1" applyFont="1" applyFill="1" applyBorder="1" applyAlignment="1">
      <alignment horizontal="center" vertical="center"/>
    </xf>
    <xf numFmtId="49" fontId="63" fillId="0" borderId="15" xfId="50" applyNumberFormat="1" applyFont="1" applyFill="1" applyBorder="1" applyAlignment="1">
      <alignment horizontal="left" vertical="center" wrapText="1"/>
    </xf>
    <xf numFmtId="0" fontId="70" fillId="0" borderId="11" xfId="51" applyFont="1" applyFill="1" applyBorder="1" applyAlignment="1">
      <alignment horizontal="center" vertical="center" wrapText="1"/>
    </xf>
    <xf numFmtId="0" fontId="34" fillId="0" borderId="15" xfId="0" applyFont="1" applyFill="1" applyBorder="1" applyAlignment="1">
      <alignment horizontal="left" vertical="center" wrapText="1"/>
    </xf>
    <xf numFmtId="0" fontId="70" fillId="0" borderId="14" xfId="51" applyFont="1" applyFill="1" applyBorder="1" applyAlignment="1">
      <alignment horizontal="center" vertical="center" wrapText="1"/>
    </xf>
    <xf numFmtId="49" fontId="70" fillId="0" borderId="11" xfId="51" applyNumberFormat="1" applyFont="1" applyFill="1" applyBorder="1" applyAlignment="1">
      <alignment horizontal="center" vertical="center" wrapText="1"/>
    </xf>
    <xf numFmtId="0" fontId="29" fillId="0" borderId="1" xfId="0" applyFont="1" applyFill="1" applyBorder="1" applyAlignment="1">
      <alignment horizontal="center" vertical="center" wrapText="1"/>
    </xf>
    <xf numFmtId="0" fontId="29" fillId="0" borderId="15" xfId="0" applyFont="1" applyFill="1" applyBorder="1" applyAlignment="1">
      <alignment horizontal="center" vertical="center" wrapText="1"/>
    </xf>
    <xf numFmtId="0" fontId="29" fillId="0" borderId="16" xfId="0" applyFont="1" applyFill="1" applyBorder="1" applyAlignment="1">
      <alignment horizontal="center" vertical="center" wrapText="1"/>
    </xf>
    <xf numFmtId="0" fontId="63" fillId="0" borderId="1" xfId="0" applyFont="1" applyFill="1" applyBorder="1" applyAlignment="1">
      <alignment vertical="center"/>
    </xf>
    <xf numFmtId="49" fontId="71" fillId="0" borderId="1" xfId="0" applyNumberFormat="1" applyFont="1" applyFill="1" applyBorder="1" applyAlignment="1">
      <alignment vertical="center" wrapText="1"/>
    </xf>
    <xf numFmtId="49" fontId="71" fillId="0" borderId="1" xfId="0" applyNumberFormat="1" applyFont="1" applyFill="1" applyBorder="1" applyAlignment="1">
      <alignment horizontal="left" vertical="top" wrapText="1"/>
    </xf>
    <xf numFmtId="0" fontId="63" fillId="0" borderId="10" xfId="0" applyFont="1" applyFill="1" applyBorder="1" applyAlignment="1">
      <alignment horizontal="center" vertical="center"/>
    </xf>
    <xf numFmtId="0" fontId="63" fillId="0" borderId="14" xfId="0" applyFont="1" applyFill="1" applyBorder="1" applyAlignment="1">
      <alignment horizontal="center" vertical="center" wrapText="1"/>
    </xf>
    <xf numFmtId="10" fontId="4" fillId="0" borderId="1" xfId="0" applyNumberFormat="1" applyFont="1" applyFill="1" applyBorder="1" applyAlignment="1">
      <alignment horizontal="center" vertical="center" wrapText="1"/>
    </xf>
    <xf numFmtId="0" fontId="4" fillId="0" borderId="1" xfId="0" applyFont="1" applyFill="1" applyBorder="1" applyAlignment="1">
      <alignment wrapText="1"/>
    </xf>
    <xf numFmtId="10" fontId="1" fillId="0" borderId="1" xfId="0" applyNumberFormat="1" applyFont="1" applyFill="1" applyBorder="1" applyAlignment="1">
      <alignment horizontal="center" vertical="center"/>
    </xf>
    <xf numFmtId="0" fontId="1" fillId="0" borderId="1" xfId="0" applyFont="1" applyFill="1" applyBorder="1" applyAlignment="1"/>
    <xf numFmtId="49" fontId="63" fillId="0" borderId="16" xfId="50" applyNumberFormat="1" applyFont="1" applyFill="1" applyBorder="1" applyAlignment="1">
      <alignment horizontal="center" vertical="center" wrapText="1"/>
    </xf>
    <xf numFmtId="49" fontId="63" fillId="0" borderId="17" xfId="50" applyNumberFormat="1" applyFont="1" applyFill="1" applyBorder="1" applyAlignment="1">
      <alignment horizontal="center" vertical="center" wrapText="1"/>
    </xf>
    <xf numFmtId="49" fontId="63" fillId="0" borderId="16" xfId="50" applyNumberFormat="1" applyFont="1" applyFill="1" applyBorder="1" applyAlignment="1">
      <alignment horizontal="left" vertical="center" wrapText="1"/>
    </xf>
    <xf numFmtId="49" fontId="63" fillId="0" borderId="17" xfId="50" applyNumberFormat="1" applyFont="1" applyFill="1" applyBorder="1" applyAlignment="1">
      <alignment horizontal="left" vertical="center" wrapText="1"/>
    </xf>
    <xf numFmtId="0" fontId="34" fillId="0" borderId="16" xfId="0" applyFont="1" applyFill="1" applyBorder="1" applyAlignment="1">
      <alignment horizontal="left" vertical="center" wrapText="1"/>
    </xf>
    <xf numFmtId="0" fontId="34" fillId="0" borderId="17" xfId="0" applyFont="1" applyFill="1" applyBorder="1" applyAlignment="1">
      <alignment horizontal="left" vertical="center" wrapText="1"/>
    </xf>
    <xf numFmtId="0" fontId="29" fillId="0" borderId="17" xfId="0" applyFont="1" applyFill="1" applyBorder="1" applyAlignment="1">
      <alignment horizontal="center" vertical="center" wrapText="1"/>
    </xf>
    <xf numFmtId="0" fontId="1" fillId="0" borderId="0" xfId="0" applyFont="1" applyFill="1" applyAlignment="1"/>
    <xf numFmtId="0" fontId="72" fillId="0" borderId="0" xfId="0" applyFont="1" applyFill="1" applyBorder="1" applyAlignment="1">
      <alignment horizontal="center" vertical="center"/>
    </xf>
    <xf numFmtId="0" fontId="73" fillId="0" borderId="0" xfId="0" applyFont="1" applyFill="1" applyBorder="1" applyAlignment="1">
      <alignment horizontal="right" vertical="center"/>
    </xf>
    <xf numFmtId="0" fontId="74" fillId="0" borderId="8" xfId="0" applyFont="1" applyFill="1" applyBorder="1" applyAlignment="1">
      <alignment horizontal="left" vertical="center"/>
    </xf>
    <xf numFmtId="0" fontId="63" fillId="0" borderId="8" xfId="0" applyFont="1" applyFill="1" applyBorder="1" applyAlignment="1">
      <alignment horizontal="left" vertical="center"/>
    </xf>
    <xf numFmtId="0" fontId="75" fillId="0" borderId="0" xfId="0" applyFont="1" applyFill="1" applyBorder="1" applyAlignment="1">
      <alignment horizontal="left" vertical="center" wrapText="1"/>
    </xf>
    <xf numFmtId="0" fontId="63" fillId="0" borderId="0" xfId="0" applyFont="1" applyFill="1" applyBorder="1" applyAlignment="1">
      <alignment horizontal="right" vertical="center"/>
    </xf>
    <xf numFmtId="0" fontId="33" fillId="0" borderId="10" xfId="0" applyFont="1" applyFill="1" applyBorder="1" applyAlignment="1">
      <alignment horizontal="center" vertical="center"/>
    </xf>
    <xf numFmtId="0" fontId="33" fillId="0" borderId="15" xfId="0" applyFont="1" applyFill="1" applyBorder="1" applyAlignment="1">
      <alignment horizontal="center" vertical="center"/>
    </xf>
    <xf numFmtId="0" fontId="33" fillId="0" borderId="17" xfId="0" applyFont="1" applyFill="1" applyBorder="1" applyAlignment="1">
      <alignment horizontal="center" vertical="center"/>
    </xf>
    <xf numFmtId="49" fontId="33" fillId="0" borderId="1" xfId="0" applyNumberFormat="1" applyFont="1" applyFill="1" applyBorder="1" applyAlignment="1">
      <alignment horizontal="left" vertical="center" wrapText="1"/>
    </xf>
    <xf numFmtId="0" fontId="33" fillId="0" borderId="11" xfId="0" applyFont="1" applyFill="1" applyBorder="1" applyAlignment="1">
      <alignment horizontal="center" vertical="center"/>
    </xf>
    <xf numFmtId="0" fontId="33" fillId="0" borderId="14" xfId="0" applyFont="1" applyFill="1" applyBorder="1" applyAlignment="1">
      <alignment horizontal="center" vertical="center"/>
    </xf>
    <xf numFmtId="0" fontId="4" fillId="0" borderId="41" xfId="0" applyFont="1" applyFill="1" applyBorder="1" applyAlignment="1">
      <alignment horizontal="left" vertical="center" wrapText="1"/>
    </xf>
    <xf numFmtId="0" fontId="33" fillId="0" borderId="1" xfId="0" applyFont="1" applyFill="1" applyBorder="1" applyAlignment="1">
      <alignment horizontal="center" vertical="center"/>
    </xf>
    <xf numFmtId="0" fontId="33" fillId="0" borderId="16" xfId="0" applyFont="1" applyFill="1" applyBorder="1" applyAlignment="1">
      <alignment horizontal="center" vertical="center"/>
    </xf>
    <xf numFmtId="0" fontId="1" fillId="0" borderId="15" xfId="0" applyFont="1" applyFill="1" applyBorder="1" applyAlignment="1">
      <alignment horizontal="center" vertical="center"/>
    </xf>
    <xf numFmtId="0" fontId="1" fillId="0" borderId="16" xfId="0" applyFont="1" applyFill="1" applyBorder="1" applyAlignment="1">
      <alignment horizontal="center" vertical="center"/>
    </xf>
    <xf numFmtId="0" fontId="1" fillId="0" borderId="17" xfId="0" applyFont="1" applyFill="1" applyBorder="1" applyAlignment="1">
      <alignment horizontal="center" vertical="center"/>
    </xf>
    <xf numFmtId="49" fontId="1" fillId="0" borderId="1" xfId="0" applyNumberFormat="1" applyFont="1" applyFill="1" applyBorder="1" applyAlignment="1">
      <alignment horizontal="left" vertical="center" wrapText="1"/>
    </xf>
    <xf numFmtId="0" fontId="44" fillId="0" borderId="0" xfId="0" applyFont="1" applyFill="1" applyBorder="1" applyAlignment="1"/>
    <xf numFmtId="0" fontId="44" fillId="0" borderId="0" xfId="0" applyFont="1" applyFill="1" applyBorder="1" applyAlignment="1">
      <alignment horizontal="center"/>
    </xf>
    <xf numFmtId="0" fontId="44" fillId="0" borderId="0" xfId="49" applyFill="1" applyBorder="1" applyAlignment="1">
      <alignment vertical="center"/>
    </xf>
    <xf numFmtId="0" fontId="44" fillId="0" borderId="0" xfId="49" applyFill="1" applyBorder="1" applyAlignment="1">
      <alignment vertical="center" wrapText="1"/>
    </xf>
    <xf numFmtId="0" fontId="76" fillId="0" borderId="0" xfId="0" applyFont="1" applyFill="1" applyBorder="1" applyAlignment="1">
      <alignment horizontal="center"/>
    </xf>
    <xf numFmtId="0" fontId="12" fillId="0" borderId="0" xfId="0" applyFont="1" applyFill="1" applyBorder="1" applyAlignment="1"/>
    <xf numFmtId="0" fontId="77" fillId="0" borderId="0" xfId="0" applyFont="1" applyFill="1" applyBorder="1" applyAlignment="1"/>
    <xf numFmtId="0" fontId="51" fillId="0" borderId="1" xfId="0" applyFont="1" applyFill="1" applyBorder="1" applyAlignment="1">
      <alignment horizontal="center" vertical="center" shrinkToFit="1"/>
    </xf>
    <xf numFmtId="0" fontId="51" fillId="0" borderId="2" xfId="0" applyFont="1" applyFill="1" applyBorder="1" applyAlignment="1">
      <alignment horizontal="center" vertical="center" shrinkToFit="1"/>
    </xf>
    <xf numFmtId="0" fontId="51" fillId="0" borderId="1" xfId="0" applyFont="1" applyFill="1" applyBorder="1" applyAlignment="1">
      <alignment horizontal="center" vertical="center" wrapText="1"/>
    </xf>
    <xf numFmtId="4" fontId="51" fillId="0" borderId="2" xfId="0" applyNumberFormat="1" applyFont="1" applyFill="1" applyBorder="1" applyAlignment="1">
      <alignment horizontal="center" vertical="center" shrinkToFit="1"/>
    </xf>
    <xf numFmtId="4" fontId="51" fillId="0" borderId="3" xfId="0" applyNumberFormat="1" applyFont="1" applyFill="1" applyBorder="1" applyAlignment="1">
      <alignment horizontal="center" vertical="center" shrinkToFit="1"/>
    </xf>
    <xf numFmtId="0" fontId="51" fillId="0" borderId="5" xfId="0" applyFont="1" applyFill="1" applyBorder="1" applyAlignment="1">
      <alignment horizontal="center" vertical="center" shrinkToFit="1"/>
    </xf>
    <xf numFmtId="4" fontId="51" fillId="0" borderId="1" xfId="0" applyNumberFormat="1" applyFont="1" applyFill="1" applyBorder="1" applyAlignment="1">
      <alignment horizontal="center" vertical="center" shrinkToFit="1"/>
    </xf>
    <xf numFmtId="0" fontId="51" fillId="0" borderId="7" xfId="0" applyFont="1" applyFill="1" applyBorder="1" applyAlignment="1">
      <alignment horizontal="center" vertical="center" shrinkToFit="1"/>
    </xf>
    <xf numFmtId="49" fontId="51" fillId="0" borderId="1" xfId="0" applyNumberFormat="1" applyFont="1" applyFill="1" applyBorder="1" applyAlignment="1">
      <alignment horizontal="center" vertical="center" shrinkToFit="1"/>
    </xf>
    <xf numFmtId="0" fontId="51" fillId="0" borderId="1" xfId="0" applyFont="1" applyFill="1" applyBorder="1" applyAlignment="1">
      <alignment horizontal="left" vertical="center" shrinkToFit="1"/>
    </xf>
    <xf numFmtId="180" fontId="74" fillId="0" borderId="1" xfId="0" applyNumberFormat="1" applyFont="1" applyFill="1" applyBorder="1" applyAlignment="1">
      <alignment horizontal="center" vertical="center" shrinkToFit="1"/>
    </xf>
    <xf numFmtId="0" fontId="20" fillId="4" borderId="0" xfId="0" applyFont="1" applyFill="1" applyBorder="1" applyAlignment="1">
      <alignment horizontal="left" vertical="top" wrapText="1"/>
    </xf>
    <xf numFmtId="0" fontId="76" fillId="0" borderId="0" xfId="0" applyFont="1" applyFill="1" applyBorder="1" applyAlignment="1">
      <alignment horizontal="center" wrapText="1"/>
    </xf>
    <xf numFmtId="0" fontId="44" fillId="0" borderId="0" xfId="0" applyFont="1" applyFill="1" applyBorder="1" applyAlignment="1">
      <alignment wrapText="1"/>
    </xf>
    <xf numFmtId="4" fontId="51" fillId="0" borderId="3" xfId="0" applyNumberFormat="1" applyFont="1" applyFill="1" applyBorder="1" applyAlignment="1">
      <alignment horizontal="center" vertical="center" wrapText="1" shrinkToFit="1"/>
    </xf>
    <xf numFmtId="4" fontId="51" fillId="0" borderId="4" xfId="0" applyNumberFormat="1" applyFont="1" applyFill="1" applyBorder="1" applyAlignment="1">
      <alignment horizontal="center" vertical="center" shrinkToFit="1"/>
    </xf>
    <xf numFmtId="0" fontId="51" fillId="0" borderId="1" xfId="0" applyFont="1" applyFill="1" applyBorder="1" applyAlignment="1">
      <alignment horizontal="center" vertical="center" wrapText="1" shrinkToFit="1"/>
    </xf>
    <xf numFmtId="4" fontId="51" fillId="0" borderId="15" xfId="0" applyNumberFormat="1" applyFont="1" applyFill="1" applyBorder="1" applyAlignment="1">
      <alignment horizontal="center" vertical="center" shrinkToFit="1"/>
    </xf>
    <xf numFmtId="4" fontId="51" fillId="0" borderId="17" xfId="0" applyNumberFormat="1" applyFont="1" applyFill="1" applyBorder="1" applyAlignment="1">
      <alignment horizontal="center" vertical="center" shrinkToFit="1"/>
    </xf>
    <xf numFmtId="4" fontId="51" fillId="0" borderId="1" xfId="0" applyNumberFormat="1" applyFont="1" applyFill="1" applyBorder="1" applyAlignment="1">
      <alignment horizontal="center" vertical="center" wrapText="1" shrinkToFit="1"/>
    </xf>
    <xf numFmtId="0" fontId="44" fillId="0" borderId="1" xfId="0" applyFont="1" applyFill="1" applyBorder="1" applyAlignment="1">
      <alignment horizontal="center" vertical="center"/>
    </xf>
    <xf numFmtId="180" fontId="74" fillId="0" borderId="1" xfId="0" applyNumberFormat="1" applyFont="1" applyFill="1" applyBorder="1" applyAlignment="1">
      <alignment horizontal="center" vertical="center" wrapText="1" shrinkToFit="1"/>
    </xf>
    <xf numFmtId="180" fontId="44" fillId="0" borderId="1" xfId="0" applyNumberFormat="1" applyFont="1" applyFill="1" applyBorder="1" applyAlignment="1">
      <alignment horizontal="center" vertical="center"/>
    </xf>
    <xf numFmtId="0" fontId="51" fillId="0" borderId="4" xfId="0" applyFont="1" applyFill="1" applyBorder="1" applyAlignment="1">
      <alignment horizontal="center" vertical="center" shrinkToFit="1"/>
    </xf>
    <xf numFmtId="0" fontId="51" fillId="0" borderId="3" xfId="0" applyFont="1" applyFill="1" applyBorder="1" applyAlignment="1">
      <alignment horizontal="center" vertical="center" shrinkToFit="1"/>
    </xf>
    <xf numFmtId="0" fontId="51" fillId="0" borderId="9" xfId="0" applyFont="1" applyFill="1" applyBorder="1" applyAlignment="1">
      <alignment horizontal="center" vertical="center" shrinkToFit="1"/>
    </xf>
    <xf numFmtId="0" fontId="51" fillId="0" borderId="8" xfId="0" applyFont="1" applyFill="1" applyBorder="1" applyAlignment="1">
      <alignment horizontal="center" vertical="center" shrinkToFit="1"/>
    </xf>
    <xf numFmtId="49" fontId="51" fillId="0" borderId="15" xfId="0" applyNumberFormat="1" applyFont="1" applyFill="1" applyBorder="1" applyAlignment="1">
      <alignment horizontal="center" vertical="center" shrinkToFit="1"/>
    </xf>
    <xf numFmtId="0" fontId="78" fillId="0" borderId="0" xfId="0" applyFont="1" applyAlignment="1">
      <alignment horizontal="center" vertical="center"/>
    </xf>
    <xf numFmtId="0" fontId="20" fillId="0" borderId="0" xfId="0" applyFont="1" applyAlignment="1"/>
    <xf numFmtId="0" fontId="51" fillId="3" borderId="22" xfId="0" applyNumberFormat="1" applyFont="1" applyFill="1" applyBorder="1" applyAlignment="1">
      <alignment horizontal="center" vertical="center"/>
    </xf>
    <xf numFmtId="0" fontId="51" fillId="3" borderId="22" xfId="0" applyNumberFormat="1" applyFont="1" applyFill="1" applyBorder="1" applyAlignment="1">
      <alignment horizontal="left" vertical="center"/>
    </xf>
    <xf numFmtId="4" fontId="51" fillId="3" borderId="22" xfId="0" applyNumberFormat="1" applyFont="1" applyFill="1" applyBorder="1" applyAlignment="1">
      <alignment horizontal="right" vertical="center"/>
    </xf>
    <xf numFmtId="0" fontId="51" fillId="3" borderId="22" xfId="0" applyNumberFormat="1" applyFont="1" applyFill="1" applyBorder="1" applyAlignment="1">
      <alignment horizontal="left" vertical="center" wrapText="1"/>
    </xf>
    <xf numFmtId="0" fontId="79" fillId="0" borderId="0" xfId="0" applyFont="1" applyAlignment="1"/>
    <xf numFmtId="0" fontId="80" fillId="0" borderId="0" xfId="0" applyFont="1" applyAlignment="1">
      <alignment horizontal="center" vertical="center"/>
    </xf>
    <xf numFmtId="0" fontId="44" fillId="0" borderId="0" xfId="0" applyFont="1" applyAlignment="1"/>
    <xf numFmtId="0" fontId="51" fillId="5" borderId="22" xfId="0" applyNumberFormat="1" applyFont="1" applyFill="1" applyBorder="1" applyAlignment="1">
      <alignment horizontal="center" vertical="center" wrapText="1"/>
    </xf>
    <xf numFmtId="0" fontId="51" fillId="5" borderId="22" xfId="0" applyNumberFormat="1" applyFont="1" applyFill="1" applyBorder="1" applyAlignment="1">
      <alignment horizontal="center" vertical="center"/>
    </xf>
    <xf numFmtId="0" fontId="51" fillId="3" borderId="22" xfId="0" applyNumberFormat="1" applyFont="1" applyFill="1" applyBorder="1" applyAlignment="1">
      <alignment horizontal="right" vertical="center"/>
    </xf>
    <xf numFmtId="0" fontId="0" fillId="0" borderId="42" xfId="0" applyFont="1" applyBorder="1" applyAlignment="1">
      <alignment horizontal="left" vertical="center"/>
    </xf>
    <xf numFmtId="0" fontId="51" fillId="5" borderId="22" xfId="0" applyNumberFormat="1" applyFont="1" applyFill="1" applyBorder="1" applyAlignment="1">
      <alignment horizontal="left" vertical="center"/>
    </xf>
    <xf numFmtId="0" fontId="12" fillId="3" borderId="22" xfId="0" applyNumberFormat="1" applyFont="1" applyFill="1" applyBorder="1" applyAlignment="1">
      <alignment horizontal="right" vertical="center"/>
    </xf>
    <xf numFmtId="4" fontId="12" fillId="3" borderId="22" xfId="0" applyNumberFormat="1" applyFont="1" applyFill="1" applyBorder="1" applyAlignment="1">
      <alignment horizontal="right" vertical="center"/>
    </xf>
    <xf numFmtId="49" fontId="50" fillId="0" borderId="22" xfId="53" applyNumberFormat="1" applyFont="1" applyFill="1" applyBorder="1" applyAlignment="1" applyProtection="1" quotePrefix="1">
      <alignment horizontal="center" vertical="center" wrapText="1"/>
    </xf>
  </cellXfs>
  <cellStyles count="54">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04-分类改革-预算表" xfId="49"/>
    <cellStyle name="常规 3" xfId="50"/>
    <cellStyle name="常规 2" xfId="51"/>
    <cellStyle name="常规 3 2" xfId="52"/>
    <cellStyle name="Normal" xfId="53"/>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8" Type="http://schemas.openxmlformats.org/officeDocument/2006/relationships/styles" Target="styles.xml"/><Relationship Id="rId17" Type="http://schemas.openxmlformats.org/officeDocument/2006/relationships/sharedStrings" Target="sharedStrings.xml"/><Relationship Id="rId16" Type="http://schemas.openxmlformats.org/officeDocument/2006/relationships/theme" Target="theme/theme1.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F37"/>
  <sheetViews>
    <sheetView workbookViewId="0">
      <pane ySplit="6" topLeftCell="A7" activePane="bottomLeft" state="frozen"/>
      <selection/>
      <selection pane="bottomLeft" activeCell="A1" sqref="A1"/>
    </sheetView>
  </sheetViews>
  <sheetFormatPr defaultColWidth="9" defaultRowHeight="14.4" outlineLevelCol="5"/>
  <cols>
    <col min="1" max="1" width="32.1296296296296" customWidth="1"/>
    <col min="2" max="2" width="4.75" customWidth="1"/>
    <col min="3" max="3" width="19.5" customWidth="1"/>
    <col min="4" max="4" width="32.6296296296296" customWidth="1"/>
    <col min="5" max="5" width="4.75" customWidth="1"/>
    <col min="6" max="6" width="18.6296296296296" customWidth="1"/>
  </cols>
  <sheetData>
    <row r="1" ht="28.2" spans="3:3">
      <c r="C1" s="631" t="s">
        <v>0</v>
      </c>
    </row>
    <row r="2" ht="15.6" spans="6:6">
      <c r="F2" s="632" t="s">
        <v>1</v>
      </c>
    </row>
    <row r="3" ht="15.6" spans="1:6">
      <c r="A3" s="632" t="s">
        <v>2</v>
      </c>
      <c r="F3" s="632" t="s">
        <v>3</v>
      </c>
    </row>
    <row r="4" ht="19.5" customHeight="1" spans="1:6">
      <c r="A4" s="634" t="s">
        <v>4</v>
      </c>
      <c r="B4" s="634"/>
      <c r="C4" s="634"/>
      <c r="D4" s="634" t="s">
        <v>5</v>
      </c>
      <c r="E4" s="634"/>
      <c r="F4" s="634"/>
    </row>
    <row r="5" ht="19.5" customHeight="1" spans="1:6">
      <c r="A5" s="634" t="s">
        <v>6</v>
      </c>
      <c r="B5" s="634" t="s">
        <v>7</v>
      </c>
      <c r="C5" s="634" t="s">
        <v>8</v>
      </c>
      <c r="D5" s="634" t="s">
        <v>9</v>
      </c>
      <c r="E5" s="634" t="s">
        <v>7</v>
      </c>
      <c r="F5" s="634" t="s">
        <v>8</v>
      </c>
    </row>
    <row r="6" ht="19.5" customHeight="1" spans="1:6">
      <c r="A6" s="634" t="s">
        <v>10</v>
      </c>
      <c r="B6" s="634"/>
      <c r="C6" s="634" t="s">
        <v>11</v>
      </c>
      <c r="D6" s="634" t="s">
        <v>10</v>
      </c>
      <c r="E6" s="634"/>
      <c r="F6" s="634" t="s">
        <v>12</v>
      </c>
    </row>
    <row r="7" ht="19.5" customHeight="1" spans="1:6">
      <c r="A7" s="637" t="s">
        <v>13</v>
      </c>
      <c r="B7" s="634" t="s">
        <v>11</v>
      </c>
      <c r="C7" s="628">
        <v>20229.02</v>
      </c>
      <c r="D7" s="637" t="s">
        <v>14</v>
      </c>
      <c r="E7" s="634" t="s">
        <v>15</v>
      </c>
      <c r="F7" s="628">
        <v>3.54</v>
      </c>
    </row>
    <row r="8" ht="19.5" customHeight="1" spans="1:6">
      <c r="A8" s="637" t="s">
        <v>16</v>
      </c>
      <c r="B8" s="634" t="s">
        <v>12</v>
      </c>
      <c r="C8" s="628">
        <v>428</v>
      </c>
      <c r="D8" s="637" t="s">
        <v>17</v>
      </c>
      <c r="E8" s="634" t="s">
        <v>18</v>
      </c>
      <c r="F8" s="628">
        <v>0</v>
      </c>
    </row>
    <row r="9" ht="19.5" customHeight="1" spans="1:6">
      <c r="A9" s="637" t="s">
        <v>19</v>
      </c>
      <c r="B9" s="634" t="s">
        <v>20</v>
      </c>
      <c r="C9" s="628">
        <v>0</v>
      </c>
      <c r="D9" s="637" t="s">
        <v>21</v>
      </c>
      <c r="E9" s="634" t="s">
        <v>22</v>
      </c>
      <c r="F9" s="628">
        <v>0</v>
      </c>
    </row>
    <row r="10" ht="19.5" customHeight="1" spans="1:6">
      <c r="A10" s="637" t="s">
        <v>23</v>
      </c>
      <c r="B10" s="634" t="s">
        <v>24</v>
      </c>
      <c r="C10" s="628">
        <v>0</v>
      </c>
      <c r="D10" s="637" t="s">
        <v>25</v>
      </c>
      <c r="E10" s="634" t="s">
        <v>26</v>
      </c>
      <c r="F10" s="628">
        <v>0</v>
      </c>
    </row>
    <row r="11" ht="19.5" customHeight="1" spans="1:6">
      <c r="A11" s="637" t="s">
        <v>27</v>
      </c>
      <c r="B11" s="634" t="s">
        <v>28</v>
      </c>
      <c r="C11" s="628">
        <v>45230.73</v>
      </c>
      <c r="D11" s="637" t="s">
        <v>29</v>
      </c>
      <c r="E11" s="634" t="s">
        <v>30</v>
      </c>
      <c r="F11" s="628">
        <v>220</v>
      </c>
    </row>
    <row r="12" ht="19.5" customHeight="1" spans="1:6">
      <c r="A12" s="637" t="s">
        <v>31</v>
      </c>
      <c r="B12" s="634" t="s">
        <v>32</v>
      </c>
      <c r="C12" s="628">
        <v>0</v>
      </c>
      <c r="D12" s="637" t="s">
        <v>33</v>
      </c>
      <c r="E12" s="634" t="s">
        <v>34</v>
      </c>
      <c r="F12" s="628">
        <v>0</v>
      </c>
    </row>
    <row r="13" ht="19.5" customHeight="1" spans="1:6">
      <c r="A13" s="637" t="s">
        <v>35</v>
      </c>
      <c r="B13" s="634" t="s">
        <v>36</v>
      </c>
      <c r="C13" s="628">
        <v>0</v>
      </c>
      <c r="D13" s="637" t="s">
        <v>37</v>
      </c>
      <c r="E13" s="634" t="s">
        <v>38</v>
      </c>
      <c r="F13" s="628">
        <v>0</v>
      </c>
    </row>
    <row r="14" ht="19.5" customHeight="1" spans="1:6">
      <c r="A14" s="637" t="s">
        <v>39</v>
      </c>
      <c r="B14" s="634" t="s">
        <v>40</v>
      </c>
      <c r="C14" s="628">
        <v>20542.16</v>
      </c>
      <c r="D14" s="637" t="s">
        <v>41</v>
      </c>
      <c r="E14" s="634" t="s">
        <v>42</v>
      </c>
      <c r="F14" s="628">
        <v>2814.52</v>
      </c>
    </row>
    <row r="15" ht="19.5" customHeight="1" spans="1:6">
      <c r="A15" s="637"/>
      <c r="B15" s="634" t="s">
        <v>43</v>
      </c>
      <c r="C15" s="635"/>
      <c r="D15" s="637" t="s">
        <v>44</v>
      </c>
      <c r="E15" s="634" t="s">
        <v>45</v>
      </c>
      <c r="F15" s="628">
        <v>81282.9</v>
      </c>
    </row>
    <row r="16" ht="19.5" customHeight="1" spans="1:6">
      <c r="A16" s="637"/>
      <c r="B16" s="634" t="s">
        <v>46</v>
      </c>
      <c r="C16" s="635"/>
      <c r="D16" s="637" t="s">
        <v>47</v>
      </c>
      <c r="E16" s="634" t="s">
        <v>48</v>
      </c>
      <c r="F16" s="628">
        <v>0</v>
      </c>
    </row>
    <row r="17" ht="19.5" customHeight="1" spans="1:6">
      <c r="A17" s="637"/>
      <c r="B17" s="634" t="s">
        <v>49</v>
      </c>
      <c r="C17" s="635"/>
      <c r="D17" s="637" t="s">
        <v>50</v>
      </c>
      <c r="E17" s="634" t="s">
        <v>51</v>
      </c>
      <c r="F17" s="628">
        <v>428</v>
      </c>
    </row>
    <row r="18" ht="19.5" customHeight="1" spans="1:6">
      <c r="A18" s="637"/>
      <c r="B18" s="634" t="s">
        <v>52</v>
      </c>
      <c r="C18" s="635"/>
      <c r="D18" s="637" t="s">
        <v>53</v>
      </c>
      <c r="E18" s="634" t="s">
        <v>54</v>
      </c>
      <c r="F18" s="628">
        <v>0</v>
      </c>
    </row>
    <row r="19" ht="19.5" customHeight="1" spans="1:6">
      <c r="A19" s="637"/>
      <c r="B19" s="634" t="s">
        <v>55</v>
      </c>
      <c r="C19" s="635"/>
      <c r="D19" s="637" t="s">
        <v>56</v>
      </c>
      <c r="E19" s="634" t="s">
        <v>57</v>
      </c>
      <c r="F19" s="628">
        <v>0</v>
      </c>
    </row>
    <row r="20" ht="19.5" customHeight="1" spans="1:6">
      <c r="A20" s="637"/>
      <c r="B20" s="634" t="s">
        <v>58</v>
      </c>
      <c r="C20" s="635"/>
      <c r="D20" s="637" t="s">
        <v>59</v>
      </c>
      <c r="E20" s="634" t="s">
        <v>60</v>
      </c>
      <c r="F20" s="628">
        <v>0</v>
      </c>
    </row>
    <row r="21" ht="19.5" customHeight="1" spans="1:6">
      <c r="A21" s="637"/>
      <c r="B21" s="634" t="s">
        <v>61</v>
      </c>
      <c r="C21" s="635"/>
      <c r="D21" s="637" t="s">
        <v>62</v>
      </c>
      <c r="E21" s="634" t="s">
        <v>63</v>
      </c>
      <c r="F21" s="628">
        <v>0</v>
      </c>
    </row>
    <row r="22" ht="19.5" customHeight="1" spans="1:6">
      <c r="A22" s="637"/>
      <c r="B22" s="634" t="s">
        <v>64</v>
      </c>
      <c r="C22" s="635"/>
      <c r="D22" s="637" t="s">
        <v>65</v>
      </c>
      <c r="E22" s="634" t="s">
        <v>66</v>
      </c>
      <c r="F22" s="628">
        <v>0</v>
      </c>
    </row>
    <row r="23" ht="19.5" customHeight="1" spans="1:6">
      <c r="A23" s="637"/>
      <c r="B23" s="634" t="s">
        <v>67</v>
      </c>
      <c r="C23" s="635"/>
      <c r="D23" s="637" t="s">
        <v>68</v>
      </c>
      <c r="E23" s="634" t="s">
        <v>69</v>
      </c>
      <c r="F23" s="628">
        <v>0</v>
      </c>
    </row>
    <row r="24" ht="19.5" customHeight="1" spans="1:6">
      <c r="A24" s="637"/>
      <c r="B24" s="634" t="s">
        <v>70</v>
      </c>
      <c r="C24" s="635"/>
      <c r="D24" s="637" t="s">
        <v>71</v>
      </c>
      <c r="E24" s="634" t="s">
        <v>72</v>
      </c>
      <c r="F24" s="628">
        <v>0</v>
      </c>
    </row>
    <row r="25" ht="19.5" customHeight="1" spans="1:6">
      <c r="A25" s="637"/>
      <c r="B25" s="634" t="s">
        <v>73</v>
      </c>
      <c r="C25" s="635"/>
      <c r="D25" s="637" t="s">
        <v>74</v>
      </c>
      <c r="E25" s="634" t="s">
        <v>75</v>
      </c>
      <c r="F25" s="628">
        <v>811.99</v>
      </c>
    </row>
    <row r="26" ht="19.5" customHeight="1" spans="1:6">
      <c r="A26" s="637"/>
      <c r="B26" s="634" t="s">
        <v>76</v>
      </c>
      <c r="C26" s="635"/>
      <c r="D26" s="637" t="s">
        <v>77</v>
      </c>
      <c r="E26" s="634" t="s">
        <v>78</v>
      </c>
      <c r="F26" s="628">
        <v>0</v>
      </c>
    </row>
    <row r="27" ht="19.5" customHeight="1" spans="1:6">
      <c r="A27" s="637"/>
      <c r="B27" s="634" t="s">
        <v>79</v>
      </c>
      <c r="C27" s="635"/>
      <c r="D27" s="637" t="s">
        <v>80</v>
      </c>
      <c r="E27" s="634" t="s">
        <v>81</v>
      </c>
      <c r="F27" s="628">
        <v>0</v>
      </c>
    </row>
    <row r="28" ht="19.5" customHeight="1" spans="1:6">
      <c r="A28" s="637"/>
      <c r="B28" s="634" t="s">
        <v>82</v>
      </c>
      <c r="C28" s="635"/>
      <c r="D28" s="637" t="s">
        <v>83</v>
      </c>
      <c r="E28" s="634" t="s">
        <v>84</v>
      </c>
      <c r="F28" s="628">
        <v>0</v>
      </c>
    </row>
    <row r="29" ht="19.5" customHeight="1" spans="1:6">
      <c r="A29" s="637"/>
      <c r="B29" s="634" t="s">
        <v>85</v>
      </c>
      <c r="C29" s="635"/>
      <c r="D29" s="637" t="s">
        <v>86</v>
      </c>
      <c r="E29" s="634" t="s">
        <v>87</v>
      </c>
      <c r="F29" s="628">
        <v>0</v>
      </c>
    </row>
    <row r="30" ht="19.5" customHeight="1" spans="1:6">
      <c r="A30" s="634"/>
      <c r="B30" s="634" t="s">
        <v>88</v>
      </c>
      <c r="C30" s="635"/>
      <c r="D30" s="637" t="s">
        <v>89</v>
      </c>
      <c r="E30" s="634" t="s">
        <v>90</v>
      </c>
      <c r="F30" s="628">
        <v>0</v>
      </c>
    </row>
    <row r="31" ht="19.5" customHeight="1" spans="1:6">
      <c r="A31" s="634"/>
      <c r="B31" s="634" t="s">
        <v>91</v>
      </c>
      <c r="C31" s="635"/>
      <c r="D31" s="637" t="s">
        <v>92</v>
      </c>
      <c r="E31" s="634" t="s">
        <v>93</v>
      </c>
      <c r="F31" s="628">
        <v>0</v>
      </c>
    </row>
    <row r="32" ht="19.5" customHeight="1" spans="1:6">
      <c r="A32" s="634"/>
      <c r="B32" s="634" t="s">
        <v>94</v>
      </c>
      <c r="C32" s="635"/>
      <c r="D32" s="637" t="s">
        <v>95</v>
      </c>
      <c r="E32" s="634" t="s">
        <v>96</v>
      </c>
      <c r="F32" s="628">
        <v>0</v>
      </c>
    </row>
    <row r="33" ht="19.5" customHeight="1" spans="1:6">
      <c r="A33" s="634" t="s">
        <v>97</v>
      </c>
      <c r="B33" s="634" t="s">
        <v>98</v>
      </c>
      <c r="C33" s="628">
        <v>86429.91</v>
      </c>
      <c r="D33" s="634" t="s">
        <v>99</v>
      </c>
      <c r="E33" s="634" t="s">
        <v>100</v>
      </c>
      <c r="F33" s="628">
        <v>85560.96</v>
      </c>
    </row>
    <row r="34" ht="19.5" customHeight="1" spans="1:6">
      <c r="A34" s="634" t="s">
        <v>101</v>
      </c>
      <c r="B34" s="634" t="s">
        <v>102</v>
      </c>
      <c r="C34" s="628">
        <v>0</v>
      </c>
      <c r="D34" s="637" t="s">
        <v>103</v>
      </c>
      <c r="E34" s="634" t="s">
        <v>104</v>
      </c>
      <c r="F34" s="628">
        <v>0.94</v>
      </c>
    </row>
    <row r="35" ht="19.5" customHeight="1" spans="1:6">
      <c r="A35" s="634" t="s">
        <v>105</v>
      </c>
      <c r="B35" s="634" t="s">
        <v>106</v>
      </c>
      <c r="C35" s="628">
        <v>4072.75</v>
      </c>
      <c r="D35" s="637" t="s">
        <v>107</v>
      </c>
      <c r="E35" s="634" t="s">
        <v>108</v>
      </c>
      <c r="F35" s="628">
        <v>4940.76</v>
      </c>
    </row>
    <row r="36" ht="19.5" customHeight="1" spans="1:6">
      <c r="A36" s="634" t="s">
        <v>109</v>
      </c>
      <c r="B36" s="634" t="s">
        <v>110</v>
      </c>
      <c r="C36" s="628">
        <v>90502.66</v>
      </c>
      <c r="D36" s="634" t="s">
        <v>109</v>
      </c>
      <c r="E36" s="634" t="s">
        <v>111</v>
      </c>
      <c r="F36" s="628">
        <v>90502.66</v>
      </c>
    </row>
    <row r="37" ht="19.5" customHeight="1" spans="1:6">
      <c r="A37" s="627" t="s">
        <v>112</v>
      </c>
      <c r="B37" s="627"/>
      <c r="C37" s="627"/>
      <c r="D37" s="627"/>
      <c r="E37" s="627"/>
      <c r="F37" s="627"/>
    </row>
  </sheetData>
  <mergeCells count="3">
    <mergeCell ref="A4:C4"/>
    <mergeCell ref="D4:F4"/>
    <mergeCell ref="A37:F37"/>
  </mergeCells>
  <pageMargins left="0.75196850393782" right="0.75196850393782" top="1.00000000000108" bottom="1.00000000000108" header="0.3" footer="0.3"/>
  <pageSetup paperSize="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E33"/>
  <sheetViews>
    <sheetView workbookViewId="0">
      <selection activeCell="A1" sqref="A1"/>
    </sheetView>
  </sheetViews>
  <sheetFormatPr defaultColWidth="9" defaultRowHeight="14.4" outlineLevelCol="4"/>
  <cols>
    <col min="1" max="1" width="35.8796296296296" customWidth="1"/>
    <col min="2" max="2" width="6" customWidth="1"/>
    <col min="3" max="5" width="25" customWidth="1"/>
  </cols>
  <sheetData>
    <row r="1" ht="25.8" spans="3:3">
      <c r="C1" s="624" t="s">
        <v>504</v>
      </c>
    </row>
    <row r="2" spans="5:5">
      <c r="E2" s="625" t="s">
        <v>505</v>
      </c>
    </row>
    <row r="3" spans="1:5">
      <c r="A3" s="625" t="s">
        <v>2</v>
      </c>
      <c r="E3" s="625" t="s">
        <v>3</v>
      </c>
    </row>
    <row r="4" ht="15" customHeight="1" spans="1:5">
      <c r="A4" s="626" t="s">
        <v>506</v>
      </c>
      <c r="B4" s="626" t="s">
        <v>7</v>
      </c>
      <c r="C4" s="626" t="s">
        <v>507</v>
      </c>
      <c r="D4" s="626" t="s">
        <v>508</v>
      </c>
      <c r="E4" s="626" t="s">
        <v>509</v>
      </c>
    </row>
    <row r="5" ht="15" customHeight="1" spans="1:5">
      <c r="A5" s="626" t="s">
        <v>510</v>
      </c>
      <c r="B5" s="626"/>
      <c r="C5" s="626" t="s">
        <v>11</v>
      </c>
      <c r="D5" s="626" t="s">
        <v>12</v>
      </c>
      <c r="E5" s="626" t="s">
        <v>20</v>
      </c>
    </row>
    <row r="6" ht="15" customHeight="1" spans="1:5">
      <c r="A6" s="627" t="s">
        <v>511</v>
      </c>
      <c r="B6" s="626" t="s">
        <v>11</v>
      </c>
      <c r="C6" s="626" t="s">
        <v>512</v>
      </c>
      <c r="D6" s="626" t="s">
        <v>512</v>
      </c>
      <c r="E6" s="626" t="s">
        <v>512</v>
      </c>
    </row>
    <row r="7" ht="15" customHeight="1" spans="1:5">
      <c r="A7" s="627" t="s">
        <v>513</v>
      </c>
      <c r="B7" s="626" t="s">
        <v>12</v>
      </c>
      <c r="C7" s="628">
        <v>14</v>
      </c>
      <c r="D7" s="628">
        <v>11.98</v>
      </c>
      <c r="E7" s="628">
        <v>11.98</v>
      </c>
    </row>
    <row r="8" ht="15" customHeight="1" spans="1:5">
      <c r="A8" s="627" t="s">
        <v>514</v>
      </c>
      <c r="B8" s="626" t="s">
        <v>20</v>
      </c>
      <c r="C8" s="628">
        <v>0</v>
      </c>
      <c r="D8" s="628">
        <v>0</v>
      </c>
      <c r="E8" s="628">
        <v>0</v>
      </c>
    </row>
    <row r="9" ht="15" customHeight="1" spans="1:5">
      <c r="A9" s="627" t="s">
        <v>515</v>
      </c>
      <c r="B9" s="626" t="s">
        <v>24</v>
      </c>
      <c r="C9" s="628">
        <v>8</v>
      </c>
      <c r="D9" s="628">
        <v>10.82</v>
      </c>
      <c r="E9" s="628">
        <v>10.82</v>
      </c>
    </row>
    <row r="10" ht="15" customHeight="1" spans="1:5">
      <c r="A10" s="627" t="s">
        <v>516</v>
      </c>
      <c r="B10" s="626" t="s">
        <v>28</v>
      </c>
      <c r="C10" s="628">
        <v>0</v>
      </c>
      <c r="D10" s="628">
        <v>0</v>
      </c>
      <c r="E10" s="628">
        <v>0</v>
      </c>
    </row>
    <row r="11" ht="15" customHeight="1" spans="1:5">
      <c r="A11" s="627" t="s">
        <v>517</v>
      </c>
      <c r="B11" s="626" t="s">
        <v>32</v>
      </c>
      <c r="C11" s="628">
        <v>8</v>
      </c>
      <c r="D11" s="628">
        <v>10.82</v>
      </c>
      <c r="E11" s="628">
        <v>10.82</v>
      </c>
    </row>
    <row r="12" ht="15" customHeight="1" spans="1:5">
      <c r="A12" s="627" t="s">
        <v>518</v>
      </c>
      <c r="B12" s="626" t="s">
        <v>36</v>
      </c>
      <c r="C12" s="628">
        <v>6</v>
      </c>
      <c r="D12" s="628">
        <v>1.16</v>
      </c>
      <c r="E12" s="628">
        <v>1.16</v>
      </c>
    </row>
    <row r="13" ht="15" customHeight="1" spans="1:5">
      <c r="A13" s="627" t="s">
        <v>519</v>
      </c>
      <c r="B13" s="626" t="s">
        <v>40</v>
      </c>
      <c r="C13" s="626" t="s">
        <v>512</v>
      </c>
      <c r="D13" s="626" t="s">
        <v>512</v>
      </c>
      <c r="E13" s="628">
        <v>1.16</v>
      </c>
    </row>
    <row r="14" ht="15" customHeight="1" spans="1:5">
      <c r="A14" s="627" t="s">
        <v>520</v>
      </c>
      <c r="B14" s="626" t="s">
        <v>43</v>
      </c>
      <c r="C14" s="626" t="s">
        <v>512</v>
      </c>
      <c r="D14" s="626" t="s">
        <v>512</v>
      </c>
      <c r="E14" s="628">
        <v>0</v>
      </c>
    </row>
    <row r="15" ht="15" customHeight="1" spans="1:5">
      <c r="A15" s="627" t="s">
        <v>521</v>
      </c>
      <c r="B15" s="626" t="s">
        <v>46</v>
      </c>
      <c r="C15" s="626" t="s">
        <v>512</v>
      </c>
      <c r="D15" s="626" t="s">
        <v>512</v>
      </c>
      <c r="E15" s="628">
        <v>0</v>
      </c>
    </row>
    <row r="16" ht="15" customHeight="1" spans="1:5">
      <c r="A16" s="627" t="s">
        <v>522</v>
      </c>
      <c r="B16" s="626" t="s">
        <v>49</v>
      </c>
      <c r="C16" s="626" t="s">
        <v>512</v>
      </c>
      <c r="D16" s="626" t="s">
        <v>512</v>
      </c>
      <c r="E16" s="626" t="s">
        <v>512</v>
      </c>
    </row>
    <row r="17" ht="15" customHeight="1" spans="1:5">
      <c r="A17" s="627" t="s">
        <v>523</v>
      </c>
      <c r="B17" s="626" t="s">
        <v>52</v>
      </c>
      <c r="C17" s="626" t="s">
        <v>512</v>
      </c>
      <c r="D17" s="626" t="s">
        <v>512</v>
      </c>
      <c r="E17" s="628">
        <v>0</v>
      </c>
    </row>
    <row r="18" ht="15" customHeight="1" spans="1:5">
      <c r="A18" s="627" t="s">
        <v>524</v>
      </c>
      <c r="B18" s="626" t="s">
        <v>55</v>
      </c>
      <c r="C18" s="626" t="s">
        <v>512</v>
      </c>
      <c r="D18" s="626" t="s">
        <v>512</v>
      </c>
      <c r="E18" s="628">
        <v>0</v>
      </c>
    </row>
    <row r="19" ht="15" customHeight="1" spans="1:5">
      <c r="A19" s="627" t="s">
        <v>525</v>
      </c>
      <c r="B19" s="626" t="s">
        <v>58</v>
      </c>
      <c r="C19" s="626" t="s">
        <v>512</v>
      </c>
      <c r="D19" s="626" t="s">
        <v>512</v>
      </c>
      <c r="E19" s="628">
        <v>0</v>
      </c>
    </row>
    <row r="20" ht="15" customHeight="1" spans="1:5">
      <c r="A20" s="627" t="s">
        <v>526</v>
      </c>
      <c r="B20" s="626" t="s">
        <v>61</v>
      </c>
      <c r="C20" s="626" t="s">
        <v>512</v>
      </c>
      <c r="D20" s="626" t="s">
        <v>512</v>
      </c>
      <c r="E20" s="628">
        <v>6</v>
      </c>
    </row>
    <row r="21" ht="15" customHeight="1" spans="1:5">
      <c r="A21" s="627" t="s">
        <v>527</v>
      </c>
      <c r="B21" s="626" t="s">
        <v>64</v>
      </c>
      <c r="C21" s="626" t="s">
        <v>512</v>
      </c>
      <c r="D21" s="626" t="s">
        <v>512</v>
      </c>
      <c r="E21" s="628">
        <v>15</v>
      </c>
    </row>
    <row r="22" ht="15" customHeight="1" spans="1:5">
      <c r="A22" s="627" t="s">
        <v>528</v>
      </c>
      <c r="B22" s="626" t="s">
        <v>67</v>
      </c>
      <c r="C22" s="626" t="s">
        <v>512</v>
      </c>
      <c r="D22" s="626" t="s">
        <v>512</v>
      </c>
      <c r="E22" s="628">
        <v>0</v>
      </c>
    </row>
    <row r="23" ht="15" customHeight="1" spans="1:5">
      <c r="A23" s="627" t="s">
        <v>529</v>
      </c>
      <c r="B23" s="626" t="s">
        <v>70</v>
      </c>
      <c r="C23" s="626" t="s">
        <v>512</v>
      </c>
      <c r="D23" s="626" t="s">
        <v>512</v>
      </c>
      <c r="E23" s="628">
        <v>242</v>
      </c>
    </row>
    <row r="24" ht="15" customHeight="1" spans="1:5">
      <c r="A24" s="627" t="s">
        <v>530</v>
      </c>
      <c r="B24" s="626" t="s">
        <v>73</v>
      </c>
      <c r="C24" s="626" t="s">
        <v>512</v>
      </c>
      <c r="D24" s="626" t="s">
        <v>512</v>
      </c>
      <c r="E24" s="628">
        <v>0</v>
      </c>
    </row>
    <row r="25" ht="15" customHeight="1" spans="1:5">
      <c r="A25" s="627" t="s">
        <v>531</v>
      </c>
      <c r="B25" s="626" t="s">
        <v>76</v>
      </c>
      <c r="C25" s="626" t="s">
        <v>512</v>
      </c>
      <c r="D25" s="626" t="s">
        <v>512</v>
      </c>
      <c r="E25" s="628">
        <v>0</v>
      </c>
    </row>
    <row r="26" ht="15" customHeight="1" spans="1:5">
      <c r="A26" s="627" t="s">
        <v>532</v>
      </c>
      <c r="B26" s="626" t="s">
        <v>79</v>
      </c>
      <c r="C26" s="626" t="s">
        <v>512</v>
      </c>
      <c r="D26" s="626" t="s">
        <v>512</v>
      </c>
      <c r="E26" s="628">
        <v>0</v>
      </c>
    </row>
    <row r="27" ht="15" customHeight="1" spans="1:5">
      <c r="A27" s="627" t="s">
        <v>533</v>
      </c>
      <c r="B27" s="626" t="s">
        <v>82</v>
      </c>
      <c r="C27" s="626" t="s">
        <v>512</v>
      </c>
      <c r="D27" s="626" t="s">
        <v>512</v>
      </c>
      <c r="E27" s="628">
        <v>48.72</v>
      </c>
    </row>
    <row r="28" ht="15" customHeight="1" spans="1:5">
      <c r="A28" s="627" t="s">
        <v>534</v>
      </c>
      <c r="B28" s="626" t="s">
        <v>85</v>
      </c>
      <c r="C28" s="626" t="s">
        <v>512</v>
      </c>
      <c r="D28" s="626" t="s">
        <v>512</v>
      </c>
      <c r="E28" s="628">
        <v>48.72</v>
      </c>
    </row>
    <row r="29" ht="15" customHeight="1" spans="1:5">
      <c r="A29" s="627" t="s">
        <v>535</v>
      </c>
      <c r="B29" s="626" t="s">
        <v>88</v>
      </c>
      <c r="C29" s="626" t="s">
        <v>512</v>
      </c>
      <c r="D29" s="626" t="s">
        <v>512</v>
      </c>
      <c r="E29" s="628">
        <v>0</v>
      </c>
    </row>
    <row r="30" ht="41.25" customHeight="1" spans="1:5">
      <c r="A30" s="629" t="s">
        <v>536</v>
      </c>
      <c r="B30" s="629"/>
      <c r="C30" s="629"/>
      <c r="D30" s="629"/>
      <c r="E30" s="629"/>
    </row>
    <row r="31" ht="15" customHeight="1" spans="1:5">
      <c r="A31" s="627" t="s">
        <v>537</v>
      </c>
      <c r="B31" s="627"/>
      <c r="C31" s="627"/>
      <c r="D31" s="627"/>
      <c r="E31" s="627"/>
    </row>
    <row r="33" spans="3:3">
      <c r="C33" s="630" t="s">
        <v>538</v>
      </c>
    </row>
  </sheetData>
  <mergeCells count="3">
    <mergeCell ref="A30:E30"/>
    <mergeCell ref="A31:E31"/>
    <mergeCell ref="B4:B5"/>
  </mergeCells>
  <pageMargins left="0.75196850393782" right="0.75196850393782" top="1.00000000000108" bottom="1.00000000000108" header="0.3" footer="0.3"/>
  <pageSetup paperSize="9" orientation="portrait"/>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E29"/>
  <sheetViews>
    <sheetView workbookViewId="0">
      <selection activeCell="C38" sqref="C38"/>
    </sheetView>
  </sheetViews>
  <sheetFormatPr defaultColWidth="9" defaultRowHeight="14.4" outlineLevelCol="4"/>
  <cols>
    <col min="1" max="1" width="31.8796296296296" customWidth="1"/>
    <col min="2" max="2" width="6.12962962962963" customWidth="1"/>
    <col min="3" max="3" width="21.5" customWidth="1"/>
    <col min="4" max="4" width="23.75" customWidth="1"/>
    <col min="5" max="5" width="22.5" customWidth="1"/>
  </cols>
  <sheetData>
    <row r="1" ht="25.8" spans="3:3">
      <c r="C1" s="624" t="s">
        <v>539</v>
      </c>
    </row>
    <row r="2" spans="5:5">
      <c r="E2" s="625" t="s">
        <v>540</v>
      </c>
    </row>
    <row r="3" spans="1:5">
      <c r="A3" s="625" t="s">
        <v>2</v>
      </c>
      <c r="E3" s="625" t="s">
        <v>3</v>
      </c>
    </row>
    <row r="4" ht="15" customHeight="1" spans="1:5">
      <c r="A4" s="626" t="s">
        <v>506</v>
      </c>
      <c r="B4" s="626" t="s">
        <v>7</v>
      </c>
      <c r="C4" s="626" t="s">
        <v>507</v>
      </c>
      <c r="D4" s="626" t="s">
        <v>508</v>
      </c>
      <c r="E4" s="626" t="s">
        <v>509</v>
      </c>
    </row>
    <row r="5" ht="15" customHeight="1" spans="1:5">
      <c r="A5" s="626" t="s">
        <v>510</v>
      </c>
      <c r="B5" s="626"/>
      <c r="C5" s="626" t="s">
        <v>11</v>
      </c>
      <c r="D5" s="626" t="s">
        <v>12</v>
      </c>
      <c r="E5" s="626" t="s">
        <v>20</v>
      </c>
    </row>
    <row r="6" ht="15" customHeight="1" spans="1:5">
      <c r="A6" s="627" t="s">
        <v>541</v>
      </c>
      <c r="B6" s="626" t="s">
        <v>11</v>
      </c>
      <c r="C6" s="626" t="s">
        <v>512</v>
      </c>
      <c r="D6" s="626" t="s">
        <v>512</v>
      </c>
      <c r="E6" s="626" t="s">
        <v>512</v>
      </c>
    </row>
    <row r="7" ht="15" customHeight="1" spans="1:5">
      <c r="A7" s="627" t="s">
        <v>513</v>
      </c>
      <c r="B7" s="626" t="s">
        <v>12</v>
      </c>
      <c r="C7" s="628">
        <v>10</v>
      </c>
      <c r="D7" s="628">
        <v>11.98</v>
      </c>
      <c r="E7" s="628">
        <v>11.98</v>
      </c>
    </row>
    <row r="8" ht="15" customHeight="1" spans="1:5">
      <c r="A8" s="627" t="s">
        <v>514</v>
      </c>
      <c r="B8" s="626" t="s">
        <v>20</v>
      </c>
      <c r="C8" s="628">
        <v>0</v>
      </c>
      <c r="D8" s="628">
        <v>0</v>
      </c>
      <c r="E8" s="628">
        <v>0</v>
      </c>
    </row>
    <row r="9" ht="15" customHeight="1" spans="1:5">
      <c r="A9" s="627" t="s">
        <v>515</v>
      </c>
      <c r="B9" s="626" t="s">
        <v>24</v>
      </c>
      <c r="C9" s="628">
        <v>5</v>
      </c>
      <c r="D9" s="628">
        <v>10.82</v>
      </c>
      <c r="E9" s="628">
        <v>10.82</v>
      </c>
    </row>
    <row r="10" ht="15" customHeight="1" spans="1:5">
      <c r="A10" s="627" t="s">
        <v>516</v>
      </c>
      <c r="B10" s="626" t="s">
        <v>28</v>
      </c>
      <c r="C10" s="628">
        <v>0</v>
      </c>
      <c r="D10" s="628">
        <v>0</v>
      </c>
      <c r="E10" s="628">
        <v>0</v>
      </c>
    </row>
    <row r="11" ht="15" customHeight="1" spans="1:5">
      <c r="A11" s="627" t="s">
        <v>517</v>
      </c>
      <c r="B11" s="626" t="s">
        <v>32</v>
      </c>
      <c r="C11" s="628">
        <v>5</v>
      </c>
      <c r="D11" s="628">
        <v>10.82</v>
      </c>
      <c r="E11" s="628">
        <v>10.82</v>
      </c>
    </row>
    <row r="12" ht="15" customHeight="1" spans="1:5">
      <c r="A12" s="627" t="s">
        <v>518</v>
      </c>
      <c r="B12" s="626" t="s">
        <v>36</v>
      </c>
      <c r="C12" s="628">
        <v>5</v>
      </c>
      <c r="D12" s="628">
        <v>1.16</v>
      </c>
      <c r="E12" s="628">
        <v>1.16</v>
      </c>
    </row>
    <row r="13" ht="15" customHeight="1" spans="1:5">
      <c r="A13" s="627" t="s">
        <v>519</v>
      </c>
      <c r="B13" s="626" t="s">
        <v>40</v>
      </c>
      <c r="C13" s="626" t="s">
        <v>512</v>
      </c>
      <c r="D13" s="626" t="s">
        <v>512</v>
      </c>
      <c r="E13" s="628">
        <v>1.16</v>
      </c>
    </row>
    <row r="14" ht="15" customHeight="1" spans="1:5">
      <c r="A14" s="627" t="s">
        <v>520</v>
      </c>
      <c r="B14" s="626" t="s">
        <v>43</v>
      </c>
      <c r="C14" s="626" t="s">
        <v>512</v>
      </c>
      <c r="D14" s="626" t="s">
        <v>512</v>
      </c>
      <c r="E14" s="628">
        <v>0</v>
      </c>
    </row>
    <row r="15" ht="15" customHeight="1" spans="1:5">
      <c r="A15" s="627" t="s">
        <v>521</v>
      </c>
      <c r="B15" s="626" t="s">
        <v>46</v>
      </c>
      <c r="C15" s="626" t="s">
        <v>512</v>
      </c>
      <c r="D15" s="626" t="s">
        <v>512</v>
      </c>
      <c r="E15" s="628">
        <v>0</v>
      </c>
    </row>
    <row r="16" ht="15" customHeight="1" spans="1:5">
      <c r="A16" s="627" t="s">
        <v>522</v>
      </c>
      <c r="B16" s="626" t="s">
        <v>49</v>
      </c>
      <c r="C16" s="626" t="s">
        <v>512</v>
      </c>
      <c r="D16" s="626" t="s">
        <v>512</v>
      </c>
      <c r="E16" s="626" t="s">
        <v>512</v>
      </c>
    </row>
    <row r="17" ht="15" customHeight="1" spans="1:5">
      <c r="A17" s="627" t="s">
        <v>523</v>
      </c>
      <c r="B17" s="626" t="s">
        <v>52</v>
      </c>
      <c r="C17" s="626" t="s">
        <v>512</v>
      </c>
      <c r="D17" s="626" t="s">
        <v>512</v>
      </c>
      <c r="E17" s="628">
        <v>0</v>
      </c>
    </row>
    <row r="18" ht="15" customHeight="1" spans="1:5">
      <c r="A18" s="627" t="s">
        <v>524</v>
      </c>
      <c r="B18" s="626" t="s">
        <v>55</v>
      </c>
      <c r="C18" s="626" t="s">
        <v>512</v>
      </c>
      <c r="D18" s="626" t="s">
        <v>512</v>
      </c>
      <c r="E18" s="628">
        <v>0</v>
      </c>
    </row>
    <row r="19" ht="15" customHeight="1" spans="1:5">
      <c r="A19" s="627" t="s">
        <v>525</v>
      </c>
      <c r="B19" s="626" t="s">
        <v>58</v>
      </c>
      <c r="C19" s="626" t="s">
        <v>512</v>
      </c>
      <c r="D19" s="626" t="s">
        <v>512</v>
      </c>
      <c r="E19" s="628">
        <v>0</v>
      </c>
    </row>
    <row r="20" ht="15" customHeight="1" spans="1:5">
      <c r="A20" s="627" t="s">
        <v>526</v>
      </c>
      <c r="B20" s="626" t="s">
        <v>61</v>
      </c>
      <c r="C20" s="626" t="s">
        <v>512</v>
      </c>
      <c r="D20" s="626" t="s">
        <v>512</v>
      </c>
      <c r="E20" s="628">
        <v>6</v>
      </c>
    </row>
    <row r="21" ht="15" customHeight="1" spans="1:5">
      <c r="A21" s="627" t="s">
        <v>527</v>
      </c>
      <c r="B21" s="626" t="s">
        <v>64</v>
      </c>
      <c r="C21" s="626" t="s">
        <v>512</v>
      </c>
      <c r="D21" s="626" t="s">
        <v>512</v>
      </c>
      <c r="E21" s="628">
        <v>14</v>
      </c>
    </row>
    <row r="22" ht="15" customHeight="1" spans="1:5">
      <c r="A22" s="627" t="s">
        <v>528</v>
      </c>
      <c r="B22" s="626" t="s">
        <v>67</v>
      </c>
      <c r="C22" s="626" t="s">
        <v>512</v>
      </c>
      <c r="D22" s="626" t="s">
        <v>512</v>
      </c>
      <c r="E22" s="628">
        <v>0</v>
      </c>
    </row>
    <row r="23" ht="15" customHeight="1" spans="1:5">
      <c r="A23" s="627" t="s">
        <v>529</v>
      </c>
      <c r="B23" s="626" t="s">
        <v>70</v>
      </c>
      <c r="C23" s="626" t="s">
        <v>512</v>
      </c>
      <c r="D23" s="626" t="s">
        <v>512</v>
      </c>
      <c r="E23" s="628">
        <v>219</v>
      </c>
    </row>
    <row r="24" ht="15" customHeight="1" spans="1:5">
      <c r="A24" s="627" t="s">
        <v>530</v>
      </c>
      <c r="B24" s="626" t="s">
        <v>73</v>
      </c>
      <c r="C24" s="626" t="s">
        <v>512</v>
      </c>
      <c r="D24" s="626" t="s">
        <v>512</v>
      </c>
      <c r="E24" s="628">
        <v>0</v>
      </c>
    </row>
    <row r="25" ht="15" customHeight="1" spans="1:5">
      <c r="A25" s="627" t="s">
        <v>531</v>
      </c>
      <c r="B25" s="626" t="s">
        <v>76</v>
      </c>
      <c r="C25" s="626" t="s">
        <v>512</v>
      </c>
      <c r="D25" s="626" t="s">
        <v>512</v>
      </c>
      <c r="E25" s="628">
        <v>0</v>
      </c>
    </row>
    <row r="26" ht="15" customHeight="1" spans="1:5">
      <c r="A26" s="627" t="s">
        <v>532</v>
      </c>
      <c r="B26" s="626" t="s">
        <v>79</v>
      </c>
      <c r="C26" s="626" t="s">
        <v>512</v>
      </c>
      <c r="D26" s="626" t="s">
        <v>512</v>
      </c>
      <c r="E26" s="628">
        <v>0</v>
      </c>
    </row>
    <row r="27" ht="41.25" customHeight="1" spans="1:5">
      <c r="A27" s="629" t="s">
        <v>542</v>
      </c>
      <c r="B27" s="629"/>
      <c r="C27" s="629"/>
      <c r="D27" s="629"/>
      <c r="E27" s="629"/>
    </row>
    <row r="29" spans="3:3">
      <c r="C29" s="630" t="s">
        <v>538</v>
      </c>
    </row>
  </sheetData>
  <mergeCells count="2">
    <mergeCell ref="A27:E27"/>
    <mergeCell ref="B4:B5"/>
  </mergeCells>
  <pageMargins left="0.75196850393782" right="0.75196850393782" top="1.00000000000108" bottom="1.00000000000108" header="0.3" footer="0.3"/>
  <pageSetup paperSize="9" orientation="portrait"/>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U156"/>
  <sheetViews>
    <sheetView workbookViewId="0">
      <selection activeCell="M16" sqref="M16"/>
    </sheetView>
  </sheetViews>
  <sheetFormatPr defaultColWidth="9" defaultRowHeight="15.6"/>
  <cols>
    <col min="1" max="1" width="6.25" style="591" customWidth="1"/>
    <col min="2" max="2" width="5.12962962962963" style="591" customWidth="1"/>
    <col min="3" max="3" width="10.25" style="591" customWidth="1"/>
    <col min="4" max="4" width="10.8796296296296" style="591" customWidth="1"/>
    <col min="5" max="5" width="11.75" style="591" customWidth="1"/>
    <col min="6" max="6" width="10.25" style="591" customWidth="1"/>
    <col min="7" max="7" width="10.75" style="591" customWidth="1"/>
    <col min="8" max="8" width="10.8796296296296" style="591" customWidth="1"/>
    <col min="9" max="9" width="7.87962962962963" style="591" customWidth="1"/>
    <col min="10" max="10" width="12.25" style="592" customWidth="1"/>
    <col min="11" max="12" width="13.75" style="591" customWidth="1"/>
    <col min="13" max="14" width="9" style="591"/>
    <col min="15" max="15" width="10.3796296296296" style="591"/>
    <col min="16" max="16" width="9" style="591"/>
    <col min="17" max="17" width="11.5" style="591"/>
    <col min="18" max="19" width="10.3796296296296" style="591"/>
    <col min="20" max="20" width="9" style="591"/>
    <col min="21" max="21" width="10.3796296296296" style="591"/>
    <col min="22" max="16384" width="9" style="591"/>
  </cols>
  <sheetData>
    <row r="1" s="589" customFormat="1" ht="36" customHeight="1" spans="1:21">
      <c r="A1" s="593" t="s">
        <v>543</v>
      </c>
      <c r="B1" s="593"/>
      <c r="C1" s="593"/>
      <c r="D1" s="593"/>
      <c r="E1" s="593"/>
      <c r="F1" s="593"/>
      <c r="G1" s="593"/>
      <c r="H1" s="593"/>
      <c r="I1" s="593"/>
      <c r="J1" s="593"/>
      <c r="K1" s="593"/>
      <c r="L1" s="593"/>
      <c r="M1" s="593"/>
      <c r="N1" s="593"/>
      <c r="O1" s="593"/>
      <c r="P1" s="593"/>
      <c r="Q1" s="593"/>
      <c r="R1" s="593"/>
      <c r="S1" s="593"/>
      <c r="T1" s="593"/>
      <c r="U1" s="593"/>
    </row>
    <row r="2" s="589" customFormat="1" ht="20" customHeight="1" spans="1:21">
      <c r="A2" s="593"/>
      <c r="B2" s="593"/>
      <c r="C2" s="593"/>
      <c r="D2" s="593"/>
      <c r="E2" s="593"/>
      <c r="F2" s="593"/>
      <c r="G2" s="593"/>
      <c r="H2" s="593"/>
      <c r="I2" s="593"/>
      <c r="J2" s="608"/>
      <c r="K2" s="593"/>
      <c r="L2" s="593"/>
      <c r="M2" s="593"/>
      <c r="N2" s="593"/>
      <c r="O2" s="593"/>
      <c r="P2" s="593"/>
      <c r="Q2" s="593"/>
      <c r="T2" s="590" t="s">
        <v>544</v>
      </c>
      <c r="U2" s="590"/>
    </row>
    <row r="3" s="589" customFormat="1" ht="26" customHeight="1" spans="1:21">
      <c r="A3" s="594" t="s">
        <v>2</v>
      </c>
      <c r="B3" s="595"/>
      <c r="C3" s="595"/>
      <c r="D3" s="595"/>
      <c r="E3" s="595"/>
      <c r="F3" s="595"/>
      <c r="G3" s="595"/>
      <c r="H3" s="595"/>
      <c r="I3" s="595"/>
      <c r="J3" s="609"/>
      <c r="Q3" s="122"/>
      <c r="T3" s="590" t="s">
        <v>3</v>
      </c>
      <c r="U3" s="590"/>
    </row>
    <row r="4" s="589" customFormat="1" ht="24" customHeight="1" spans="1:21">
      <c r="A4" s="596" t="s">
        <v>6</v>
      </c>
      <c r="B4" s="596" t="s">
        <v>7</v>
      </c>
      <c r="C4" s="597" t="s">
        <v>545</v>
      </c>
      <c r="D4" s="598" t="s">
        <v>546</v>
      </c>
      <c r="E4" s="596" t="s">
        <v>547</v>
      </c>
      <c r="F4" s="599" t="s">
        <v>548</v>
      </c>
      <c r="G4" s="600"/>
      <c r="H4" s="600"/>
      <c r="I4" s="600"/>
      <c r="J4" s="600"/>
      <c r="K4" s="600"/>
      <c r="L4" s="600"/>
      <c r="M4" s="600"/>
      <c r="N4" s="610"/>
      <c r="O4" s="611"/>
      <c r="P4" s="612" t="s">
        <v>549</v>
      </c>
      <c r="Q4" s="596" t="s">
        <v>550</v>
      </c>
      <c r="R4" s="597" t="s">
        <v>551</v>
      </c>
      <c r="S4" s="619"/>
      <c r="T4" s="620" t="s">
        <v>552</v>
      </c>
      <c r="U4" s="619"/>
    </row>
    <row r="5" s="589" customFormat="1" ht="36" customHeight="1" spans="1:21">
      <c r="A5" s="596"/>
      <c r="B5" s="596"/>
      <c r="C5" s="601"/>
      <c r="D5" s="598"/>
      <c r="E5" s="596"/>
      <c r="F5" s="602" t="s">
        <v>123</v>
      </c>
      <c r="G5" s="602"/>
      <c r="H5" s="602" t="s">
        <v>553</v>
      </c>
      <c r="I5" s="602"/>
      <c r="J5" s="613" t="s">
        <v>554</v>
      </c>
      <c r="K5" s="614"/>
      <c r="L5" s="615" t="s">
        <v>555</v>
      </c>
      <c r="M5" s="615"/>
      <c r="N5" s="616" t="s">
        <v>556</v>
      </c>
      <c r="O5" s="616"/>
      <c r="P5" s="612"/>
      <c r="Q5" s="596"/>
      <c r="R5" s="603"/>
      <c r="S5" s="621"/>
      <c r="T5" s="622"/>
      <c r="U5" s="621"/>
    </row>
    <row r="6" s="589" customFormat="1" ht="24" customHeight="1" spans="1:21">
      <c r="A6" s="596"/>
      <c r="B6" s="596"/>
      <c r="C6" s="603"/>
      <c r="D6" s="598"/>
      <c r="E6" s="596"/>
      <c r="F6" s="602" t="s">
        <v>557</v>
      </c>
      <c r="G6" s="604" t="s">
        <v>558</v>
      </c>
      <c r="H6" s="602" t="s">
        <v>557</v>
      </c>
      <c r="I6" s="604" t="s">
        <v>558</v>
      </c>
      <c r="J6" s="602" t="s">
        <v>557</v>
      </c>
      <c r="K6" s="604" t="s">
        <v>558</v>
      </c>
      <c r="L6" s="602" t="s">
        <v>557</v>
      </c>
      <c r="M6" s="604" t="s">
        <v>558</v>
      </c>
      <c r="N6" s="602" t="s">
        <v>557</v>
      </c>
      <c r="O6" s="604" t="s">
        <v>558</v>
      </c>
      <c r="P6" s="612"/>
      <c r="Q6" s="596"/>
      <c r="R6" s="602" t="s">
        <v>557</v>
      </c>
      <c r="S6" s="623" t="s">
        <v>558</v>
      </c>
      <c r="T6" s="602" t="s">
        <v>557</v>
      </c>
      <c r="U6" s="604" t="s">
        <v>558</v>
      </c>
    </row>
    <row r="7" s="590" customFormat="1" ht="24" customHeight="1" spans="1:21">
      <c r="A7" s="596" t="s">
        <v>10</v>
      </c>
      <c r="B7" s="596"/>
      <c r="C7" s="596">
        <v>1</v>
      </c>
      <c r="D7" s="604" t="s">
        <v>12</v>
      </c>
      <c r="E7" s="596">
        <v>3</v>
      </c>
      <c r="F7" s="596">
        <v>4</v>
      </c>
      <c r="G7" s="604" t="s">
        <v>28</v>
      </c>
      <c r="H7" s="596">
        <v>6</v>
      </c>
      <c r="I7" s="596">
        <v>7</v>
      </c>
      <c r="J7" s="604" t="s">
        <v>40</v>
      </c>
      <c r="K7" s="596">
        <v>9</v>
      </c>
      <c r="L7" s="596">
        <v>10</v>
      </c>
      <c r="M7" s="604" t="s">
        <v>49</v>
      </c>
      <c r="N7" s="596">
        <v>12</v>
      </c>
      <c r="O7" s="596">
        <v>13</v>
      </c>
      <c r="P7" s="604" t="s">
        <v>58</v>
      </c>
      <c r="Q7" s="596">
        <v>15</v>
      </c>
      <c r="R7" s="596">
        <v>16</v>
      </c>
      <c r="S7" s="604" t="s">
        <v>67</v>
      </c>
      <c r="T7" s="596">
        <v>18</v>
      </c>
      <c r="U7" s="596">
        <v>19</v>
      </c>
    </row>
    <row r="8" s="589" customFormat="1" ht="24" customHeight="1" spans="1:21">
      <c r="A8" s="605" t="s">
        <v>128</v>
      </c>
      <c r="B8" s="596">
        <v>1</v>
      </c>
      <c r="C8" s="606">
        <f>E8+G8+P8+Q8+S8+U8</f>
        <v>147897.42</v>
      </c>
      <c r="D8" s="606">
        <f>E8+F8+P8+Q8+R8+T8</f>
        <v>168322.8</v>
      </c>
      <c r="E8" s="606">
        <v>49042.04</v>
      </c>
      <c r="F8" s="606">
        <f>H8+J8+L8+N8</f>
        <v>58566.41</v>
      </c>
      <c r="G8" s="606">
        <f>I8+K8+M8+O8</f>
        <v>38128.42</v>
      </c>
      <c r="H8" s="606">
        <v>36324.64</v>
      </c>
      <c r="I8" s="606">
        <v>32204.72</v>
      </c>
      <c r="J8" s="606">
        <v>665.44</v>
      </c>
      <c r="K8" s="606">
        <v>208.61</v>
      </c>
      <c r="L8" s="606"/>
      <c r="M8" s="606"/>
      <c r="N8" s="617">
        <v>21576.33</v>
      </c>
      <c r="O8" s="618">
        <v>5715.09</v>
      </c>
      <c r="P8" s="618"/>
      <c r="Q8" s="618">
        <v>53517.94</v>
      </c>
      <c r="R8" s="618">
        <v>7196.41</v>
      </c>
      <c r="S8" s="618">
        <v>5562.4</v>
      </c>
      <c r="T8" s="618"/>
      <c r="U8" s="618">
        <v>1646.62</v>
      </c>
    </row>
    <row r="9" s="589" customFormat="1" ht="49" customHeight="1" spans="1:17">
      <c r="A9" s="607" t="s">
        <v>559</v>
      </c>
      <c r="B9" s="607"/>
      <c r="C9" s="607"/>
      <c r="D9" s="607"/>
      <c r="E9" s="607"/>
      <c r="F9" s="607"/>
      <c r="G9" s="607"/>
      <c r="H9" s="607"/>
      <c r="I9" s="607"/>
      <c r="J9" s="607"/>
      <c r="K9" s="607"/>
      <c r="L9" s="607"/>
      <c r="M9" s="607"/>
      <c r="N9" s="607"/>
      <c r="O9" s="607"/>
      <c r="P9" s="607"/>
      <c r="Q9" s="607"/>
    </row>
    <row r="10" s="589" customFormat="1" ht="18" customHeight="1" spans="1:17">
      <c r="A10" s="595"/>
      <c r="B10" s="595"/>
      <c r="C10" s="595"/>
      <c r="D10" s="595"/>
      <c r="E10" s="595"/>
      <c r="F10" s="595"/>
      <c r="G10" s="595"/>
      <c r="H10" s="595"/>
      <c r="I10" s="595"/>
      <c r="J10" s="609"/>
      <c r="Q10" s="122"/>
    </row>
    <row r="11" s="589" customFormat="1" ht="18" customHeight="1" spans="1:17">
      <c r="A11" s="595"/>
      <c r="B11" s="595"/>
      <c r="C11" s="595"/>
      <c r="D11" s="595"/>
      <c r="E11" s="595"/>
      <c r="F11" s="595"/>
      <c r="G11" s="595"/>
      <c r="H11" s="595"/>
      <c r="I11" s="595"/>
      <c r="J11" s="609"/>
      <c r="Q11" s="122"/>
    </row>
    <row r="12" s="591" customFormat="1" ht="26.25" customHeight="1" spans="10:10">
      <c r="J12" s="592"/>
    </row>
    <row r="13" s="591" customFormat="1" ht="26.25" customHeight="1" spans="10:10">
      <c r="J13" s="592"/>
    </row>
    <row r="14" s="591" customFormat="1" ht="26.25" customHeight="1" spans="10:10">
      <c r="J14" s="592"/>
    </row>
    <row r="15" s="591" customFormat="1" ht="26.25" customHeight="1" spans="10:10">
      <c r="J15" s="592"/>
    </row>
    <row r="16" s="591" customFormat="1" ht="26.25" customHeight="1" spans="10:10">
      <c r="J16" s="592"/>
    </row>
    <row r="17" s="591" customFormat="1" ht="26.25" customHeight="1" spans="10:10">
      <c r="J17" s="592"/>
    </row>
    <row r="18" s="591" customFormat="1" ht="26.25" customHeight="1" spans="10:10">
      <c r="J18" s="592"/>
    </row>
    <row r="19" s="591" customFormat="1" ht="26.25" customHeight="1" spans="10:10">
      <c r="J19" s="592"/>
    </row>
    <row r="20" s="591" customFormat="1" ht="26.25" customHeight="1" spans="10:10">
      <c r="J20" s="592"/>
    </row>
    <row r="21" s="591" customFormat="1" ht="26.25" customHeight="1" spans="10:10">
      <c r="J21" s="592"/>
    </row>
    <row r="22" s="591" customFormat="1" ht="26.25" customHeight="1" spans="10:10">
      <c r="J22" s="592"/>
    </row>
    <row r="23" s="591" customFormat="1" ht="26.25" customHeight="1" spans="10:10">
      <c r="J23" s="592"/>
    </row>
    <row r="24" s="591" customFormat="1" ht="26.25" customHeight="1" spans="10:10">
      <c r="J24" s="592"/>
    </row>
    <row r="25" s="591" customFormat="1" ht="26.25" customHeight="1" spans="10:10">
      <c r="J25" s="592"/>
    </row>
    <row r="26" s="591" customFormat="1" ht="26.25" customHeight="1" spans="10:10">
      <c r="J26" s="592"/>
    </row>
    <row r="27" s="591" customFormat="1" ht="26.25" customHeight="1" spans="10:10">
      <c r="J27" s="592"/>
    </row>
    <row r="28" s="591" customFormat="1" ht="26.25" customHeight="1" spans="10:10">
      <c r="J28" s="592"/>
    </row>
    <row r="29" s="591" customFormat="1" ht="26.25" customHeight="1" spans="10:10">
      <c r="J29" s="592"/>
    </row>
    <row r="30" s="591" customFormat="1" ht="26.25" customHeight="1" spans="10:10">
      <c r="J30" s="592"/>
    </row>
    <row r="31" s="591" customFormat="1" ht="26.25" customHeight="1" spans="10:10">
      <c r="J31" s="592"/>
    </row>
    <row r="32" s="591" customFormat="1" ht="26.25" customHeight="1" spans="10:10">
      <c r="J32" s="592"/>
    </row>
    <row r="33" s="591" customFormat="1" ht="26.25" customHeight="1" spans="10:10">
      <c r="J33" s="592"/>
    </row>
    <row r="34" s="591" customFormat="1" ht="26.25" customHeight="1" spans="10:10">
      <c r="J34" s="592"/>
    </row>
    <row r="35" s="591" customFormat="1" ht="26.25" customHeight="1" spans="10:10">
      <c r="J35" s="592"/>
    </row>
    <row r="36" s="591" customFormat="1" ht="26.25" customHeight="1" spans="10:10">
      <c r="J36" s="592"/>
    </row>
    <row r="37" s="591" customFormat="1" ht="26.25" customHeight="1" spans="10:10">
      <c r="J37" s="592"/>
    </row>
    <row r="38" s="591" customFormat="1" ht="26.25" customHeight="1" spans="10:10">
      <c r="J38" s="592"/>
    </row>
    <row r="39" s="591" customFormat="1" ht="26.25" customHeight="1" spans="10:10">
      <c r="J39" s="592"/>
    </row>
    <row r="40" s="591" customFormat="1" ht="26.25" customHeight="1" spans="10:10">
      <c r="J40" s="592"/>
    </row>
    <row r="41" s="591" customFormat="1" ht="26.25" customHeight="1" spans="10:10">
      <c r="J41" s="592"/>
    </row>
    <row r="42" s="591" customFormat="1" ht="26.25" customHeight="1" spans="10:10">
      <c r="J42" s="592"/>
    </row>
    <row r="43" s="591" customFormat="1" ht="26.25" customHeight="1" spans="10:10">
      <c r="J43" s="592"/>
    </row>
    <row r="44" s="591" customFormat="1" ht="26.25" customHeight="1" spans="10:10">
      <c r="J44" s="592"/>
    </row>
    <row r="45" s="591" customFormat="1" ht="26.25" customHeight="1" spans="10:10">
      <c r="J45" s="592"/>
    </row>
    <row r="46" s="591" customFormat="1" ht="26.25" customHeight="1" spans="10:10">
      <c r="J46" s="592"/>
    </row>
    <row r="47" s="591" customFormat="1" ht="26.25" customHeight="1" spans="10:10">
      <c r="J47" s="592"/>
    </row>
    <row r="48" s="591" customFormat="1" ht="26.25" customHeight="1" spans="10:10">
      <c r="J48" s="592"/>
    </row>
    <row r="49" s="591" customFormat="1" ht="26.25" customHeight="1" spans="10:10">
      <c r="J49" s="592"/>
    </row>
    <row r="50" s="591" customFormat="1" ht="26.25" customHeight="1" spans="10:10">
      <c r="J50" s="592"/>
    </row>
    <row r="51" s="591" customFormat="1" ht="26.25" customHeight="1" spans="10:10">
      <c r="J51" s="592"/>
    </row>
    <row r="52" s="591" customFormat="1" ht="26.25" customHeight="1" spans="10:10">
      <c r="J52" s="592"/>
    </row>
    <row r="53" s="591" customFormat="1" ht="26.25" customHeight="1" spans="10:10">
      <c r="J53" s="592"/>
    </row>
    <row r="54" s="591" customFormat="1" ht="26.25" customHeight="1" spans="10:10">
      <c r="J54" s="592"/>
    </row>
    <row r="55" s="591" customFormat="1" ht="26.25" customHeight="1" spans="10:10">
      <c r="J55" s="592"/>
    </row>
    <row r="56" s="591" customFormat="1" ht="26.25" customHeight="1" spans="10:10">
      <c r="J56" s="592"/>
    </row>
    <row r="57" s="591" customFormat="1" ht="26.25" customHeight="1" spans="10:10">
      <c r="J57" s="592"/>
    </row>
    <row r="58" s="591" customFormat="1" ht="26.25" customHeight="1" spans="10:10">
      <c r="J58" s="592"/>
    </row>
    <row r="59" s="591" customFormat="1" ht="26.25" customHeight="1" spans="10:10">
      <c r="J59" s="592"/>
    </row>
    <row r="60" s="591" customFormat="1" ht="26.25" customHeight="1" spans="10:10">
      <c r="J60" s="592"/>
    </row>
    <row r="61" s="591" customFormat="1" ht="26.25" customHeight="1" spans="10:10">
      <c r="J61" s="592"/>
    </row>
    <row r="62" s="591" customFormat="1" ht="26.25" customHeight="1" spans="10:10">
      <c r="J62" s="592"/>
    </row>
    <row r="63" s="591" customFormat="1" ht="26.25" customHeight="1" spans="10:10">
      <c r="J63" s="592"/>
    </row>
    <row r="64" s="591" customFormat="1" ht="26.25" customHeight="1" spans="10:10">
      <c r="J64" s="592"/>
    </row>
    <row r="65" s="591" customFormat="1" ht="26.25" customHeight="1" spans="10:10">
      <c r="J65" s="592"/>
    </row>
    <row r="66" s="591" customFormat="1" ht="26.25" customHeight="1" spans="10:10">
      <c r="J66" s="592"/>
    </row>
    <row r="67" s="591" customFormat="1" ht="26.25" customHeight="1" spans="10:10">
      <c r="J67" s="592"/>
    </row>
    <row r="68" s="591" customFormat="1" ht="26.25" customHeight="1" spans="10:10">
      <c r="J68" s="592"/>
    </row>
    <row r="69" s="591" customFormat="1" ht="26.25" customHeight="1" spans="10:10">
      <c r="J69" s="592"/>
    </row>
    <row r="70" s="591" customFormat="1" ht="26.25" customHeight="1" spans="10:10">
      <c r="J70" s="592"/>
    </row>
    <row r="71" s="591" customFormat="1" ht="26.25" customHeight="1" spans="10:10">
      <c r="J71" s="592"/>
    </row>
    <row r="72" s="591" customFormat="1" ht="26.25" customHeight="1" spans="10:10">
      <c r="J72" s="592"/>
    </row>
    <row r="73" s="591" customFormat="1" ht="26.25" customHeight="1" spans="10:10">
      <c r="J73" s="592"/>
    </row>
    <row r="74" s="591" customFormat="1" ht="26.25" customHeight="1" spans="10:10">
      <c r="J74" s="592"/>
    </row>
    <row r="75" s="591" customFormat="1" ht="26.25" customHeight="1" spans="10:10">
      <c r="J75" s="592"/>
    </row>
    <row r="76" s="591" customFormat="1" ht="26.25" customHeight="1" spans="10:10">
      <c r="J76" s="592"/>
    </row>
    <row r="77" s="591" customFormat="1" ht="26.25" customHeight="1" spans="10:10">
      <c r="J77" s="592"/>
    </row>
    <row r="78" s="591" customFormat="1" ht="26.25" customHeight="1" spans="10:10">
      <c r="J78" s="592"/>
    </row>
    <row r="79" s="591" customFormat="1" ht="26.25" customHeight="1" spans="10:10">
      <c r="J79" s="592"/>
    </row>
    <row r="80" s="591" customFormat="1" ht="26.25" customHeight="1" spans="10:10">
      <c r="J80" s="592"/>
    </row>
    <row r="81" s="591" customFormat="1" ht="26.25" customHeight="1" spans="10:10">
      <c r="J81" s="592"/>
    </row>
    <row r="82" s="591" customFormat="1" ht="26.25" customHeight="1" spans="10:10">
      <c r="J82" s="592"/>
    </row>
    <row r="83" s="591" customFormat="1" ht="26.25" customHeight="1" spans="10:10">
      <c r="J83" s="592"/>
    </row>
    <row r="84" s="591" customFormat="1" ht="26.25" customHeight="1" spans="10:10">
      <c r="J84" s="592"/>
    </row>
    <row r="85" s="591" customFormat="1" ht="26.25" customHeight="1" spans="10:10">
      <c r="J85" s="592"/>
    </row>
    <row r="86" s="591" customFormat="1" ht="26.25" customHeight="1" spans="10:10">
      <c r="J86" s="592"/>
    </row>
    <row r="87" s="591" customFormat="1" ht="26.25" customHeight="1" spans="10:10">
      <c r="J87" s="592"/>
    </row>
    <row r="88" s="591" customFormat="1" ht="26.25" customHeight="1" spans="10:10">
      <c r="J88" s="592"/>
    </row>
    <row r="89" s="591" customFormat="1" ht="26.25" customHeight="1" spans="10:10">
      <c r="J89" s="592"/>
    </row>
    <row r="90" s="591" customFormat="1" ht="26.25" customHeight="1" spans="10:10">
      <c r="J90" s="592"/>
    </row>
    <row r="91" s="591" customFormat="1" ht="26.25" customHeight="1" spans="10:10">
      <c r="J91" s="592"/>
    </row>
    <row r="92" s="591" customFormat="1" ht="26.25" customHeight="1" spans="10:10">
      <c r="J92" s="592"/>
    </row>
    <row r="93" s="591" customFormat="1" ht="26.25" customHeight="1" spans="10:10">
      <c r="J93" s="592"/>
    </row>
    <row r="94" s="591" customFormat="1" ht="26.25" customHeight="1" spans="10:10">
      <c r="J94" s="592"/>
    </row>
    <row r="95" s="591" customFormat="1" ht="26.25" customHeight="1" spans="10:10">
      <c r="J95" s="592"/>
    </row>
    <row r="96" s="591" customFormat="1" ht="26.25" customHeight="1" spans="10:10">
      <c r="J96" s="592"/>
    </row>
    <row r="97" s="591" customFormat="1" ht="26.25" customHeight="1" spans="10:10">
      <c r="J97" s="592"/>
    </row>
    <row r="98" s="591" customFormat="1" ht="26.25" customHeight="1" spans="10:10">
      <c r="J98" s="592"/>
    </row>
    <row r="99" s="591" customFormat="1" ht="26.25" customHeight="1" spans="10:10">
      <c r="J99" s="592"/>
    </row>
    <row r="100" s="591" customFormat="1" ht="26.25" customHeight="1" spans="10:10">
      <c r="J100" s="592"/>
    </row>
    <row r="101" s="591" customFormat="1" ht="26.25" customHeight="1" spans="10:10">
      <c r="J101" s="592"/>
    </row>
    <row r="102" s="591" customFormat="1" ht="26.25" customHeight="1" spans="10:10">
      <c r="J102" s="592"/>
    </row>
    <row r="103" s="591" customFormat="1" ht="26.25" customHeight="1" spans="10:10">
      <c r="J103" s="592"/>
    </row>
    <row r="104" s="591" customFormat="1" ht="26.25" customHeight="1" spans="10:10">
      <c r="J104" s="592"/>
    </row>
    <row r="105" s="591" customFormat="1" ht="26.25" customHeight="1" spans="10:10">
      <c r="J105" s="592"/>
    </row>
    <row r="106" s="591" customFormat="1" ht="26.25" customHeight="1" spans="10:10">
      <c r="J106" s="592"/>
    </row>
    <row r="107" s="591" customFormat="1" ht="26.25" customHeight="1" spans="10:10">
      <c r="J107" s="592"/>
    </row>
    <row r="108" s="591" customFormat="1" ht="26.25" customHeight="1" spans="10:10">
      <c r="J108" s="592"/>
    </row>
    <row r="109" s="591" customFormat="1" ht="26.25" customHeight="1" spans="10:10">
      <c r="J109" s="592"/>
    </row>
    <row r="110" s="591" customFormat="1" ht="26.25" customHeight="1" spans="10:10">
      <c r="J110" s="592"/>
    </row>
    <row r="111" s="591" customFormat="1" ht="26.25" customHeight="1" spans="10:10">
      <c r="J111" s="592"/>
    </row>
    <row r="112" s="591" customFormat="1" ht="26.25" customHeight="1" spans="10:10">
      <c r="J112" s="592"/>
    </row>
    <row r="113" s="591" customFormat="1" ht="26.25" customHeight="1" spans="10:10">
      <c r="J113" s="592"/>
    </row>
    <row r="114" s="591" customFormat="1" ht="26.25" customHeight="1" spans="10:10">
      <c r="J114" s="592"/>
    </row>
    <row r="115" s="591" customFormat="1" ht="26.25" customHeight="1" spans="10:10">
      <c r="J115" s="592"/>
    </row>
    <row r="116" s="591" customFormat="1" ht="26.25" customHeight="1" spans="10:10">
      <c r="J116" s="592"/>
    </row>
    <row r="117" s="591" customFormat="1" ht="26.25" customHeight="1" spans="10:10">
      <c r="J117" s="592"/>
    </row>
    <row r="118" s="591" customFormat="1" ht="26.25" customHeight="1" spans="10:10">
      <c r="J118" s="592"/>
    </row>
    <row r="119" s="591" customFormat="1" ht="26.25" customHeight="1" spans="10:10">
      <c r="J119" s="592"/>
    </row>
    <row r="120" s="591" customFormat="1" ht="26.25" customHeight="1" spans="10:10">
      <c r="J120" s="592"/>
    </row>
    <row r="121" s="591" customFormat="1" ht="26.25" customHeight="1" spans="10:10">
      <c r="J121" s="592"/>
    </row>
    <row r="122" s="591" customFormat="1" ht="26.25" customHeight="1" spans="10:10">
      <c r="J122" s="592"/>
    </row>
    <row r="123" s="591" customFormat="1" ht="26.25" customHeight="1" spans="10:10">
      <c r="J123" s="592"/>
    </row>
    <row r="124" s="591" customFormat="1" ht="26.25" customHeight="1" spans="10:10">
      <c r="J124" s="592"/>
    </row>
    <row r="125" s="591" customFormat="1" ht="26.25" customHeight="1" spans="10:10">
      <c r="J125" s="592"/>
    </row>
    <row r="126" s="591" customFormat="1" ht="26.25" customHeight="1" spans="10:10">
      <c r="J126" s="592"/>
    </row>
    <row r="127" s="591" customFormat="1" ht="26.25" customHeight="1" spans="10:10">
      <c r="J127" s="592"/>
    </row>
    <row r="128" s="591" customFormat="1" ht="26.25" customHeight="1" spans="10:10">
      <c r="J128" s="592"/>
    </row>
    <row r="129" s="591" customFormat="1" ht="26.25" customHeight="1" spans="10:10">
      <c r="J129" s="592"/>
    </row>
    <row r="130" s="591" customFormat="1" ht="26.25" customHeight="1" spans="10:10">
      <c r="J130" s="592"/>
    </row>
    <row r="131" s="591" customFormat="1" ht="26.25" customHeight="1" spans="10:10">
      <c r="J131" s="592"/>
    </row>
    <row r="132" s="591" customFormat="1" ht="26.25" customHeight="1" spans="10:10">
      <c r="J132" s="592"/>
    </row>
    <row r="133" s="591" customFormat="1" ht="26.25" customHeight="1" spans="10:10">
      <c r="J133" s="592"/>
    </row>
    <row r="134" s="591" customFormat="1" ht="26.25" customHeight="1" spans="10:10">
      <c r="J134" s="592"/>
    </row>
    <row r="135" s="591" customFormat="1" ht="26.25" customHeight="1" spans="10:10">
      <c r="J135" s="592"/>
    </row>
    <row r="136" s="591" customFormat="1" ht="26.25" customHeight="1" spans="10:10">
      <c r="J136" s="592"/>
    </row>
    <row r="137" s="591" customFormat="1" ht="26.25" customHeight="1" spans="10:10">
      <c r="J137" s="592"/>
    </row>
    <row r="138" s="591" customFormat="1" ht="26.25" customHeight="1" spans="10:10">
      <c r="J138" s="592"/>
    </row>
    <row r="139" s="591" customFormat="1" ht="26.25" customHeight="1" spans="10:10">
      <c r="J139" s="592"/>
    </row>
    <row r="140" s="591" customFormat="1" ht="26.25" customHeight="1" spans="10:10">
      <c r="J140" s="592"/>
    </row>
    <row r="141" s="591" customFormat="1" ht="26.25" customHeight="1" spans="10:10">
      <c r="J141" s="592"/>
    </row>
    <row r="142" s="591" customFormat="1" ht="26.25" customHeight="1" spans="10:10">
      <c r="J142" s="592"/>
    </row>
    <row r="143" s="591" customFormat="1" ht="26.25" customHeight="1" spans="10:10">
      <c r="J143" s="592"/>
    </row>
    <row r="144" s="591" customFormat="1" ht="26.25" customHeight="1" spans="10:10">
      <c r="J144" s="592"/>
    </row>
    <row r="145" s="591" customFormat="1" ht="26.25" customHeight="1" spans="10:10">
      <c r="J145" s="592"/>
    </row>
    <row r="146" s="591" customFormat="1" ht="26.25" customHeight="1" spans="10:10">
      <c r="J146" s="592"/>
    </row>
    <row r="147" s="591" customFormat="1" ht="26.25" customHeight="1" spans="10:10">
      <c r="J147" s="592"/>
    </row>
    <row r="148" s="591" customFormat="1" ht="26.25" customHeight="1" spans="10:10">
      <c r="J148" s="592"/>
    </row>
    <row r="149" s="591" customFormat="1" ht="26.25" customHeight="1" spans="10:10">
      <c r="J149" s="592"/>
    </row>
    <row r="150" s="591" customFormat="1" ht="26.25" customHeight="1" spans="10:10">
      <c r="J150" s="592"/>
    </row>
    <row r="151" s="591" customFormat="1" ht="26.25" customHeight="1" spans="10:10">
      <c r="J151" s="592"/>
    </row>
    <row r="152" s="591" customFormat="1" ht="26.25" customHeight="1" spans="10:10">
      <c r="J152" s="592"/>
    </row>
    <row r="153" s="591" customFormat="1" ht="19.9" customHeight="1" spans="10:10">
      <c r="J153" s="592"/>
    </row>
    <row r="154" s="591" customFormat="1" ht="19.9" customHeight="1" spans="10:10">
      <c r="J154" s="592"/>
    </row>
    <row r="155" s="591" customFormat="1" ht="19.9" customHeight="1" spans="10:10">
      <c r="J155" s="592"/>
    </row>
    <row r="156" s="591" customFormat="1" ht="19.9" customHeight="1" spans="10:10">
      <c r="J156" s="592"/>
    </row>
  </sheetData>
  <mergeCells count="19">
    <mergeCell ref="A1:U1"/>
    <mergeCell ref="T2:U2"/>
    <mergeCell ref="T3:U3"/>
    <mergeCell ref="F4:O4"/>
    <mergeCell ref="F5:G5"/>
    <mergeCell ref="H5:I5"/>
    <mergeCell ref="J5:K5"/>
    <mergeCell ref="L5:M5"/>
    <mergeCell ref="N5:O5"/>
    <mergeCell ref="A9:Q9"/>
    <mergeCell ref="A4:A6"/>
    <mergeCell ref="B4:B6"/>
    <mergeCell ref="C4:C6"/>
    <mergeCell ref="D4:D6"/>
    <mergeCell ref="E4:E6"/>
    <mergeCell ref="P4:P6"/>
    <mergeCell ref="Q4:Q6"/>
    <mergeCell ref="R4:S5"/>
    <mergeCell ref="T4:U5"/>
  </mergeCells>
  <pageMargins left="0.75" right="0.75" top="1" bottom="1" header="0.5" footer="0.5"/>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17"/>
  <sheetViews>
    <sheetView workbookViewId="0">
      <selection activeCell="D20" sqref="D20"/>
    </sheetView>
  </sheetViews>
  <sheetFormatPr defaultColWidth="9" defaultRowHeight="14.4" outlineLevelCol="5"/>
  <cols>
    <col min="1" max="1" width="20.6296296296296" style="499" customWidth="1"/>
    <col min="2" max="2" width="16" style="499" customWidth="1"/>
    <col min="3" max="3" width="22.6296296296296" style="499" customWidth="1"/>
    <col min="4" max="4" width="162.12962962963" style="499" customWidth="1"/>
    <col min="5" max="16383" width="9" style="499"/>
    <col min="16384" max="16384" width="9" style="569"/>
  </cols>
  <sheetData>
    <row r="1" s="499" customFormat="1" ht="29.5" customHeight="1" spans="1:4">
      <c r="A1" s="504" t="s">
        <v>560</v>
      </c>
      <c r="B1" s="570"/>
      <c r="C1" s="570"/>
      <c r="D1" s="570"/>
    </row>
    <row r="2" s="499" customFormat="1" ht="29.5" customHeight="1" spans="1:4">
      <c r="A2" s="504"/>
      <c r="B2" s="570"/>
      <c r="C2" s="570"/>
      <c r="D2" s="571" t="s">
        <v>561</v>
      </c>
    </row>
    <row r="3" s="500" customFormat="1" ht="25" customHeight="1" spans="1:6">
      <c r="A3" s="572" t="s">
        <v>2</v>
      </c>
      <c r="B3" s="573"/>
      <c r="C3" s="574"/>
      <c r="D3" s="575" t="s">
        <v>562</v>
      </c>
      <c r="E3" s="506"/>
      <c r="F3" s="508"/>
    </row>
    <row r="4" s="499" customFormat="1" ht="65" customHeight="1" spans="1:4">
      <c r="A4" s="576" t="s">
        <v>563</v>
      </c>
      <c r="B4" s="577" t="s">
        <v>564</v>
      </c>
      <c r="C4" s="578"/>
      <c r="D4" s="579" t="s">
        <v>565</v>
      </c>
    </row>
    <row r="5" s="499" customFormat="1" ht="395" customHeight="1" spans="1:4">
      <c r="A5" s="580"/>
      <c r="B5" s="577" t="s">
        <v>566</v>
      </c>
      <c r="C5" s="578"/>
      <c r="D5" s="579" t="s">
        <v>567</v>
      </c>
    </row>
    <row r="6" s="499" customFormat="1" ht="51" customHeight="1" spans="1:4">
      <c r="A6" s="580"/>
      <c r="B6" s="577" t="s">
        <v>568</v>
      </c>
      <c r="C6" s="578"/>
      <c r="D6" s="255" t="s">
        <v>569</v>
      </c>
    </row>
    <row r="7" s="499" customFormat="1" ht="51" customHeight="1" spans="1:4">
      <c r="A7" s="580"/>
      <c r="B7" s="577" t="s">
        <v>570</v>
      </c>
      <c r="C7" s="578"/>
      <c r="D7" s="579" t="s">
        <v>571</v>
      </c>
    </row>
    <row r="8" s="499" customFormat="1" ht="51" customHeight="1" spans="1:4">
      <c r="A8" s="581"/>
      <c r="B8" s="577" t="s">
        <v>572</v>
      </c>
      <c r="C8" s="578"/>
      <c r="D8" s="582" t="s">
        <v>573</v>
      </c>
    </row>
    <row r="9" s="499" customFormat="1" ht="57" customHeight="1" spans="1:4">
      <c r="A9" s="576" t="s">
        <v>574</v>
      </c>
      <c r="B9" s="577" t="s">
        <v>575</v>
      </c>
      <c r="C9" s="578"/>
      <c r="D9" s="579" t="s">
        <v>576</v>
      </c>
    </row>
    <row r="10" s="499" customFormat="1" ht="57" customHeight="1" spans="1:4">
      <c r="A10" s="580"/>
      <c r="B10" s="576" t="s">
        <v>577</v>
      </c>
      <c r="C10" s="583" t="s">
        <v>578</v>
      </c>
      <c r="D10" s="579" t="s">
        <v>579</v>
      </c>
    </row>
    <row r="11" s="499" customFormat="1" ht="57" customHeight="1" spans="1:4">
      <c r="A11" s="581"/>
      <c r="B11" s="581"/>
      <c r="C11" s="583" t="s">
        <v>580</v>
      </c>
      <c r="D11" s="579" t="s">
        <v>581</v>
      </c>
    </row>
    <row r="12" s="499" customFormat="1" ht="258" customHeight="1" spans="1:4">
      <c r="A12" s="577" t="s">
        <v>582</v>
      </c>
      <c r="B12" s="584"/>
      <c r="C12" s="578"/>
      <c r="D12" s="255" t="s">
        <v>583</v>
      </c>
    </row>
    <row r="13" s="499" customFormat="1" ht="93" customHeight="1" spans="1:4">
      <c r="A13" s="577" t="s">
        <v>584</v>
      </c>
      <c r="B13" s="584"/>
      <c r="C13" s="578"/>
      <c r="D13" s="255" t="s">
        <v>585</v>
      </c>
    </row>
    <row r="14" s="499" customFormat="1" ht="60" customHeight="1" spans="1:4">
      <c r="A14" s="577" t="s">
        <v>586</v>
      </c>
      <c r="B14" s="584"/>
      <c r="C14" s="578"/>
      <c r="D14" s="579" t="s">
        <v>587</v>
      </c>
    </row>
    <row r="15" s="499" customFormat="1" ht="48" customHeight="1" spans="1:4">
      <c r="A15" s="585" t="s">
        <v>588</v>
      </c>
      <c r="B15" s="586"/>
      <c r="C15" s="587"/>
      <c r="D15" s="579" t="s">
        <v>589</v>
      </c>
    </row>
    <row r="16" s="499" customFormat="1" ht="51" customHeight="1" spans="1:4">
      <c r="A16" s="585" t="s">
        <v>590</v>
      </c>
      <c r="B16" s="586"/>
      <c r="C16" s="587"/>
      <c r="D16" s="588" t="s">
        <v>591</v>
      </c>
    </row>
    <row r="17" s="499" customFormat="1"/>
  </sheetData>
  <mergeCells count="16">
    <mergeCell ref="A1:D1"/>
    <mergeCell ref="A3:B3"/>
    <mergeCell ref="B4:C4"/>
    <mergeCell ref="B5:C5"/>
    <mergeCell ref="B6:C6"/>
    <mergeCell ref="B7:C7"/>
    <mergeCell ref="B8:C8"/>
    <mergeCell ref="B9:C9"/>
    <mergeCell ref="A12:C12"/>
    <mergeCell ref="A13:C13"/>
    <mergeCell ref="A14:C14"/>
    <mergeCell ref="A15:C15"/>
    <mergeCell ref="A16:C16"/>
    <mergeCell ref="A4:A8"/>
    <mergeCell ref="A9:A11"/>
    <mergeCell ref="B10:B11"/>
  </mergeCells>
  <pageMargins left="0.75" right="0.75" top="1" bottom="1" header="0.5" footer="0.5"/>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2:J59"/>
  <sheetViews>
    <sheetView workbookViewId="0">
      <selection activeCell="B4" sqref="B4:I4"/>
    </sheetView>
  </sheetViews>
  <sheetFormatPr defaultColWidth="9" defaultRowHeight="14.4"/>
  <cols>
    <col min="1" max="1" width="17.1851851851852" style="499" customWidth="1"/>
    <col min="2" max="2" width="15.4537037037037" style="499" customWidth="1"/>
    <col min="3" max="3" width="52.75" style="499" customWidth="1"/>
    <col min="4" max="4" width="12.1851851851852" style="499" customWidth="1"/>
    <col min="5" max="5" width="12.6296296296296" style="499" customWidth="1"/>
    <col min="6" max="6" width="14.4537037037037" style="499" customWidth="1"/>
    <col min="7" max="7" width="14.3703703703704" style="499" customWidth="1"/>
    <col min="8" max="8" width="14.1851851851852" style="499" customWidth="1"/>
    <col min="9" max="9" width="13.7222222222222" style="499" customWidth="1"/>
    <col min="10" max="10" width="18.7222222222222" style="499" customWidth="1"/>
    <col min="11" max="16384" width="9" style="499"/>
  </cols>
  <sheetData>
    <row r="2" s="499" customFormat="1" ht="33" customHeight="1" spans="1:10">
      <c r="A2" s="504" t="s">
        <v>592</v>
      </c>
      <c r="B2" s="504"/>
      <c r="C2" s="504"/>
      <c r="D2" s="504"/>
      <c r="E2" s="504"/>
      <c r="F2" s="504"/>
      <c r="G2" s="504"/>
      <c r="H2" s="504"/>
      <c r="I2" s="504"/>
      <c r="J2" s="504"/>
    </row>
    <row r="3" s="500" customFormat="1" ht="29" customHeight="1" spans="1:10">
      <c r="A3" s="505"/>
      <c r="B3" s="505"/>
      <c r="C3" s="506"/>
      <c r="D3" s="507"/>
      <c r="E3" s="506"/>
      <c r="F3" s="506"/>
      <c r="G3" s="508"/>
      <c r="J3" s="49" t="s">
        <v>593</v>
      </c>
    </row>
    <row r="4" s="499" customFormat="1" ht="30" customHeight="1" spans="1:10">
      <c r="A4" s="509" t="s">
        <v>594</v>
      </c>
      <c r="B4" s="510" t="s">
        <v>595</v>
      </c>
      <c r="C4" s="511"/>
      <c r="D4" s="511"/>
      <c r="E4" s="511"/>
      <c r="F4" s="511"/>
      <c r="G4" s="511"/>
      <c r="H4" s="511"/>
      <c r="I4" s="526"/>
      <c r="J4" s="553" t="s">
        <v>3</v>
      </c>
    </row>
    <row r="5" s="499" customFormat="1" ht="32.15" customHeight="1" spans="1:10">
      <c r="A5" s="509" t="s">
        <v>596</v>
      </c>
      <c r="B5" s="509"/>
      <c r="C5" s="509"/>
      <c r="D5" s="509"/>
      <c r="E5" s="509"/>
      <c r="F5" s="509"/>
      <c r="G5" s="509"/>
      <c r="H5" s="509"/>
      <c r="I5" s="509"/>
      <c r="J5" s="509" t="s">
        <v>597</v>
      </c>
    </row>
    <row r="6" s="499" customFormat="1" ht="195" customHeight="1" spans="1:10">
      <c r="A6" s="509" t="s">
        <v>598</v>
      </c>
      <c r="B6" s="512" t="s">
        <v>599</v>
      </c>
      <c r="C6" s="513" t="s">
        <v>600</v>
      </c>
      <c r="D6" s="513"/>
      <c r="E6" s="513"/>
      <c r="F6" s="513"/>
      <c r="G6" s="513"/>
      <c r="H6" s="513"/>
      <c r="I6" s="513"/>
      <c r="J6" s="554" t="s">
        <v>601</v>
      </c>
    </row>
    <row r="7" s="499" customFormat="1" ht="63" customHeight="1" spans="1:10">
      <c r="A7" s="509"/>
      <c r="B7" s="512" t="s">
        <v>602</v>
      </c>
      <c r="C7" s="514" t="s">
        <v>603</v>
      </c>
      <c r="D7" s="513"/>
      <c r="E7" s="513"/>
      <c r="F7" s="513"/>
      <c r="G7" s="513"/>
      <c r="H7" s="513"/>
      <c r="I7" s="513"/>
      <c r="J7" s="555" t="s">
        <v>604</v>
      </c>
    </row>
    <row r="8" s="499" customFormat="1" ht="32.15" customHeight="1" spans="1:10">
      <c r="A8" s="515" t="s">
        <v>605</v>
      </c>
      <c r="B8" s="515"/>
      <c r="C8" s="515"/>
      <c r="D8" s="515"/>
      <c r="E8" s="515"/>
      <c r="F8" s="515"/>
      <c r="G8" s="515"/>
      <c r="H8" s="515"/>
      <c r="I8" s="515"/>
      <c r="J8" s="515"/>
    </row>
    <row r="9" s="499" customFormat="1" ht="32.15" customHeight="1" spans="1:10">
      <c r="A9" s="516" t="s">
        <v>606</v>
      </c>
      <c r="B9" s="517" t="s">
        <v>607</v>
      </c>
      <c r="C9" s="517"/>
      <c r="D9" s="517"/>
      <c r="E9" s="517"/>
      <c r="F9" s="517"/>
      <c r="G9" s="518" t="s">
        <v>608</v>
      </c>
      <c r="H9" s="518"/>
      <c r="I9" s="518"/>
      <c r="J9" s="518"/>
    </row>
    <row r="10" s="499" customFormat="1" ht="93" customHeight="1" spans="1:10">
      <c r="A10" s="519" t="s">
        <v>609</v>
      </c>
      <c r="B10" s="520" t="s">
        <v>610</v>
      </c>
      <c r="C10" s="521"/>
      <c r="D10" s="521"/>
      <c r="E10" s="521"/>
      <c r="F10" s="522"/>
      <c r="G10" s="520" t="s">
        <v>610</v>
      </c>
      <c r="H10" s="521"/>
      <c r="I10" s="521"/>
      <c r="J10" s="522"/>
    </row>
    <row r="11" s="499" customFormat="1" ht="98" customHeight="1" spans="1:10">
      <c r="A11" s="519" t="s">
        <v>611</v>
      </c>
      <c r="B11" s="520" t="s">
        <v>610</v>
      </c>
      <c r="C11" s="521"/>
      <c r="D11" s="521"/>
      <c r="E11" s="521"/>
      <c r="F11" s="522"/>
      <c r="G11" s="520" t="s">
        <v>610</v>
      </c>
      <c r="H11" s="521"/>
      <c r="I11" s="521"/>
      <c r="J11" s="522"/>
    </row>
    <row r="12" s="499" customFormat="1" ht="32.15" customHeight="1" spans="1:10">
      <c r="A12" s="523" t="s">
        <v>612</v>
      </c>
      <c r="B12" s="523"/>
      <c r="C12" s="523"/>
      <c r="D12" s="523"/>
      <c r="E12" s="523"/>
      <c r="F12" s="523"/>
      <c r="G12" s="523"/>
      <c r="H12" s="523"/>
      <c r="I12" s="523"/>
      <c r="J12" s="523"/>
    </row>
    <row r="13" s="499" customFormat="1" ht="32.15" customHeight="1" spans="1:10">
      <c r="A13" s="516" t="s">
        <v>613</v>
      </c>
      <c r="B13" s="516" t="s">
        <v>614</v>
      </c>
      <c r="C13" s="524" t="s">
        <v>615</v>
      </c>
      <c r="D13" s="525"/>
      <c r="E13" s="510" t="s">
        <v>616</v>
      </c>
      <c r="F13" s="511"/>
      <c r="G13" s="526"/>
      <c r="H13" s="527" t="s">
        <v>617</v>
      </c>
      <c r="I13" s="556" t="s">
        <v>618</v>
      </c>
      <c r="J13" s="527" t="s">
        <v>619</v>
      </c>
    </row>
    <row r="14" s="499" customFormat="1" ht="32.15" customHeight="1" spans="1:10">
      <c r="A14" s="516"/>
      <c r="B14" s="516"/>
      <c r="C14" s="528"/>
      <c r="D14" s="529"/>
      <c r="E14" s="516" t="s">
        <v>620</v>
      </c>
      <c r="F14" s="516" t="s">
        <v>621</v>
      </c>
      <c r="G14" s="516" t="s">
        <v>622</v>
      </c>
      <c r="H14" s="530"/>
      <c r="I14" s="530"/>
      <c r="J14" s="557"/>
    </row>
    <row r="15" s="501" customFormat="1" ht="45" customHeight="1" spans="1:10">
      <c r="A15" s="513" t="s">
        <v>623</v>
      </c>
      <c r="B15" s="516" t="s">
        <v>11</v>
      </c>
      <c r="C15" s="531" t="s">
        <v>624</v>
      </c>
      <c r="D15" s="531"/>
      <c r="E15" s="532">
        <v>12411.3</v>
      </c>
      <c r="F15" s="532">
        <v>12411.3</v>
      </c>
      <c r="G15" s="532"/>
      <c r="H15" s="533">
        <v>69613.21</v>
      </c>
      <c r="I15" s="558">
        <v>5.6088</v>
      </c>
      <c r="J15" s="559"/>
    </row>
    <row r="16" s="499" customFormat="1" ht="60" customHeight="1" spans="1:10">
      <c r="A16" s="513" t="s">
        <v>625</v>
      </c>
      <c r="B16" s="516" t="s">
        <v>11</v>
      </c>
      <c r="C16" s="531" t="s">
        <v>626</v>
      </c>
      <c r="D16" s="534"/>
      <c r="E16" s="535">
        <v>14782.41</v>
      </c>
      <c r="F16" s="535">
        <v>14782.41</v>
      </c>
      <c r="G16" s="535"/>
      <c r="H16" s="536">
        <v>15947.75</v>
      </c>
      <c r="I16" s="560">
        <v>1.0788</v>
      </c>
      <c r="J16" s="561"/>
    </row>
    <row r="17" s="499" customFormat="1" ht="32.15" customHeight="1" spans="1:10">
      <c r="A17" s="523" t="s">
        <v>627</v>
      </c>
      <c r="B17" s="523"/>
      <c r="C17" s="523"/>
      <c r="D17" s="523"/>
      <c r="E17" s="523"/>
      <c r="F17" s="523"/>
      <c r="G17" s="523"/>
      <c r="H17" s="523"/>
      <c r="I17" s="523"/>
      <c r="J17" s="523"/>
    </row>
    <row r="18" s="502" customFormat="1" ht="32.15" customHeight="1" spans="1:10">
      <c r="A18" s="537" t="s">
        <v>628</v>
      </c>
      <c r="B18" s="538" t="s">
        <v>629</v>
      </c>
      <c r="C18" s="538" t="s">
        <v>630</v>
      </c>
      <c r="D18" s="537" t="s">
        <v>631</v>
      </c>
      <c r="E18" s="539" t="s">
        <v>632</v>
      </c>
      <c r="F18" s="539" t="s">
        <v>633</v>
      </c>
      <c r="G18" s="539" t="s">
        <v>634</v>
      </c>
      <c r="H18" s="540" t="s">
        <v>635</v>
      </c>
      <c r="I18" s="562"/>
      <c r="J18" s="563"/>
    </row>
    <row r="19" s="502" customFormat="1" ht="18" customHeight="1" spans="1:10">
      <c r="A19" s="541" t="s">
        <v>636</v>
      </c>
      <c r="B19" s="542" t="s">
        <v>637</v>
      </c>
      <c r="C19" s="543" t="s">
        <v>638</v>
      </c>
      <c r="D19" s="544" t="s">
        <v>639</v>
      </c>
      <c r="E19" s="544" t="s">
        <v>640</v>
      </c>
      <c r="F19" s="544" t="s">
        <v>641</v>
      </c>
      <c r="G19" s="544" t="s">
        <v>640</v>
      </c>
      <c r="H19" s="545"/>
      <c r="I19" s="564"/>
      <c r="J19" s="565"/>
    </row>
    <row r="20" s="502" customFormat="1" ht="18" customHeight="1" spans="1:10">
      <c r="A20" s="541"/>
      <c r="B20" s="546"/>
      <c r="C20" s="543" t="s">
        <v>642</v>
      </c>
      <c r="D20" s="544" t="s">
        <v>639</v>
      </c>
      <c r="E20" s="544" t="s">
        <v>643</v>
      </c>
      <c r="F20" s="544" t="s">
        <v>641</v>
      </c>
      <c r="G20" s="544" t="s">
        <v>643</v>
      </c>
      <c r="H20" s="540"/>
      <c r="I20" s="562"/>
      <c r="J20" s="563"/>
    </row>
    <row r="21" s="502" customFormat="1" ht="18" customHeight="1" spans="1:10">
      <c r="A21" s="541"/>
      <c r="B21" s="546"/>
      <c r="C21" s="543" t="s">
        <v>644</v>
      </c>
      <c r="D21" s="544" t="s">
        <v>639</v>
      </c>
      <c r="E21" s="544" t="s">
        <v>640</v>
      </c>
      <c r="F21" s="544" t="s">
        <v>641</v>
      </c>
      <c r="G21" s="544" t="s">
        <v>640</v>
      </c>
      <c r="H21" s="540"/>
      <c r="I21" s="562"/>
      <c r="J21" s="563"/>
    </row>
    <row r="22" s="502" customFormat="1" ht="18" customHeight="1" spans="1:10">
      <c r="A22" s="541"/>
      <c r="B22" s="546"/>
      <c r="C22" s="543" t="s">
        <v>645</v>
      </c>
      <c r="D22" s="544" t="s">
        <v>639</v>
      </c>
      <c r="E22" s="544" t="s">
        <v>640</v>
      </c>
      <c r="F22" s="544" t="s">
        <v>641</v>
      </c>
      <c r="G22" s="544" t="s">
        <v>640</v>
      </c>
      <c r="H22" s="540"/>
      <c r="I22" s="562"/>
      <c r="J22" s="563"/>
    </row>
    <row r="23" s="502" customFormat="1" ht="18" customHeight="1" spans="1:10">
      <c r="A23" s="541"/>
      <c r="B23" s="546"/>
      <c r="C23" s="543" t="s">
        <v>646</v>
      </c>
      <c r="D23" s="544" t="s">
        <v>639</v>
      </c>
      <c r="E23" s="544" t="s">
        <v>647</v>
      </c>
      <c r="F23" s="544" t="s">
        <v>648</v>
      </c>
      <c r="G23" s="544" t="s">
        <v>647</v>
      </c>
      <c r="H23" s="540"/>
      <c r="I23" s="562"/>
      <c r="J23" s="563"/>
    </row>
    <row r="24" s="502" customFormat="1" ht="18" customHeight="1" spans="1:10">
      <c r="A24" s="541"/>
      <c r="B24" s="546"/>
      <c r="C24" s="543" t="s">
        <v>649</v>
      </c>
      <c r="D24" s="544" t="s">
        <v>639</v>
      </c>
      <c r="E24" s="544" t="s">
        <v>650</v>
      </c>
      <c r="F24" s="544" t="s">
        <v>648</v>
      </c>
      <c r="G24" s="544" t="s">
        <v>650</v>
      </c>
      <c r="H24" s="540"/>
      <c r="I24" s="562"/>
      <c r="J24" s="563"/>
    </row>
    <row r="25" s="502" customFormat="1" ht="18" customHeight="1" spans="1:10">
      <c r="A25" s="541"/>
      <c r="B25" s="546"/>
      <c r="C25" s="543" t="s">
        <v>651</v>
      </c>
      <c r="D25" s="544" t="s">
        <v>639</v>
      </c>
      <c r="E25" s="544" t="s">
        <v>640</v>
      </c>
      <c r="F25" s="544" t="s">
        <v>641</v>
      </c>
      <c r="G25" s="544" t="s">
        <v>640</v>
      </c>
      <c r="H25" s="540"/>
      <c r="I25" s="562"/>
      <c r="J25" s="563"/>
    </row>
    <row r="26" s="502" customFormat="1" ht="18" customHeight="1" spans="1:10">
      <c r="A26" s="541"/>
      <c r="B26" s="546"/>
      <c r="C26" s="543" t="s">
        <v>652</v>
      </c>
      <c r="D26" s="544" t="s">
        <v>639</v>
      </c>
      <c r="E26" s="544" t="s">
        <v>653</v>
      </c>
      <c r="F26" s="544" t="s">
        <v>641</v>
      </c>
      <c r="G26" s="544" t="s">
        <v>653</v>
      </c>
      <c r="H26" s="540"/>
      <c r="I26" s="562"/>
      <c r="J26" s="563"/>
    </row>
    <row r="27" s="502" customFormat="1" ht="18" customHeight="1" spans="1:10">
      <c r="A27" s="541"/>
      <c r="B27" s="546"/>
      <c r="C27" s="543" t="s">
        <v>654</v>
      </c>
      <c r="D27" s="544" t="s">
        <v>639</v>
      </c>
      <c r="E27" s="544" t="s">
        <v>655</v>
      </c>
      <c r="F27" s="544" t="s">
        <v>641</v>
      </c>
      <c r="G27" s="544" t="s">
        <v>655</v>
      </c>
      <c r="H27" s="540"/>
      <c r="I27" s="562"/>
      <c r="J27" s="563"/>
    </row>
    <row r="28" s="502" customFormat="1" ht="18" customHeight="1" spans="1:10">
      <c r="A28" s="541"/>
      <c r="B28" s="546"/>
      <c r="C28" s="543" t="s">
        <v>656</v>
      </c>
      <c r="D28" s="544" t="s">
        <v>639</v>
      </c>
      <c r="E28" s="544" t="s">
        <v>657</v>
      </c>
      <c r="F28" s="544" t="s">
        <v>641</v>
      </c>
      <c r="G28" s="544" t="s">
        <v>657</v>
      </c>
      <c r="H28" s="540"/>
      <c r="I28" s="562"/>
      <c r="J28" s="563"/>
    </row>
    <row r="29" s="502" customFormat="1" ht="18" customHeight="1" spans="1:10">
      <c r="A29" s="541"/>
      <c r="B29" s="546"/>
      <c r="C29" s="543" t="s">
        <v>658</v>
      </c>
      <c r="D29" s="544" t="s">
        <v>639</v>
      </c>
      <c r="E29" s="544" t="s">
        <v>640</v>
      </c>
      <c r="F29" s="544" t="s">
        <v>641</v>
      </c>
      <c r="G29" s="544" t="s">
        <v>640</v>
      </c>
      <c r="H29" s="540"/>
      <c r="I29" s="562"/>
      <c r="J29" s="563"/>
    </row>
    <row r="30" s="502" customFormat="1" ht="18" customHeight="1" spans="1:10">
      <c r="A30" s="541"/>
      <c r="B30" s="546"/>
      <c r="C30" s="543" t="s">
        <v>659</v>
      </c>
      <c r="D30" s="544" t="s">
        <v>639</v>
      </c>
      <c r="E30" s="544" t="s">
        <v>78</v>
      </c>
      <c r="F30" s="544" t="s">
        <v>641</v>
      </c>
      <c r="G30" s="544" t="s">
        <v>78</v>
      </c>
      <c r="H30" s="540"/>
      <c r="I30" s="562"/>
      <c r="J30" s="563"/>
    </row>
    <row r="31" s="502" customFormat="1" ht="18" customHeight="1" spans="1:10">
      <c r="A31" s="541"/>
      <c r="B31" s="546"/>
      <c r="C31" s="543" t="s">
        <v>660</v>
      </c>
      <c r="D31" s="544" t="s">
        <v>639</v>
      </c>
      <c r="E31" s="544" t="s">
        <v>653</v>
      </c>
      <c r="F31" s="544" t="s">
        <v>641</v>
      </c>
      <c r="G31" s="544" t="s">
        <v>653</v>
      </c>
      <c r="H31" s="540"/>
      <c r="I31" s="562"/>
      <c r="J31" s="563"/>
    </row>
    <row r="32" s="502" customFormat="1" ht="18" customHeight="1" spans="1:10">
      <c r="A32" s="541"/>
      <c r="B32" s="546"/>
      <c r="C32" s="543" t="s">
        <v>661</v>
      </c>
      <c r="D32" s="544" t="s">
        <v>639</v>
      </c>
      <c r="E32" s="544" t="s">
        <v>640</v>
      </c>
      <c r="F32" s="544" t="s">
        <v>641</v>
      </c>
      <c r="G32" s="544" t="s">
        <v>640</v>
      </c>
      <c r="H32" s="540"/>
      <c r="I32" s="562"/>
      <c r="J32" s="563"/>
    </row>
    <row r="33" s="502" customFormat="1" ht="18" customHeight="1" spans="1:10">
      <c r="A33" s="541"/>
      <c r="B33" s="546"/>
      <c r="C33" s="543" t="s">
        <v>662</v>
      </c>
      <c r="D33" s="544" t="s">
        <v>639</v>
      </c>
      <c r="E33" s="544" t="s">
        <v>653</v>
      </c>
      <c r="F33" s="544" t="s">
        <v>641</v>
      </c>
      <c r="G33" s="544" t="s">
        <v>653</v>
      </c>
      <c r="H33" s="540"/>
      <c r="I33" s="562"/>
      <c r="J33" s="563"/>
    </row>
    <row r="34" s="502" customFormat="1" ht="18" customHeight="1" spans="1:10">
      <c r="A34" s="541"/>
      <c r="B34" s="546"/>
      <c r="C34" s="543" t="s">
        <v>663</v>
      </c>
      <c r="D34" s="544" t="s">
        <v>639</v>
      </c>
      <c r="E34" s="544" t="s">
        <v>653</v>
      </c>
      <c r="F34" s="544" t="s">
        <v>641</v>
      </c>
      <c r="G34" s="544" t="s">
        <v>653</v>
      </c>
      <c r="H34" s="540"/>
      <c r="I34" s="562"/>
      <c r="J34" s="563"/>
    </row>
    <row r="35" s="502" customFormat="1" ht="18" customHeight="1" spans="1:10">
      <c r="A35" s="541"/>
      <c r="B35" s="546"/>
      <c r="C35" s="543" t="s">
        <v>664</v>
      </c>
      <c r="D35" s="544" t="s">
        <v>639</v>
      </c>
      <c r="E35" s="544" t="s">
        <v>665</v>
      </c>
      <c r="F35" s="544" t="s">
        <v>641</v>
      </c>
      <c r="G35" s="544" t="s">
        <v>665</v>
      </c>
      <c r="H35" s="540"/>
      <c r="I35" s="562"/>
      <c r="J35" s="563"/>
    </row>
    <row r="36" s="502" customFormat="1" ht="18" customHeight="1" spans="1:10">
      <c r="A36" s="541"/>
      <c r="B36" s="546"/>
      <c r="C36" s="543" t="s">
        <v>666</v>
      </c>
      <c r="D36" s="544" t="s">
        <v>639</v>
      </c>
      <c r="E36" s="544" t="s">
        <v>667</v>
      </c>
      <c r="F36" s="544" t="s">
        <v>641</v>
      </c>
      <c r="G36" s="544" t="s">
        <v>667</v>
      </c>
      <c r="H36" s="540"/>
      <c r="I36" s="562"/>
      <c r="J36" s="563"/>
    </row>
    <row r="37" s="502" customFormat="1" ht="18" customHeight="1" spans="1:10">
      <c r="A37" s="541"/>
      <c r="B37" s="546"/>
      <c r="C37" s="543" t="s">
        <v>668</v>
      </c>
      <c r="D37" s="544" t="s">
        <v>639</v>
      </c>
      <c r="E37" s="544" t="s">
        <v>669</v>
      </c>
      <c r="F37" s="544" t="s">
        <v>641</v>
      </c>
      <c r="G37" s="544" t="s">
        <v>669</v>
      </c>
      <c r="H37" s="540"/>
      <c r="I37" s="562"/>
      <c r="J37" s="563"/>
    </row>
    <row r="38" s="502" customFormat="1" ht="18" customHeight="1" spans="1:10">
      <c r="A38" s="541"/>
      <c r="B38" s="546"/>
      <c r="C38" s="543" t="s">
        <v>670</v>
      </c>
      <c r="D38" s="544" t="s">
        <v>639</v>
      </c>
      <c r="E38" s="544" t="s">
        <v>667</v>
      </c>
      <c r="F38" s="544" t="s">
        <v>641</v>
      </c>
      <c r="G38" s="544" t="s">
        <v>667</v>
      </c>
      <c r="H38" s="540"/>
      <c r="I38" s="562"/>
      <c r="J38" s="563"/>
    </row>
    <row r="39" s="502" customFormat="1" ht="18" customHeight="1" spans="1:10">
      <c r="A39" s="541"/>
      <c r="B39" s="541" t="s">
        <v>671</v>
      </c>
      <c r="C39" s="543" t="s">
        <v>672</v>
      </c>
      <c r="D39" s="544" t="s">
        <v>639</v>
      </c>
      <c r="E39" s="544" t="s">
        <v>111</v>
      </c>
      <c r="F39" s="544" t="s">
        <v>641</v>
      </c>
      <c r="G39" s="544" t="s">
        <v>111</v>
      </c>
      <c r="H39" s="540"/>
      <c r="I39" s="562"/>
      <c r="J39" s="563"/>
    </row>
    <row r="40" s="502" customFormat="1" ht="18" customHeight="1" spans="1:10">
      <c r="A40" s="541"/>
      <c r="B40" s="541"/>
      <c r="C40" s="543" t="s">
        <v>673</v>
      </c>
      <c r="D40" s="544" t="s">
        <v>639</v>
      </c>
      <c r="E40" s="544" t="s">
        <v>667</v>
      </c>
      <c r="F40" s="544" t="s">
        <v>641</v>
      </c>
      <c r="G40" s="544" t="s">
        <v>667</v>
      </c>
      <c r="H40" s="540"/>
      <c r="I40" s="562"/>
      <c r="J40" s="563"/>
    </row>
    <row r="41" s="502" customFormat="1" ht="18" customHeight="1" spans="1:10">
      <c r="A41" s="541"/>
      <c r="B41" s="541"/>
      <c r="C41" s="543" t="s">
        <v>674</v>
      </c>
      <c r="D41" s="544" t="s">
        <v>639</v>
      </c>
      <c r="E41" s="544" t="s">
        <v>669</v>
      </c>
      <c r="F41" s="544" t="s">
        <v>641</v>
      </c>
      <c r="G41" s="544" t="s">
        <v>669</v>
      </c>
      <c r="H41" s="540"/>
      <c r="I41" s="562"/>
      <c r="J41" s="563"/>
    </row>
    <row r="42" s="502" customFormat="1" ht="18" customHeight="1" spans="1:10">
      <c r="A42" s="541"/>
      <c r="B42" s="541"/>
      <c r="C42" s="543" t="s">
        <v>675</v>
      </c>
      <c r="D42" s="544" t="s">
        <v>639</v>
      </c>
      <c r="E42" s="544" t="s">
        <v>669</v>
      </c>
      <c r="F42" s="544" t="s">
        <v>641</v>
      </c>
      <c r="G42" s="544" t="s">
        <v>669</v>
      </c>
      <c r="H42" s="540"/>
      <c r="I42" s="562"/>
      <c r="J42" s="563"/>
    </row>
    <row r="43" s="502" customFormat="1" ht="18" customHeight="1" spans="1:10">
      <c r="A43" s="541"/>
      <c r="B43" s="541"/>
      <c r="C43" s="543" t="s">
        <v>676</v>
      </c>
      <c r="D43" s="544" t="s">
        <v>639</v>
      </c>
      <c r="E43" s="544" t="s">
        <v>669</v>
      </c>
      <c r="F43" s="544" t="s">
        <v>641</v>
      </c>
      <c r="G43" s="544" t="s">
        <v>669</v>
      </c>
      <c r="H43" s="540"/>
      <c r="I43" s="562"/>
      <c r="J43" s="563"/>
    </row>
    <row r="44" s="502" customFormat="1" ht="18" customHeight="1" spans="1:10">
      <c r="A44" s="541"/>
      <c r="B44" s="541"/>
      <c r="C44" s="543" t="s">
        <v>677</v>
      </c>
      <c r="D44" s="544" t="s">
        <v>639</v>
      </c>
      <c r="E44" s="544" t="s">
        <v>111</v>
      </c>
      <c r="F44" s="544" t="s">
        <v>641</v>
      </c>
      <c r="G44" s="544" t="s">
        <v>111</v>
      </c>
      <c r="H44" s="540"/>
      <c r="I44" s="562"/>
      <c r="J44" s="563"/>
    </row>
    <row r="45" s="502" customFormat="1" ht="18" customHeight="1" spans="1:10">
      <c r="A45" s="541"/>
      <c r="B45" s="541"/>
      <c r="C45" s="543" t="s">
        <v>678</v>
      </c>
      <c r="D45" s="544" t="s">
        <v>639</v>
      </c>
      <c r="E45" s="544" t="s">
        <v>640</v>
      </c>
      <c r="F45" s="544" t="s">
        <v>641</v>
      </c>
      <c r="G45" s="544" t="s">
        <v>640</v>
      </c>
      <c r="H45" s="540"/>
      <c r="I45" s="562"/>
      <c r="J45" s="563"/>
    </row>
    <row r="46" s="502" customFormat="1" ht="18" customHeight="1" spans="1:10">
      <c r="A46" s="541"/>
      <c r="B46" s="541"/>
      <c r="C46" s="543" t="s">
        <v>679</v>
      </c>
      <c r="D46" s="544" t="s">
        <v>639</v>
      </c>
      <c r="E46" s="544" t="s">
        <v>667</v>
      </c>
      <c r="F46" s="544" t="s">
        <v>641</v>
      </c>
      <c r="G46" s="544" t="s">
        <v>667</v>
      </c>
      <c r="H46" s="540"/>
      <c r="I46" s="562"/>
      <c r="J46" s="563"/>
    </row>
    <row r="47" s="502" customFormat="1" ht="18" customHeight="1" spans="1:10">
      <c r="A47" s="541"/>
      <c r="B47" s="541"/>
      <c r="C47" s="543" t="s">
        <v>680</v>
      </c>
      <c r="D47" s="544" t="s">
        <v>639</v>
      </c>
      <c r="E47" s="544" t="s">
        <v>665</v>
      </c>
      <c r="F47" s="544" t="s">
        <v>641</v>
      </c>
      <c r="G47" s="544" t="s">
        <v>665</v>
      </c>
      <c r="H47" s="540"/>
      <c r="I47" s="562"/>
      <c r="J47" s="563"/>
    </row>
    <row r="48" s="502" customFormat="1" ht="18" customHeight="1" spans="1:10">
      <c r="A48" s="541"/>
      <c r="B48" s="541"/>
      <c r="C48" s="543" t="s">
        <v>681</v>
      </c>
      <c r="D48" s="544" t="s">
        <v>639</v>
      </c>
      <c r="E48" s="544" t="s">
        <v>640</v>
      </c>
      <c r="F48" s="544" t="s">
        <v>641</v>
      </c>
      <c r="G48" s="544" t="s">
        <v>640</v>
      </c>
      <c r="H48" s="540"/>
      <c r="I48" s="562"/>
      <c r="J48" s="563"/>
    </row>
    <row r="49" s="502" customFormat="1" ht="18" customHeight="1" spans="1:10">
      <c r="A49" s="541"/>
      <c r="B49" s="541" t="s">
        <v>682</v>
      </c>
      <c r="C49" s="543" t="s">
        <v>683</v>
      </c>
      <c r="D49" s="544" t="s">
        <v>684</v>
      </c>
      <c r="E49" s="544" t="s">
        <v>669</v>
      </c>
      <c r="F49" s="544" t="s">
        <v>641</v>
      </c>
      <c r="G49" s="544" t="s">
        <v>669</v>
      </c>
      <c r="H49" s="540"/>
      <c r="I49" s="562"/>
      <c r="J49" s="563"/>
    </row>
    <row r="50" s="503" customFormat="1" ht="19" customHeight="1" spans="1:10">
      <c r="A50" s="541"/>
      <c r="B50" s="541"/>
      <c r="C50" s="543" t="s">
        <v>685</v>
      </c>
      <c r="D50" s="544" t="s">
        <v>639</v>
      </c>
      <c r="E50" s="544" t="s">
        <v>667</v>
      </c>
      <c r="F50" s="544" t="s">
        <v>641</v>
      </c>
      <c r="G50" s="544" t="s">
        <v>667</v>
      </c>
      <c r="H50" s="547"/>
      <c r="I50" s="566"/>
      <c r="J50" s="567"/>
    </row>
    <row r="51" s="503" customFormat="1" ht="19" customHeight="1" spans="1:10">
      <c r="A51" s="541" t="s">
        <v>686</v>
      </c>
      <c r="B51" s="541" t="s">
        <v>687</v>
      </c>
      <c r="C51" s="543" t="s">
        <v>688</v>
      </c>
      <c r="D51" s="544" t="s">
        <v>684</v>
      </c>
      <c r="E51" s="544" t="s">
        <v>689</v>
      </c>
      <c r="F51" s="544" t="s">
        <v>690</v>
      </c>
      <c r="G51" s="544" t="s">
        <v>691</v>
      </c>
      <c r="H51" s="547"/>
      <c r="I51" s="566"/>
      <c r="J51" s="567"/>
    </row>
    <row r="52" s="503" customFormat="1" ht="19" customHeight="1" spans="1:10">
      <c r="A52" s="541"/>
      <c r="B52" s="541"/>
      <c r="C52" s="543" t="s">
        <v>692</v>
      </c>
      <c r="D52" s="544" t="s">
        <v>684</v>
      </c>
      <c r="E52" s="544" t="s">
        <v>693</v>
      </c>
      <c r="F52" s="544" t="s">
        <v>690</v>
      </c>
      <c r="G52" s="544" t="s">
        <v>691</v>
      </c>
      <c r="H52" s="547"/>
      <c r="I52" s="566"/>
      <c r="J52" s="567"/>
    </row>
    <row r="53" s="503" customFormat="1" ht="19" customHeight="1" spans="1:10">
      <c r="A53" s="541"/>
      <c r="B53" s="542" t="s">
        <v>694</v>
      </c>
      <c r="C53" s="543" t="s">
        <v>695</v>
      </c>
      <c r="D53" s="544" t="s">
        <v>684</v>
      </c>
      <c r="E53" s="544" t="s">
        <v>693</v>
      </c>
      <c r="F53" s="544" t="s">
        <v>690</v>
      </c>
      <c r="G53" s="544" t="s">
        <v>691</v>
      </c>
      <c r="H53" s="547"/>
      <c r="I53" s="566"/>
      <c r="J53" s="567"/>
    </row>
    <row r="54" s="503" customFormat="1" ht="19" customHeight="1" spans="1:10">
      <c r="A54" s="541"/>
      <c r="B54" s="546"/>
      <c r="C54" s="543" t="s">
        <v>696</v>
      </c>
      <c r="D54" s="544" t="s">
        <v>684</v>
      </c>
      <c r="E54" s="544" t="s">
        <v>697</v>
      </c>
      <c r="F54" s="544" t="s">
        <v>690</v>
      </c>
      <c r="G54" s="544" t="s">
        <v>691</v>
      </c>
      <c r="H54" s="547"/>
      <c r="I54" s="566"/>
      <c r="J54" s="567"/>
    </row>
    <row r="55" s="503" customFormat="1" ht="19" customHeight="1" spans="1:10">
      <c r="A55" s="541"/>
      <c r="B55" s="548"/>
      <c r="C55" s="543" t="s">
        <v>698</v>
      </c>
      <c r="D55" s="544" t="s">
        <v>684</v>
      </c>
      <c r="E55" s="544" t="s">
        <v>699</v>
      </c>
      <c r="F55" s="544" t="s">
        <v>690</v>
      </c>
      <c r="G55" s="544" t="s">
        <v>691</v>
      </c>
      <c r="H55" s="547"/>
      <c r="I55" s="566"/>
      <c r="J55" s="567"/>
    </row>
    <row r="56" s="503" customFormat="1" ht="19" customHeight="1" spans="1:10">
      <c r="A56" s="541" t="s">
        <v>700</v>
      </c>
      <c r="B56" s="549" t="s">
        <v>701</v>
      </c>
      <c r="C56" s="543" t="s">
        <v>702</v>
      </c>
      <c r="D56" s="544" t="s">
        <v>639</v>
      </c>
      <c r="E56" s="544" t="s">
        <v>643</v>
      </c>
      <c r="F56" s="544" t="s">
        <v>690</v>
      </c>
      <c r="G56" s="544" t="s">
        <v>691</v>
      </c>
      <c r="H56" s="547"/>
      <c r="I56" s="566"/>
      <c r="J56" s="567"/>
    </row>
    <row r="57" s="503" customFormat="1" ht="19" customHeight="1" spans="1:10">
      <c r="A57" s="541"/>
      <c r="B57" s="549"/>
      <c r="C57" s="543" t="s">
        <v>703</v>
      </c>
      <c r="D57" s="544" t="s">
        <v>639</v>
      </c>
      <c r="E57" s="544" t="s">
        <v>643</v>
      </c>
      <c r="F57" s="544" t="s">
        <v>641</v>
      </c>
      <c r="G57" s="544" t="s">
        <v>643</v>
      </c>
      <c r="H57" s="547"/>
      <c r="I57" s="566"/>
      <c r="J57" s="567"/>
    </row>
    <row r="58" s="503" customFormat="1" ht="20" customHeight="1" spans="1:10">
      <c r="A58" s="541"/>
      <c r="B58" s="549"/>
      <c r="C58" s="543" t="s">
        <v>704</v>
      </c>
      <c r="D58" s="544" t="s">
        <v>639</v>
      </c>
      <c r="E58" s="544" t="s">
        <v>643</v>
      </c>
      <c r="F58" s="544" t="s">
        <v>641</v>
      </c>
      <c r="G58" s="544" t="s">
        <v>643</v>
      </c>
      <c r="H58" s="547"/>
      <c r="I58" s="566"/>
      <c r="J58" s="567"/>
    </row>
    <row r="59" s="499" customFormat="1" ht="52.5" customHeight="1" spans="1:10">
      <c r="A59" s="550" t="s">
        <v>705</v>
      </c>
      <c r="B59" s="551"/>
      <c r="C59" s="552"/>
      <c r="D59" s="552"/>
      <c r="E59" s="552"/>
      <c r="F59" s="552"/>
      <c r="G59" s="552"/>
      <c r="H59" s="552"/>
      <c r="I59" s="552"/>
      <c r="J59" s="568"/>
    </row>
  </sheetData>
  <mergeCells count="41">
    <mergeCell ref="A2:J2"/>
    <mergeCell ref="A3:B3"/>
    <mergeCell ref="B4:I4"/>
    <mergeCell ref="A5:I5"/>
    <mergeCell ref="C6:I6"/>
    <mergeCell ref="C7:I7"/>
    <mergeCell ref="A8:J8"/>
    <mergeCell ref="B9:F9"/>
    <mergeCell ref="G9:J9"/>
    <mergeCell ref="B10:F10"/>
    <mergeCell ref="G10:J10"/>
    <mergeCell ref="B11:F11"/>
    <mergeCell ref="G11:J11"/>
    <mergeCell ref="A12:J12"/>
    <mergeCell ref="E13:G13"/>
    <mergeCell ref="C15:D15"/>
    <mergeCell ref="C16:D16"/>
    <mergeCell ref="A17:J17"/>
    <mergeCell ref="H18:J18"/>
    <mergeCell ref="H19:J19"/>
    <mergeCell ref="H20:J20"/>
    <mergeCell ref="H50:J50"/>
    <mergeCell ref="H52:J52"/>
    <mergeCell ref="H58:J58"/>
    <mergeCell ref="B59:J59"/>
    <mergeCell ref="A6:A7"/>
    <mergeCell ref="A13:A14"/>
    <mergeCell ref="A19:A50"/>
    <mergeCell ref="A51:A55"/>
    <mergeCell ref="A56:A58"/>
    <mergeCell ref="B13:B14"/>
    <mergeCell ref="B19:B38"/>
    <mergeCell ref="B39:B48"/>
    <mergeCell ref="B49:B50"/>
    <mergeCell ref="B51:B52"/>
    <mergeCell ref="B53:B55"/>
    <mergeCell ref="B56:B58"/>
    <mergeCell ref="H13:H14"/>
    <mergeCell ref="I13:I14"/>
    <mergeCell ref="J13:J14"/>
    <mergeCell ref="C13:D14"/>
  </mergeCells>
  <pageMargins left="0.75" right="0.75" top="1" bottom="1" header="0.5" footer="0.5"/>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2:IV3706"/>
  <sheetViews>
    <sheetView tabSelected="1" topLeftCell="A2315" workbookViewId="0">
      <selection activeCell="F2315" sqref="F2315:K2315"/>
    </sheetView>
  </sheetViews>
  <sheetFormatPr defaultColWidth="9" defaultRowHeight="14.4"/>
  <cols>
    <col min="1" max="2" width="11.1296296296296" style="1" customWidth="1"/>
    <col min="3" max="3" width="14.6018518518519" style="1" customWidth="1"/>
    <col min="4" max="4" width="14.1296296296296" style="1" customWidth="1"/>
    <col min="5" max="5" width="15.5" style="1" customWidth="1"/>
    <col min="6" max="6" width="13.3796296296296" style="1" customWidth="1"/>
    <col min="7" max="7" width="9.75" style="1" customWidth="1"/>
    <col min="8" max="8" width="10" style="1" customWidth="1"/>
    <col min="9" max="9" width="8.62962962962963" style="1" customWidth="1"/>
    <col min="10" max="10" width="11.5" style="1" customWidth="1"/>
    <col min="11" max="11" width="12.75" style="1" customWidth="1"/>
    <col min="12" max="16384" width="9" style="1"/>
  </cols>
  <sheetData>
    <row r="2" s="1" customFormat="1" ht="26" customHeight="1" spans="1:10">
      <c r="A2" s="16" t="s">
        <v>706</v>
      </c>
      <c r="B2" s="16"/>
      <c r="C2" s="16"/>
      <c r="D2" s="16"/>
      <c r="E2" s="16"/>
      <c r="F2" s="16"/>
      <c r="G2" s="16"/>
      <c r="H2" s="16"/>
      <c r="I2" s="16"/>
      <c r="J2" s="16"/>
    </row>
    <row r="3" s="1" customFormat="1" ht="16" customHeight="1" spans="1:10">
      <c r="A3" s="17"/>
      <c r="B3" s="16"/>
      <c r="C3" s="16"/>
      <c r="D3" s="16"/>
      <c r="E3" s="16"/>
      <c r="F3" s="16"/>
      <c r="G3" s="16"/>
      <c r="H3" s="16"/>
      <c r="I3" s="16"/>
      <c r="J3" s="48" t="s">
        <v>707</v>
      </c>
    </row>
    <row r="4" s="2" customFormat="1" ht="31" customHeight="1" spans="1:10">
      <c r="A4" s="16"/>
      <c r="B4" s="16"/>
      <c r="C4" s="16"/>
      <c r="D4" s="16"/>
      <c r="E4" s="16"/>
      <c r="F4" s="16"/>
      <c r="G4" s="16"/>
      <c r="H4" s="16"/>
      <c r="I4" s="16"/>
      <c r="J4" s="49" t="s">
        <v>3</v>
      </c>
    </row>
    <row r="5" s="3" customFormat="1" ht="36" customHeight="1" spans="1:256">
      <c r="A5" s="18" t="s">
        <v>708</v>
      </c>
      <c r="B5" s="18"/>
      <c r="C5" s="18"/>
      <c r="D5" s="19" t="s">
        <v>709</v>
      </c>
      <c r="E5" s="20"/>
      <c r="F5" s="20"/>
      <c r="G5" s="20"/>
      <c r="H5" s="20"/>
      <c r="I5" s="20"/>
      <c r="J5" s="20"/>
      <c r="K5" s="20"/>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18" customHeight="1" spans="1:256">
      <c r="A6" s="18" t="s">
        <v>710</v>
      </c>
      <c r="B6" s="18"/>
      <c r="C6" s="18"/>
      <c r="D6" s="21"/>
      <c r="E6" s="22"/>
      <c r="F6" s="18" t="s">
        <v>711</v>
      </c>
      <c r="G6" s="21" t="s">
        <v>595</v>
      </c>
      <c r="H6" s="22"/>
      <c r="I6" s="22"/>
      <c r="J6" s="22"/>
      <c r="K6" s="22"/>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23" t="s">
        <v>712</v>
      </c>
      <c r="B7" s="24"/>
      <c r="C7" s="25"/>
      <c r="D7" s="18" t="s">
        <v>713</v>
      </c>
      <c r="E7" s="18" t="s">
        <v>714</v>
      </c>
      <c r="F7" s="18" t="s">
        <v>715</v>
      </c>
      <c r="G7" s="18" t="s">
        <v>716</v>
      </c>
      <c r="H7" s="18"/>
      <c r="I7" s="18" t="s">
        <v>717</v>
      </c>
      <c r="J7" s="18" t="s">
        <v>718</v>
      </c>
      <c r="K7" s="18" t="s">
        <v>719</v>
      </c>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26"/>
      <c r="B8" s="27"/>
      <c r="C8" s="28"/>
      <c r="D8" s="18" t="s">
        <v>720</v>
      </c>
      <c r="E8" s="22">
        <v>25.2</v>
      </c>
      <c r="F8" s="22">
        <v>25.2</v>
      </c>
      <c r="G8" s="22">
        <v>25.2</v>
      </c>
      <c r="H8" s="22"/>
      <c r="I8" s="22">
        <v>10</v>
      </c>
      <c r="J8" s="37">
        <v>1</v>
      </c>
      <c r="K8" s="38">
        <v>10</v>
      </c>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4" customFormat="1" ht="36" customHeight="1" spans="1:256">
      <c r="A9" s="26"/>
      <c r="B9" s="27"/>
      <c r="C9" s="28"/>
      <c r="D9" s="18" t="s">
        <v>621</v>
      </c>
      <c r="E9" s="22">
        <v>25.2</v>
      </c>
      <c r="F9" s="22">
        <v>25.2</v>
      </c>
      <c r="G9" s="22">
        <v>25.2</v>
      </c>
      <c r="H9" s="22"/>
      <c r="I9" s="22" t="s">
        <v>512</v>
      </c>
      <c r="J9" s="22" t="s">
        <v>512</v>
      </c>
      <c r="K9" s="22" t="s">
        <v>512</v>
      </c>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4" customFormat="1" ht="36" customHeight="1" spans="1:256">
      <c r="A10" s="26"/>
      <c r="B10" s="27"/>
      <c r="C10" s="28"/>
      <c r="D10" s="29" t="s">
        <v>721</v>
      </c>
      <c r="E10" s="22">
        <v>25.2</v>
      </c>
      <c r="F10" s="22">
        <v>25.2</v>
      </c>
      <c r="G10" s="22">
        <v>25.2</v>
      </c>
      <c r="H10" s="22"/>
      <c r="I10" s="22" t="s">
        <v>512</v>
      </c>
      <c r="J10" s="22" t="s">
        <v>512</v>
      </c>
      <c r="K10" s="22" t="s">
        <v>512</v>
      </c>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c r="CA10" s="1"/>
      <c r="CB10" s="1"/>
      <c r="CC10" s="1"/>
      <c r="CD10" s="1"/>
      <c r="CE10" s="1"/>
      <c r="CF10" s="1"/>
      <c r="CG10" s="1"/>
      <c r="CH10" s="1"/>
      <c r="CI10" s="1"/>
      <c r="CJ10" s="1"/>
      <c r="CK10" s="1"/>
      <c r="CL10" s="1"/>
      <c r="CM10" s="1"/>
      <c r="CN10" s="1"/>
      <c r="CO10" s="1"/>
      <c r="CP10" s="1"/>
      <c r="CQ10" s="1"/>
      <c r="CR10" s="1"/>
      <c r="CS10" s="1"/>
      <c r="CT10" s="1"/>
      <c r="CU10" s="1"/>
      <c r="CV10" s="1"/>
      <c r="CW10" s="1"/>
      <c r="CX10" s="1"/>
      <c r="CY10" s="1"/>
      <c r="CZ10" s="1"/>
      <c r="DA10" s="1"/>
      <c r="DB10" s="1"/>
      <c r="DC10" s="1"/>
      <c r="DD10" s="1"/>
      <c r="DE10" s="1"/>
      <c r="DF10" s="1"/>
      <c r="DG10" s="1"/>
      <c r="DH10" s="1"/>
      <c r="DI10" s="1"/>
      <c r="DJ10" s="1"/>
      <c r="DK10" s="1"/>
      <c r="DL10" s="1"/>
      <c r="DM10" s="1"/>
      <c r="DN10" s="1"/>
      <c r="DO10" s="1"/>
      <c r="DP10" s="1"/>
      <c r="DQ10" s="1"/>
      <c r="DR10" s="1"/>
      <c r="DS10" s="1"/>
      <c r="DT10" s="1"/>
      <c r="DU10" s="1"/>
      <c r="DV10" s="1"/>
      <c r="DW10" s="1"/>
      <c r="DX10" s="1"/>
      <c r="DY10" s="1"/>
      <c r="DZ10" s="1"/>
      <c r="EA10" s="1"/>
      <c r="EB10" s="1"/>
      <c r="EC10" s="1"/>
      <c r="ED10" s="1"/>
      <c r="EE10" s="1"/>
      <c r="EF10" s="1"/>
      <c r="EG10" s="1"/>
      <c r="EH10" s="1"/>
      <c r="EI10" s="1"/>
      <c r="EJ10" s="1"/>
      <c r="EK10" s="1"/>
      <c r="EL10" s="1"/>
      <c r="EM10" s="1"/>
      <c r="EN10" s="1"/>
      <c r="EO10" s="1"/>
      <c r="EP10" s="1"/>
      <c r="EQ10" s="1"/>
      <c r="ER10" s="1"/>
      <c r="ES10" s="1"/>
      <c r="ET10" s="1"/>
      <c r="EU10" s="1"/>
      <c r="EV10" s="1"/>
      <c r="EW10" s="1"/>
      <c r="EX10" s="1"/>
      <c r="EY10" s="1"/>
      <c r="EZ10" s="1"/>
      <c r="FA10" s="1"/>
      <c r="FB10" s="1"/>
      <c r="FC10" s="1"/>
      <c r="FD10" s="1"/>
      <c r="FE10" s="1"/>
      <c r="FF10" s="1"/>
      <c r="FG10" s="1"/>
      <c r="FH10" s="1"/>
      <c r="FI10" s="1"/>
      <c r="FJ10" s="1"/>
      <c r="FK10" s="1"/>
      <c r="FL10" s="1"/>
      <c r="FM10" s="1"/>
      <c r="FN10" s="1"/>
      <c r="FO10" s="1"/>
      <c r="FP10" s="1"/>
      <c r="FQ10" s="1"/>
      <c r="FR10" s="1"/>
      <c r="FS10" s="1"/>
      <c r="FT10" s="1"/>
      <c r="FU10" s="1"/>
      <c r="FV10" s="1"/>
      <c r="FW10" s="1"/>
      <c r="FX10" s="1"/>
      <c r="FY10" s="1"/>
      <c r="FZ10" s="1"/>
      <c r="GA10" s="1"/>
      <c r="GB10" s="1"/>
      <c r="GC10" s="1"/>
      <c r="GD10" s="1"/>
      <c r="GE10" s="1"/>
      <c r="GF10" s="1"/>
      <c r="GG10" s="1"/>
      <c r="GH10" s="1"/>
      <c r="GI10" s="1"/>
      <c r="GJ10" s="1"/>
      <c r="GK10" s="1"/>
      <c r="GL10" s="1"/>
      <c r="GM10" s="1"/>
      <c r="GN10" s="1"/>
      <c r="GO10" s="1"/>
      <c r="GP10" s="1"/>
      <c r="GQ10" s="1"/>
      <c r="GR10" s="1"/>
      <c r="GS10" s="1"/>
      <c r="GT10" s="1"/>
      <c r="GU10" s="1"/>
      <c r="GV10" s="1"/>
      <c r="GW10" s="1"/>
      <c r="GX10" s="1"/>
      <c r="GY10" s="1"/>
      <c r="GZ10" s="1"/>
      <c r="HA10" s="1"/>
      <c r="HB10" s="1"/>
      <c r="HC10" s="1"/>
      <c r="HD10" s="1"/>
      <c r="HE10" s="1"/>
      <c r="HF10" s="1"/>
      <c r="HG10" s="1"/>
      <c r="HH10" s="1"/>
      <c r="HI10" s="1"/>
      <c r="HJ10" s="1"/>
      <c r="HK10" s="1"/>
      <c r="HL10" s="1"/>
      <c r="HM10" s="1"/>
      <c r="HN10" s="1"/>
      <c r="HO10" s="1"/>
      <c r="HP10" s="1"/>
      <c r="HQ10" s="1"/>
      <c r="HR10" s="1"/>
      <c r="HS10" s="1"/>
      <c r="HT10" s="1"/>
      <c r="HU10" s="1"/>
      <c r="HV10" s="1"/>
      <c r="HW10" s="1"/>
      <c r="HX10" s="1"/>
      <c r="HY10" s="1"/>
      <c r="HZ10" s="1"/>
      <c r="IA10" s="1"/>
      <c r="IB10" s="1"/>
      <c r="IC10" s="1"/>
      <c r="ID10" s="1"/>
      <c r="IE10" s="1"/>
      <c r="IF10" s="1"/>
      <c r="IG10" s="1"/>
      <c r="IH10" s="1"/>
      <c r="II10" s="1"/>
      <c r="IJ10" s="1"/>
      <c r="IK10" s="1"/>
      <c r="IL10" s="1"/>
      <c r="IM10" s="1"/>
      <c r="IN10" s="1"/>
      <c r="IO10" s="1"/>
      <c r="IP10" s="1"/>
      <c r="IQ10" s="1"/>
      <c r="IR10" s="1"/>
      <c r="IS10" s="1"/>
      <c r="IT10" s="1"/>
      <c r="IU10" s="1"/>
      <c r="IV10" s="1"/>
    </row>
    <row r="11" s="1" customFormat="1" ht="36" customHeight="1" spans="1:11">
      <c r="A11" s="26"/>
      <c r="B11" s="27"/>
      <c r="C11" s="28"/>
      <c r="D11" s="29" t="s">
        <v>722</v>
      </c>
      <c r="E11" s="22"/>
      <c r="F11" s="22"/>
      <c r="G11" s="22"/>
      <c r="H11" s="22"/>
      <c r="I11" s="22" t="s">
        <v>512</v>
      </c>
      <c r="J11" s="22" t="s">
        <v>512</v>
      </c>
      <c r="K11" s="22" t="s">
        <v>512</v>
      </c>
    </row>
    <row r="12" s="1" customFormat="1" ht="28" customHeight="1" spans="1:11">
      <c r="A12" s="30"/>
      <c r="B12" s="31"/>
      <c r="C12" s="32"/>
      <c r="D12" s="18" t="s">
        <v>622</v>
      </c>
      <c r="E12" s="22"/>
      <c r="F12" s="22"/>
      <c r="G12" s="22"/>
      <c r="H12" s="22"/>
      <c r="I12" s="22" t="s">
        <v>512</v>
      </c>
      <c r="J12" s="22" t="s">
        <v>512</v>
      </c>
      <c r="K12" s="22" t="s">
        <v>512</v>
      </c>
    </row>
    <row r="13" s="1" customFormat="1" ht="46" customHeight="1" spans="1:11">
      <c r="A13" s="18" t="s">
        <v>723</v>
      </c>
      <c r="B13" s="18" t="s">
        <v>724</v>
      </c>
      <c r="C13" s="18"/>
      <c r="D13" s="18"/>
      <c r="E13" s="18"/>
      <c r="F13" s="18" t="s">
        <v>608</v>
      </c>
      <c r="G13" s="18"/>
      <c r="H13" s="18"/>
      <c r="I13" s="18"/>
      <c r="J13" s="18"/>
      <c r="K13" s="18"/>
    </row>
    <row r="14" s="1" customFormat="1" ht="53" customHeight="1" spans="1:11">
      <c r="A14" s="18"/>
      <c r="B14" s="21" t="s">
        <v>725</v>
      </c>
      <c r="C14" s="22"/>
      <c r="D14" s="22"/>
      <c r="E14" s="22"/>
      <c r="F14" s="21" t="s">
        <v>725</v>
      </c>
      <c r="G14" s="22"/>
      <c r="H14" s="22"/>
      <c r="I14" s="22"/>
      <c r="J14" s="22"/>
      <c r="K14" s="22"/>
    </row>
    <row r="15" s="1" customFormat="1" ht="36" customHeight="1" spans="1:11">
      <c r="A15" s="33" t="s">
        <v>726</v>
      </c>
      <c r="B15" s="18" t="s">
        <v>628</v>
      </c>
      <c r="C15" s="18" t="s">
        <v>629</v>
      </c>
      <c r="D15" s="18" t="s">
        <v>630</v>
      </c>
      <c r="E15" s="18" t="s">
        <v>727</v>
      </c>
      <c r="F15" s="18" t="s">
        <v>728</v>
      </c>
      <c r="G15" s="18" t="s">
        <v>717</v>
      </c>
      <c r="H15" s="18" t="s">
        <v>729</v>
      </c>
      <c r="I15" s="18" t="s">
        <v>730</v>
      </c>
      <c r="J15" s="18"/>
      <c r="K15" s="18"/>
    </row>
    <row r="16" s="1" customFormat="1" ht="40" customHeight="1" spans="1:11">
      <c r="A16" s="34"/>
      <c r="B16" s="21" t="s">
        <v>731</v>
      </c>
      <c r="C16" s="18" t="s">
        <v>732</v>
      </c>
      <c r="D16" s="35" t="s">
        <v>733</v>
      </c>
      <c r="E16" s="36">
        <v>0.045</v>
      </c>
      <c r="F16" s="36">
        <v>0.045</v>
      </c>
      <c r="G16" s="22">
        <v>20</v>
      </c>
      <c r="H16" s="22">
        <v>20</v>
      </c>
      <c r="I16" s="22"/>
      <c r="J16" s="22"/>
      <c r="K16" s="22"/>
    </row>
    <row r="17" s="1" customFormat="1" ht="40" customHeight="1" spans="1:11">
      <c r="A17" s="34"/>
      <c r="B17" s="21"/>
      <c r="C17" s="18" t="s">
        <v>671</v>
      </c>
      <c r="D17" s="35" t="s">
        <v>734</v>
      </c>
      <c r="E17" s="36">
        <v>0.8</v>
      </c>
      <c r="F17" s="36">
        <v>0.8</v>
      </c>
      <c r="G17" s="22">
        <v>20</v>
      </c>
      <c r="H17" s="22">
        <v>20</v>
      </c>
      <c r="I17" s="50"/>
      <c r="J17" s="51"/>
      <c r="K17" s="52"/>
    </row>
    <row r="18" s="1" customFormat="1" ht="27" customHeight="1" spans="1:11">
      <c r="A18" s="34"/>
      <c r="B18" s="22"/>
      <c r="C18" s="18" t="s">
        <v>735</v>
      </c>
      <c r="D18" s="35" t="s">
        <v>736</v>
      </c>
      <c r="E18" s="37">
        <v>1</v>
      </c>
      <c r="F18" s="37">
        <v>1</v>
      </c>
      <c r="G18" s="22">
        <v>10</v>
      </c>
      <c r="H18" s="22">
        <v>10</v>
      </c>
      <c r="I18" s="22"/>
      <c r="J18" s="22"/>
      <c r="K18" s="22"/>
    </row>
    <row r="19" s="1" customFormat="1" ht="27" customHeight="1" spans="1:11">
      <c r="A19" s="34"/>
      <c r="B19" s="18" t="s">
        <v>737</v>
      </c>
      <c r="C19" s="18" t="s">
        <v>738</v>
      </c>
      <c r="D19" s="18" t="s">
        <v>739</v>
      </c>
      <c r="E19" s="18" t="s">
        <v>693</v>
      </c>
      <c r="F19" s="18" t="s">
        <v>693</v>
      </c>
      <c r="G19" s="22">
        <v>30</v>
      </c>
      <c r="H19" s="22">
        <v>30</v>
      </c>
      <c r="I19" s="22"/>
      <c r="J19" s="22"/>
      <c r="K19" s="22"/>
    </row>
    <row r="20" s="1" customFormat="1" ht="18" customHeight="1" spans="1:11">
      <c r="A20" s="34"/>
      <c r="B20" s="33" t="s">
        <v>740</v>
      </c>
      <c r="C20" s="33" t="s">
        <v>741</v>
      </c>
      <c r="D20" s="35" t="s">
        <v>741</v>
      </c>
      <c r="E20" s="37">
        <v>0.85</v>
      </c>
      <c r="F20" s="37">
        <v>0.85</v>
      </c>
      <c r="G20" s="22">
        <v>10</v>
      </c>
      <c r="H20" s="22">
        <v>10</v>
      </c>
      <c r="I20" s="22"/>
      <c r="J20" s="22"/>
      <c r="K20" s="22"/>
    </row>
    <row r="21" s="1" customFormat="1" ht="18" customHeight="1" spans="1:11">
      <c r="A21" s="34"/>
      <c r="B21" s="34"/>
      <c r="C21" s="34"/>
      <c r="D21" s="35"/>
      <c r="E21" s="22"/>
      <c r="F21" s="22"/>
      <c r="G21" s="22"/>
      <c r="H21" s="22"/>
      <c r="I21" s="22"/>
      <c r="J21" s="22"/>
      <c r="K21" s="22"/>
    </row>
    <row r="22" s="1" customFormat="1" ht="30" customHeight="1" spans="1:11">
      <c r="A22" s="18" t="s">
        <v>742</v>
      </c>
      <c r="B22" s="18"/>
      <c r="C22" s="18"/>
      <c r="D22" s="18"/>
      <c r="E22" s="18"/>
      <c r="F22" s="18"/>
      <c r="G22" s="38">
        <v>90</v>
      </c>
      <c r="H22" s="38"/>
      <c r="I22" s="38"/>
      <c r="J22" s="38"/>
      <c r="K22" s="38"/>
    </row>
    <row r="23" s="1" customFormat="1" ht="30" customHeight="1" spans="1:11">
      <c r="A23" s="39" t="s">
        <v>743</v>
      </c>
      <c r="B23" s="40" t="s">
        <v>744</v>
      </c>
      <c r="C23" s="41">
        <f>G22+K8</f>
        <v>100</v>
      </c>
      <c r="D23" s="40"/>
      <c r="E23" s="40" t="s">
        <v>745</v>
      </c>
      <c r="F23" s="40" t="s">
        <v>746</v>
      </c>
      <c r="G23" s="40"/>
      <c r="H23" s="40"/>
      <c r="I23" s="40"/>
      <c r="J23" s="40"/>
      <c r="K23" s="53"/>
    </row>
    <row r="24" s="1" customFormat="1" ht="17" customHeight="1" spans="1:10">
      <c r="A24" s="42"/>
      <c r="B24" s="42"/>
      <c r="C24" s="42"/>
      <c r="D24" s="42"/>
      <c r="E24" s="42"/>
      <c r="F24" s="42"/>
      <c r="G24" s="42"/>
      <c r="H24" s="42"/>
      <c r="I24" s="42"/>
      <c r="J24" s="54"/>
    </row>
    <row r="25" s="1" customFormat="1" ht="26" customHeight="1" spans="1:10">
      <c r="A25" s="16" t="s">
        <v>706</v>
      </c>
      <c r="B25" s="16"/>
      <c r="C25" s="16"/>
      <c r="D25" s="16"/>
      <c r="E25" s="16"/>
      <c r="F25" s="16"/>
      <c r="G25" s="16"/>
      <c r="H25" s="16"/>
      <c r="I25" s="16"/>
      <c r="J25" s="16"/>
    </row>
    <row r="26" s="2" customFormat="1" ht="31" customHeight="1" spans="1:10">
      <c r="A26" s="16"/>
      <c r="B26" s="16"/>
      <c r="C26" s="16"/>
      <c r="D26" s="16"/>
      <c r="E26" s="16"/>
      <c r="F26" s="16"/>
      <c r="G26" s="16"/>
      <c r="H26" s="16"/>
      <c r="I26" s="16"/>
      <c r="J26" s="49" t="s">
        <v>3</v>
      </c>
    </row>
    <row r="27" s="3" customFormat="1" ht="36" customHeight="1" spans="1:256">
      <c r="A27" s="18" t="s">
        <v>708</v>
      </c>
      <c r="B27" s="18"/>
      <c r="C27" s="18"/>
      <c r="D27" s="19" t="s">
        <v>747</v>
      </c>
      <c r="E27" s="20"/>
      <c r="F27" s="20"/>
      <c r="G27" s="20"/>
      <c r="H27" s="20"/>
      <c r="I27" s="20"/>
      <c r="J27" s="20"/>
      <c r="K27" s="20"/>
      <c r="L27" s="1"/>
      <c r="M27" s="1"/>
      <c r="N27" s="1"/>
      <c r="O27" s="1"/>
      <c r="P27" s="1"/>
      <c r="Q27" s="1"/>
      <c r="R27" s="1"/>
      <c r="S27" s="1"/>
      <c r="T27" s="1"/>
      <c r="U27" s="1"/>
      <c r="V27" s="1"/>
      <c r="W27" s="1"/>
      <c r="X27" s="1"/>
      <c r="Y27" s="1"/>
      <c r="Z27" s="1"/>
      <c r="AA27" s="1"/>
      <c r="AB27" s="1"/>
      <c r="AC27" s="1"/>
      <c r="AD27" s="1"/>
      <c r="AE27" s="1"/>
      <c r="AF27" s="1"/>
      <c r="AG27" s="1"/>
      <c r="AH27" s="1"/>
      <c r="AI27" s="1"/>
      <c r="AJ27" s="1"/>
      <c r="AK27" s="1"/>
      <c r="AL27" s="1"/>
      <c r="AM27" s="1"/>
      <c r="AN27" s="1"/>
      <c r="AO27" s="1"/>
      <c r="AP27" s="1"/>
      <c r="AQ27" s="1"/>
      <c r="AR27" s="1"/>
      <c r="AS27" s="1"/>
      <c r="AT27" s="1"/>
      <c r="AU27" s="1"/>
      <c r="AV27" s="1"/>
      <c r="AW27" s="1"/>
      <c r="AX27" s="1"/>
      <c r="AY27" s="1"/>
      <c r="AZ27" s="1"/>
      <c r="BA27" s="1"/>
      <c r="BB27" s="1"/>
      <c r="BC27" s="1"/>
      <c r="BD27" s="1"/>
      <c r="BE27" s="1"/>
      <c r="BF27" s="1"/>
      <c r="BG27" s="1"/>
      <c r="BH27" s="1"/>
      <c r="BI27" s="1"/>
      <c r="BJ27" s="1"/>
      <c r="BK27" s="1"/>
      <c r="BL27" s="1"/>
      <c r="BM27" s="1"/>
      <c r="BN27" s="1"/>
      <c r="BO27" s="1"/>
      <c r="BP27" s="1"/>
      <c r="BQ27" s="1"/>
      <c r="BR27" s="1"/>
      <c r="BS27" s="1"/>
      <c r="BT27" s="1"/>
      <c r="BU27" s="1"/>
      <c r="BV27" s="1"/>
      <c r="BW27" s="1"/>
      <c r="BX27" s="1"/>
      <c r="BY27" s="1"/>
      <c r="BZ27" s="1"/>
      <c r="CA27" s="1"/>
      <c r="CB27" s="1"/>
      <c r="CC27" s="1"/>
      <c r="CD27" s="1"/>
      <c r="CE27" s="1"/>
      <c r="CF27" s="1"/>
      <c r="CG27" s="1"/>
      <c r="CH27" s="1"/>
      <c r="CI27" s="1"/>
      <c r="CJ27" s="1"/>
      <c r="CK27" s="1"/>
      <c r="CL27" s="1"/>
      <c r="CM27" s="1"/>
      <c r="CN27" s="1"/>
      <c r="CO27" s="1"/>
      <c r="CP27" s="1"/>
      <c r="CQ27" s="1"/>
      <c r="CR27" s="1"/>
      <c r="CS27" s="1"/>
      <c r="CT27" s="1"/>
      <c r="CU27" s="1"/>
      <c r="CV27" s="1"/>
      <c r="CW27" s="1"/>
      <c r="CX27" s="1"/>
      <c r="CY27" s="1"/>
      <c r="CZ27" s="1"/>
      <c r="DA27" s="1"/>
      <c r="DB27" s="1"/>
      <c r="DC27" s="1"/>
      <c r="DD27" s="1"/>
      <c r="DE27" s="1"/>
      <c r="DF27" s="1"/>
      <c r="DG27" s="1"/>
      <c r="DH27" s="1"/>
      <c r="DI27" s="1"/>
      <c r="DJ27" s="1"/>
      <c r="DK27" s="1"/>
      <c r="DL27" s="1"/>
      <c r="DM27" s="1"/>
      <c r="DN27" s="1"/>
      <c r="DO27" s="1"/>
      <c r="DP27" s="1"/>
      <c r="DQ27" s="1"/>
      <c r="DR27" s="1"/>
      <c r="DS27" s="1"/>
      <c r="DT27" s="1"/>
      <c r="DU27" s="1"/>
      <c r="DV27" s="1"/>
      <c r="DW27" s="1"/>
      <c r="DX27" s="1"/>
      <c r="DY27" s="1"/>
      <c r="DZ27" s="1"/>
      <c r="EA27" s="1"/>
      <c r="EB27" s="1"/>
      <c r="EC27" s="1"/>
      <c r="ED27" s="1"/>
      <c r="EE27" s="1"/>
      <c r="EF27" s="1"/>
      <c r="EG27" s="1"/>
      <c r="EH27" s="1"/>
      <c r="EI27" s="1"/>
      <c r="EJ27" s="1"/>
      <c r="EK27" s="1"/>
      <c r="EL27" s="1"/>
      <c r="EM27" s="1"/>
      <c r="EN27" s="1"/>
      <c r="EO27" s="1"/>
      <c r="EP27" s="1"/>
      <c r="EQ27" s="1"/>
      <c r="ER27" s="1"/>
      <c r="ES27" s="1"/>
      <c r="ET27" s="1"/>
      <c r="EU27" s="1"/>
      <c r="EV27" s="1"/>
      <c r="EW27" s="1"/>
      <c r="EX27" s="1"/>
      <c r="EY27" s="1"/>
      <c r="EZ27" s="1"/>
      <c r="FA27" s="1"/>
      <c r="FB27" s="1"/>
      <c r="FC27" s="1"/>
      <c r="FD27" s="1"/>
      <c r="FE27" s="1"/>
      <c r="FF27" s="1"/>
      <c r="FG27" s="1"/>
      <c r="FH27" s="1"/>
      <c r="FI27" s="1"/>
      <c r="FJ27" s="1"/>
      <c r="FK27" s="1"/>
      <c r="FL27" s="1"/>
      <c r="FM27" s="1"/>
      <c r="FN27" s="1"/>
      <c r="FO27" s="1"/>
      <c r="FP27" s="1"/>
      <c r="FQ27" s="1"/>
      <c r="FR27" s="1"/>
      <c r="FS27" s="1"/>
      <c r="FT27" s="1"/>
      <c r="FU27" s="1"/>
      <c r="FV27" s="1"/>
      <c r="FW27" s="1"/>
      <c r="FX27" s="1"/>
      <c r="FY27" s="1"/>
      <c r="FZ27" s="1"/>
      <c r="GA27" s="1"/>
      <c r="GB27" s="1"/>
      <c r="GC27" s="1"/>
      <c r="GD27" s="1"/>
      <c r="GE27" s="1"/>
      <c r="GF27" s="1"/>
      <c r="GG27" s="1"/>
      <c r="GH27" s="1"/>
      <c r="GI27" s="1"/>
      <c r="GJ27" s="1"/>
      <c r="GK27" s="1"/>
      <c r="GL27" s="1"/>
      <c r="GM27" s="1"/>
      <c r="GN27" s="1"/>
      <c r="GO27" s="1"/>
      <c r="GP27" s="1"/>
      <c r="GQ27" s="1"/>
      <c r="GR27" s="1"/>
      <c r="GS27" s="1"/>
      <c r="GT27" s="1"/>
      <c r="GU27" s="1"/>
      <c r="GV27" s="1"/>
      <c r="GW27" s="1"/>
      <c r="GX27" s="1"/>
      <c r="GY27" s="1"/>
      <c r="GZ27" s="1"/>
      <c r="HA27" s="1"/>
      <c r="HB27" s="1"/>
      <c r="HC27" s="1"/>
      <c r="HD27" s="1"/>
      <c r="HE27" s="1"/>
      <c r="HF27" s="1"/>
      <c r="HG27" s="1"/>
      <c r="HH27" s="1"/>
      <c r="HI27" s="1"/>
      <c r="HJ27" s="1"/>
      <c r="HK27" s="1"/>
      <c r="HL27" s="1"/>
      <c r="HM27" s="1"/>
      <c r="HN27" s="1"/>
      <c r="HO27" s="1"/>
      <c r="HP27" s="1"/>
      <c r="HQ27" s="1"/>
      <c r="HR27" s="1"/>
      <c r="HS27" s="1"/>
      <c r="HT27" s="1"/>
      <c r="HU27" s="1"/>
      <c r="HV27" s="1"/>
      <c r="HW27" s="1"/>
      <c r="HX27" s="1"/>
      <c r="HY27" s="1"/>
      <c r="HZ27" s="1"/>
      <c r="IA27" s="1"/>
      <c r="IB27" s="1"/>
      <c r="IC27" s="1"/>
      <c r="ID27" s="1"/>
      <c r="IE27" s="1"/>
      <c r="IF27" s="1"/>
      <c r="IG27" s="1"/>
      <c r="IH27" s="1"/>
      <c r="II27" s="1"/>
      <c r="IJ27" s="1"/>
      <c r="IK27" s="1"/>
      <c r="IL27" s="1"/>
      <c r="IM27" s="1"/>
      <c r="IN27" s="1"/>
      <c r="IO27" s="1"/>
      <c r="IP27" s="1"/>
      <c r="IQ27" s="1"/>
      <c r="IR27" s="1"/>
      <c r="IS27" s="1"/>
      <c r="IT27" s="1"/>
      <c r="IU27" s="1"/>
      <c r="IV27" s="1"/>
    </row>
    <row r="28" s="4" customFormat="1" ht="18" customHeight="1" spans="1:256">
      <c r="A28" s="18" t="s">
        <v>710</v>
      </c>
      <c r="B28" s="18"/>
      <c r="C28" s="18"/>
      <c r="D28" s="21"/>
      <c r="E28" s="22"/>
      <c r="F28" s="18" t="s">
        <v>711</v>
      </c>
      <c r="G28" s="21" t="s">
        <v>595</v>
      </c>
      <c r="H28" s="22"/>
      <c r="I28" s="22"/>
      <c r="J28" s="22"/>
      <c r="K28" s="22"/>
      <c r="L28" s="1"/>
      <c r="M28" s="1"/>
      <c r="N28" s="1"/>
      <c r="O28" s="1"/>
      <c r="P28" s="1"/>
      <c r="Q28" s="1"/>
      <c r="R28" s="1"/>
      <c r="S28" s="1"/>
      <c r="T28" s="1"/>
      <c r="U28" s="1"/>
      <c r="V28" s="1"/>
      <c r="W28" s="1"/>
      <c r="X28" s="1"/>
      <c r="Y28" s="1"/>
      <c r="Z28" s="1"/>
      <c r="AA28" s="1"/>
      <c r="AB28" s="1"/>
      <c r="AC28" s="1"/>
      <c r="AD28" s="1"/>
      <c r="AE28" s="1"/>
      <c r="AF28" s="1"/>
      <c r="AG28" s="1"/>
      <c r="AH28" s="1"/>
      <c r="AI28" s="1"/>
      <c r="AJ28" s="1"/>
      <c r="AK28" s="1"/>
      <c r="AL28" s="1"/>
      <c r="AM28" s="1"/>
      <c r="AN28" s="1"/>
      <c r="AO28" s="1"/>
      <c r="AP28" s="1"/>
      <c r="AQ28" s="1"/>
      <c r="AR28" s="1"/>
      <c r="AS28" s="1"/>
      <c r="AT28" s="1"/>
      <c r="AU28" s="1"/>
      <c r="AV28" s="1"/>
      <c r="AW28" s="1"/>
      <c r="AX28" s="1"/>
      <c r="AY28" s="1"/>
      <c r="AZ28" s="1"/>
      <c r="BA28" s="1"/>
      <c r="BB28" s="1"/>
      <c r="BC28" s="1"/>
      <c r="BD28" s="1"/>
      <c r="BE28" s="1"/>
      <c r="BF28" s="1"/>
      <c r="BG28" s="1"/>
      <c r="BH28" s="1"/>
      <c r="BI28" s="1"/>
      <c r="BJ28" s="1"/>
      <c r="BK28" s="1"/>
      <c r="BL28" s="1"/>
      <c r="BM28" s="1"/>
      <c r="BN28" s="1"/>
      <c r="BO28" s="1"/>
      <c r="BP28" s="1"/>
      <c r="BQ28" s="1"/>
      <c r="BR28" s="1"/>
      <c r="BS28" s="1"/>
      <c r="BT28" s="1"/>
      <c r="BU28" s="1"/>
      <c r="BV28" s="1"/>
      <c r="BW28" s="1"/>
      <c r="BX28" s="1"/>
      <c r="BY28" s="1"/>
      <c r="BZ28" s="1"/>
      <c r="CA28" s="1"/>
      <c r="CB28" s="1"/>
      <c r="CC28" s="1"/>
      <c r="CD28" s="1"/>
      <c r="CE28" s="1"/>
      <c r="CF28" s="1"/>
      <c r="CG28" s="1"/>
      <c r="CH28" s="1"/>
      <c r="CI28" s="1"/>
      <c r="CJ28" s="1"/>
      <c r="CK28" s="1"/>
      <c r="CL28" s="1"/>
      <c r="CM28" s="1"/>
      <c r="CN28" s="1"/>
      <c r="CO28" s="1"/>
      <c r="CP28" s="1"/>
      <c r="CQ28" s="1"/>
      <c r="CR28" s="1"/>
      <c r="CS28" s="1"/>
      <c r="CT28" s="1"/>
      <c r="CU28" s="1"/>
      <c r="CV28" s="1"/>
      <c r="CW28" s="1"/>
      <c r="CX28" s="1"/>
      <c r="CY28" s="1"/>
      <c r="CZ28" s="1"/>
      <c r="DA28" s="1"/>
      <c r="DB28" s="1"/>
      <c r="DC28" s="1"/>
      <c r="DD28" s="1"/>
      <c r="DE28" s="1"/>
      <c r="DF28" s="1"/>
      <c r="DG28" s="1"/>
      <c r="DH28" s="1"/>
      <c r="DI28" s="1"/>
      <c r="DJ28" s="1"/>
      <c r="DK28" s="1"/>
      <c r="DL28" s="1"/>
      <c r="DM28" s="1"/>
      <c r="DN28" s="1"/>
      <c r="DO28" s="1"/>
      <c r="DP28" s="1"/>
      <c r="DQ28" s="1"/>
      <c r="DR28" s="1"/>
      <c r="DS28" s="1"/>
      <c r="DT28" s="1"/>
      <c r="DU28" s="1"/>
      <c r="DV28" s="1"/>
      <c r="DW28" s="1"/>
      <c r="DX28" s="1"/>
      <c r="DY28" s="1"/>
      <c r="DZ28" s="1"/>
      <c r="EA28" s="1"/>
      <c r="EB28" s="1"/>
      <c r="EC28" s="1"/>
      <c r="ED28" s="1"/>
      <c r="EE28" s="1"/>
      <c r="EF28" s="1"/>
      <c r="EG28" s="1"/>
      <c r="EH28" s="1"/>
      <c r="EI28" s="1"/>
      <c r="EJ28" s="1"/>
      <c r="EK28" s="1"/>
      <c r="EL28" s="1"/>
      <c r="EM28" s="1"/>
      <c r="EN28" s="1"/>
      <c r="EO28" s="1"/>
      <c r="EP28" s="1"/>
      <c r="EQ28" s="1"/>
      <c r="ER28" s="1"/>
      <c r="ES28" s="1"/>
      <c r="ET28" s="1"/>
      <c r="EU28" s="1"/>
      <c r="EV28" s="1"/>
      <c r="EW28" s="1"/>
      <c r="EX28" s="1"/>
      <c r="EY28" s="1"/>
      <c r="EZ28" s="1"/>
      <c r="FA28" s="1"/>
      <c r="FB28" s="1"/>
      <c r="FC28" s="1"/>
      <c r="FD28" s="1"/>
      <c r="FE28" s="1"/>
      <c r="FF28" s="1"/>
      <c r="FG28" s="1"/>
      <c r="FH28" s="1"/>
      <c r="FI28" s="1"/>
      <c r="FJ28" s="1"/>
      <c r="FK28" s="1"/>
      <c r="FL28" s="1"/>
      <c r="FM28" s="1"/>
      <c r="FN28" s="1"/>
      <c r="FO28" s="1"/>
      <c r="FP28" s="1"/>
      <c r="FQ28" s="1"/>
      <c r="FR28" s="1"/>
      <c r="FS28" s="1"/>
      <c r="FT28" s="1"/>
      <c r="FU28" s="1"/>
      <c r="FV28" s="1"/>
      <c r="FW28" s="1"/>
      <c r="FX28" s="1"/>
      <c r="FY28" s="1"/>
      <c r="FZ28" s="1"/>
      <c r="GA28" s="1"/>
      <c r="GB28" s="1"/>
      <c r="GC28" s="1"/>
      <c r="GD28" s="1"/>
      <c r="GE28" s="1"/>
      <c r="GF28" s="1"/>
      <c r="GG28" s="1"/>
      <c r="GH28" s="1"/>
      <c r="GI28" s="1"/>
      <c r="GJ28" s="1"/>
      <c r="GK28" s="1"/>
      <c r="GL28" s="1"/>
      <c r="GM28" s="1"/>
      <c r="GN28" s="1"/>
      <c r="GO28" s="1"/>
      <c r="GP28" s="1"/>
      <c r="GQ28" s="1"/>
      <c r="GR28" s="1"/>
      <c r="GS28" s="1"/>
      <c r="GT28" s="1"/>
      <c r="GU28" s="1"/>
      <c r="GV28" s="1"/>
      <c r="GW28" s="1"/>
      <c r="GX28" s="1"/>
      <c r="GY28" s="1"/>
      <c r="GZ28" s="1"/>
      <c r="HA28" s="1"/>
      <c r="HB28" s="1"/>
      <c r="HC28" s="1"/>
      <c r="HD28" s="1"/>
      <c r="HE28" s="1"/>
      <c r="HF28" s="1"/>
      <c r="HG28" s="1"/>
      <c r="HH28" s="1"/>
      <c r="HI28" s="1"/>
      <c r="HJ28" s="1"/>
      <c r="HK28" s="1"/>
      <c r="HL28" s="1"/>
      <c r="HM28" s="1"/>
      <c r="HN28" s="1"/>
      <c r="HO28" s="1"/>
      <c r="HP28" s="1"/>
      <c r="HQ28" s="1"/>
      <c r="HR28" s="1"/>
      <c r="HS28" s="1"/>
      <c r="HT28" s="1"/>
      <c r="HU28" s="1"/>
      <c r="HV28" s="1"/>
      <c r="HW28" s="1"/>
      <c r="HX28" s="1"/>
      <c r="HY28" s="1"/>
      <c r="HZ28" s="1"/>
      <c r="IA28" s="1"/>
      <c r="IB28" s="1"/>
      <c r="IC28" s="1"/>
      <c r="ID28" s="1"/>
      <c r="IE28" s="1"/>
      <c r="IF28" s="1"/>
      <c r="IG28" s="1"/>
      <c r="IH28" s="1"/>
      <c r="II28" s="1"/>
      <c r="IJ28" s="1"/>
      <c r="IK28" s="1"/>
      <c r="IL28" s="1"/>
      <c r="IM28" s="1"/>
      <c r="IN28" s="1"/>
      <c r="IO28" s="1"/>
      <c r="IP28" s="1"/>
      <c r="IQ28" s="1"/>
      <c r="IR28" s="1"/>
      <c r="IS28" s="1"/>
      <c r="IT28" s="1"/>
      <c r="IU28" s="1"/>
      <c r="IV28" s="1"/>
    </row>
    <row r="29" s="4" customFormat="1" ht="36" customHeight="1" spans="1:256">
      <c r="A29" s="23" t="s">
        <v>712</v>
      </c>
      <c r="B29" s="24"/>
      <c r="C29" s="25"/>
      <c r="D29" s="18" t="s">
        <v>713</v>
      </c>
      <c r="E29" s="18" t="s">
        <v>714</v>
      </c>
      <c r="F29" s="18" t="s">
        <v>715</v>
      </c>
      <c r="G29" s="18" t="s">
        <v>716</v>
      </c>
      <c r="H29" s="18"/>
      <c r="I29" s="18" t="s">
        <v>717</v>
      </c>
      <c r="J29" s="18" t="s">
        <v>718</v>
      </c>
      <c r="K29" s="18" t="s">
        <v>719</v>
      </c>
      <c r="L29" s="1"/>
      <c r="M29" s="1"/>
      <c r="N29" s="1"/>
      <c r="O29" s="1"/>
      <c r="P29" s="1"/>
      <c r="Q29" s="1"/>
      <c r="R29" s="1"/>
      <c r="S29" s="1"/>
      <c r="T29" s="1"/>
      <c r="U29" s="1"/>
      <c r="V29" s="1"/>
      <c r="W29" s="1"/>
      <c r="X29" s="1"/>
      <c r="Y29" s="1"/>
      <c r="Z29" s="1"/>
      <c r="AA29" s="1"/>
      <c r="AB29" s="1"/>
      <c r="AC29" s="1"/>
      <c r="AD29" s="1"/>
      <c r="AE29" s="1"/>
      <c r="AF29" s="1"/>
      <c r="AG29" s="1"/>
      <c r="AH29" s="1"/>
      <c r="AI29" s="1"/>
      <c r="AJ29" s="1"/>
      <c r="AK29" s="1"/>
      <c r="AL29" s="1"/>
      <c r="AM29" s="1"/>
      <c r="AN29" s="1"/>
      <c r="AO29" s="1"/>
      <c r="AP29" s="1"/>
      <c r="AQ29" s="1"/>
      <c r="AR29" s="1"/>
      <c r="AS29" s="1"/>
      <c r="AT29" s="1"/>
      <c r="AU29" s="1"/>
      <c r="AV29" s="1"/>
      <c r="AW29" s="1"/>
      <c r="AX29" s="1"/>
      <c r="AY29" s="1"/>
      <c r="AZ29" s="1"/>
      <c r="BA29" s="1"/>
      <c r="BB29" s="1"/>
      <c r="BC29" s="1"/>
      <c r="BD29" s="1"/>
      <c r="BE29" s="1"/>
      <c r="BF29" s="1"/>
      <c r="BG29" s="1"/>
      <c r="BH29" s="1"/>
      <c r="BI29" s="1"/>
      <c r="BJ29" s="1"/>
      <c r="BK29" s="1"/>
      <c r="BL29" s="1"/>
      <c r="BM29" s="1"/>
      <c r="BN29" s="1"/>
      <c r="BO29" s="1"/>
      <c r="BP29" s="1"/>
      <c r="BQ29" s="1"/>
      <c r="BR29" s="1"/>
      <c r="BS29" s="1"/>
      <c r="BT29" s="1"/>
      <c r="BU29" s="1"/>
      <c r="BV29" s="1"/>
      <c r="BW29" s="1"/>
      <c r="BX29" s="1"/>
      <c r="BY29" s="1"/>
      <c r="BZ29" s="1"/>
      <c r="CA29" s="1"/>
      <c r="CB29" s="1"/>
      <c r="CC29" s="1"/>
      <c r="CD29" s="1"/>
      <c r="CE29" s="1"/>
      <c r="CF29" s="1"/>
      <c r="CG29" s="1"/>
      <c r="CH29" s="1"/>
      <c r="CI29" s="1"/>
      <c r="CJ29" s="1"/>
      <c r="CK29" s="1"/>
      <c r="CL29" s="1"/>
      <c r="CM29" s="1"/>
      <c r="CN29" s="1"/>
      <c r="CO29" s="1"/>
      <c r="CP29" s="1"/>
      <c r="CQ29" s="1"/>
      <c r="CR29" s="1"/>
      <c r="CS29" s="1"/>
      <c r="CT29" s="1"/>
      <c r="CU29" s="1"/>
      <c r="CV29" s="1"/>
      <c r="CW29" s="1"/>
      <c r="CX29" s="1"/>
      <c r="CY29" s="1"/>
      <c r="CZ29" s="1"/>
      <c r="DA29" s="1"/>
      <c r="DB29" s="1"/>
      <c r="DC29" s="1"/>
      <c r="DD29" s="1"/>
      <c r="DE29" s="1"/>
      <c r="DF29" s="1"/>
      <c r="DG29" s="1"/>
      <c r="DH29" s="1"/>
      <c r="DI29" s="1"/>
      <c r="DJ29" s="1"/>
      <c r="DK29" s="1"/>
      <c r="DL29" s="1"/>
      <c r="DM29" s="1"/>
      <c r="DN29" s="1"/>
      <c r="DO29" s="1"/>
      <c r="DP29" s="1"/>
      <c r="DQ29" s="1"/>
      <c r="DR29" s="1"/>
      <c r="DS29" s="1"/>
      <c r="DT29" s="1"/>
      <c r="DU29" s="1"/>
      <c r="DV29" s="1"/>
      <c r="DW29" s="1"/>
      <c r="DX29" s="1"/>
      <c r="DY29" s="1"/>
      <c r="DZ29" s="1"/>
      <c r="EA29" s="1"/>
      <c r="EB29" s="1"/>
      <c r="EC29" s="1"/>
      <c r="ED29" s="1"/>
      <c r="EE29" s="1"/>
      <c r="EF29" s="1"/>
      <c r="EG29" s="1"/>
      <c r="EH29" s="1"/>
      <c r="EI29" s="1"/>
      <c r="EJ29" s="1"/>
      <c r="EK29" s="1"/>
      <c r="EL29" s="1"/>
      <c r="EM29" s="1"/>
      <c r="EN29" s="1"/>
      <c r="EO29" s="1"/>
      <c r="EP29" s="1"/>
      <c r="EQ29" s="1"/>
      <c r="ER29" s="1"/>
      <c r="ES29" s="1"/>
      <c r="ET29" s="1"/>
      <c r="EU29" s="1"/>
      <c r="EV29" s="1"/>
      <c r="EW29" s="1"/>
      <c r="EX29" s="1"/>
      <c r="EY29" s="1"/>
      <c r="EZ29" s="1"/>
      <c r="FA29" s="1"/>
      <c r="FB29" s="1"/>
      <c r="FC29" s="1"/>
      <c r="FD29" s="1"/>
      <c r="FE29" s="1"/>
      <c r="FF29" s="1"/>
      <c r="FG29" s="1"/>
      <c r="FH29" s="1"/>
      <c r="FI29" s="1"/>
      <c r="FJ29" s="1"/>
      <c r="FK29" s="1"/>
      <c r="FL29" s="1"/>
      <c r="FM29" s="1"/>
      <c r="FN29" s="1"/>
      <c r="FO29" s="1"/>
      <c r="FP29" s="1"/>
      <c r="FQ29" s="1"/>
      <c r="FR29" s="1"/>
      <c r="FS29" s="1"/>
      <c r="FT29" s="1"/>
      <c r="FU29" s="1"/>
      <c r="FV29" s="1"/>
      <c r="FW29" s="1"/>
      <c r="FX29" s="1"/>
      <c r="FY29" s="1"/>
      <c r="FZ29" s="1"/>
      <c r="GA29" s="1"/>
      <c r="GB29" s="1"/>
      <c r="GC29" s="1"/>
      <c r="GD29" s="1"/>
      <c r="GE29" s="1"/>
      <c r="GF29" s="1"/>
      <c r="GG29" s="1"/>
      <c r="GH29" s="1"/>
      <c r="GI29" s="1"/>
      <c r="GJ29" s="1"/>
      <c r="GK29" s="1"/>
      <c r="GL29" s="1"/>
      <c r="GM29" s="1"/>
      <c r="GN29" s="1"/>
      <c r="GO29" s="1"/>
      <c r="GP29" s="1"/>
      <c r="GQ29" s="1"/>
      <c r="GR29" s="1"/>
      <c r="GS29" s="1"/>
      <c r="GT29" s="1"/>
      <c r="GU29" s="1"/>
      <c r="GV29" s="1"/>
      <c r="GW29" s="1"/>
      <c r="GX29" s="1"/>
      <c r="GY29" s="1"/>
      <c r="GZ29" s="1"/>
      <c r="HA29" s="1"/>
      <c r="HB29" s="1"/>
      <c r="HC29" s="1"/>
      <c r="HD29" s="1"/>
      <c r="HE29" s="1"/>
      <c r="HF29" s="1"/>
      <c r="HG29" s="1"/>
      <c r="HH29" s="1"/>
      <c r="HI29" s="1"/>
      <c r="HJ29" s="1"/>
      <c r="HK29" s="1"/>
      <c r="HL29" s="1"/>
      <c r="HM29" s="1"/>
      <c r="HN29" s="1"/>
      <c r="HO29" s="1"/>
      <c r="HP29" s="1"/>
      <c r="HQ29" s="1"/>
      <c r="HR29" s="1"/>
      <c r="HS29" s="1"/>
      <c r="HT29" s="1"/>
      <c r="HU29" s="1"/>
      <c r="HV29" s="1"/>
      <c r="HW29" s="1"/>
      <c r="HX29" s="1"/>
      <c r="HY29" s="1"/>
      <c r="HZ29" s="1"/>
      <c r="IA29" s="1"/>
      <c r="IB29" s="1"/>
      <c r="IC29" s="1"/>
      <c r="ID29" s="1"/>
      <c r="IE29" s="1"/>
      <c r="IF29" s="1"/>
      <c r="IG29" s="1"/>
      <c r="IH29" s="1"/>
      <c r="II29" s="1"/>
      <c r="IJ29" s="1"/>
      <c r="IK29" s="1"/>
      <c r="IL29" s="1"/>
      <c r="IM29" s="1"/>
      <c r="IN29" s="1"/>
      <c r="IO29" s="1"/>
      <c r="IP29" s="1"/>
      <c r="IQ29" s="1"/>
      <c r="IR29" s="1"/>
      <c r="IS29" s="1"/>
      <c r="IT29" s="1"/>
      <c r="IU29" s="1"/>
      <c r="IV29" s="1"/>
    </row>
    <row r="30" s="4" customFormat="1" ht="36" customHeight="1" spans="1:256">
      <c r="A30" s="26"/>
      <c r="B30" s="27"/>
      <c r="C30" s="28"/>
      <c r="D30" s="18" t="s">
        <v>720</v>
      </c>
      <c r="E30" s="22">
        <v>2000</v>
      </c>
      <c r="F30" s="22">
        <v>2000</v>
      </c>
      <c r="G30" s="22">
        <v>1640.78</v>
      </c>
      <c r="H30" s="22"/>
      <c r="I30" s="22">
        <v>10</v>
      </c>
      <c r="J30" s="37">
        <v>0.8203</v>
      </c>
      <c r="K30" s="38">
        <v>8</v>
      </c>
      <c r="L30" s="1"/>
      <c r="M30" s="1"/>
      <c r="N30" s="1"/>
      <c r="O30" s="1"/>
      <c r="P30" s="1"/>
      <c r="Q30" s="1"/>
      <c r="R30" s="1"/>
      <c r="S30" s="1"/>
      <c r="T30" s="1"/>
      <c r="U30" s="1"/>
      <c r="V30" s="1"/>
      <c r="W30" s="1"/>
      <c r="X30" s="1"/>
      <c r="Y30" s="1"/>
      <c r="Z30" s="1"/>
      <c r="AA30" s="1"/>
      <c r="AB30" s="1"/>
      <c r="AC30" s="1"/>
      <c r="AD30" s="1"/>
      <c r="AE30" s="1"/>
      <c r="AF30" s="1"/>
      <c r="AG30" s="1"/>
      <c r="AH30" s="1"/>
      <c r="AI30" s="1"/>
      <c r="AJ30" s="1"/>
      <c r="AK30" s="1"/>
      <c r="AL30" s="1"/>
      <c r="AM30" s="1"/>
      <c r="AN30" s="1"/>
      <c r="AO30" s="1"/>
      <c r="AP30" s="1"/>
      <c r="AQ30" s="1"/>
      <c r="AR30" s="1"/>
      <c r="AS30" s="1"/>
      <c r="AT30" s="1"/>
      <c r="AU30" s="1"/>
      <c r="AV30" s="1"/>
      <c r="AW30" s="1"/>
      <c r="AX30" s="1"/>
      <c r="AY30" s="1"/>
      <c r="AZ30" s="1"/>
      <c r="BA30" s="1"/>
      <c r="BB30" s="1"/>
      <c r="BC30" s="1"/>
      <c r="BD30" s="1"/>
      <c r="BE30" s="1"/>
      <c r="BF30" s="1"/>
      <c r="BG30" s="1"/>
      <c r="BH30" s="1"/>
      <c r="BI30" s="1"/>
      <c r="BJ30" s="1"/>
      <c r="BK30" s="1"/>
      <c r="BL30" s="1"/>
      <c r="BM30" s="1"/>
      <c r="BN30" s="1"/>
      <c r="BO30" s="1"/>
      <c r="BP30" s="1"/>
      <c r="BQ30" s="1"/>
      <c r="BR30" s="1"/>
      <c r="BS30" s="1"/>
      <c r="BT30" s="1"/>
      <c r="BU30" s="1"/>
      <c r="BV30" s="1"/>
      <c r="BW30" s="1"/>
      <c r="BX30" s="1"/>
      <c r="BY30" s="1"/>
      <c r="BZ30" s="1"/>
      <c r="CA30" s="1"/>
      <c r="CB30" s="1"/>
      <c r="CC30" s="1"/>
      <c r="CD30" s="1"/>
      <c r="CE30" s="1"/>
      <c r="CF30" s="1"/>
      <c r="CG30" s="1"/>
      <c r="CH30" s="1"/>
      <c r="CI30" s="1"/>
      <c r="CJ30" s="1"/>
      <c r="CK30" s="1"/>
      <c r="CL30" s="1"/>
      <c r="CM30" s="1"/>
      <c r="CN30" s="1"/>
      <c r="CO30" s="1"/>
      <c r="CP30" s="1"/>
      <c r="CQ30" s="1"/>
      <c r="CR30" s="1"/>
      <c r="CS30" s="1"/>
      <c r="CT30" s="1"/>
      <c r="CU30" s="1"/>
      <c r="CV30" s="1"/>
      <c r="CW30" s="1"/>
      <c r="CX30" s="1"/>
      <c r="CY30" s="1"/>
      <c r="CZ30" s="1"/>
      <c r="DA30" s="1"/>
      <c r="DB30" s="1"/>
      <c r="DC30" s="1"/>
      <c r="DD30" s="1"/>
      <c r="DE30" s="1"/>
      <c r="DF30" s="1"/>
      <c r="DG30" s="1"/>
      <c r="DH30" s="1"/>
      <c r="DI30" s="1"/>
      <c r="DJ30" s="1"/>
      <c r="DK30" s="1"/>
      <c r="DL30" s="1"/>
      <c r="DM30" s="1"/>
      <c r="DN30" s="1"/>
      <c r="DO30" s="1"/>
      <c r="DP30" s="1"/>
      <c r="DQ30" s="1"/>
      <c r="DR30" s="1"/>
      <c r="DS30" s="1"/>
      <c r="DT30" s="1"/>
      <c r="DU30" s="1"/>
      <c r="DV30" s="1"/>
      <c r="DW30" s="1"/>
      <c r="DX30" s="1"/>
      <c r="DY30" s="1"/>
      <c r="DZ30" s="1"/>
      <c r="EA30" s="1"/>
      <c r="EB30" s="1"/>
      <c r="EC30" s="1"/>
      <c r="ED30" s="1"/>
      <c r="EE30" s="1"/>
      <c r="EF30" s="1"/>
      <c r="EG30" s="1"/>
      <c r="EH30" s="1"/>
      <c r="EI30" s="1"/>
      <c r="EJ30" s="1"/>
      <c r="EK30" s="1"/>
      <c r="EL30" s="1"/>
      <c r="EM30" s="1"/>
      <c r="EN30" s="1"/>
      <c r="EO30" s="1"/>
      <c r="EP30" s="1"/>
      <c r="EQ30" s="1"/>
      <c r="ER30" s="1"/>
      <c r="ES30" s="1"/>
      <c r="ET30" s="1"/>
      <c r="EU30" s="1"/>
      <c r="EV30" s="1"/>
      <c r="EW30" s="1"/>
      <c r="EX30" s="1"/>
      <c r="EY30" s="1"/>
      <c r="EZ30" s="1"/>
      <c r="FA30" s="1"/>
      <c r="FB30" s="1"/>
      <c r="FC30" s="1"/>
      <c r="FD30" s="1"/>
      <c r="FE30" s="1"/>
      <c r="FF30" s="1"/>
      <c r="FG30" s="1"/>
      <c r="FH30" s="1"/>
      <c r="FI30" s="1"/>
      <c r="FJ30" s="1"/>
      <c r="FK30" s="1"/>
      <c r="FL30" s="1"/>
      <c r="FM30" s="1"/>
      <c r="FN30" s="1"/>
      <c r="FO30" s="1"/>
      <c r="FP30" s="1"/>
      <c r="FQ30" s="1"/>
      <c r="FR30" s="1"/>
      <c r="FS30" s="1"/>
      <c r="FT30" s="1"/>
      <c r="FU30" s="1"/>
      <c r="FV30" s="1"/>
      <c r="FW30" s="1"/>
      <c r="FX30" s="1"/>
      <c r="FY30" s="1"/>
      <c r="FZ30" s="1"/>
      <c r="GA30" s="1"/>
      <c r="GB30" s="1"/>
      <c r="GC30" s="1"/>
      <c r="GD30" s="1"/>
      <c r="GE30" s="1"/>
      <c r="GF30" s="1"/>
      <c r="GG30" s="1"/>
      <c r="GH30" s="1"/>
      <c r="GI30" s="1"/>
      <c r="GJ30" s="1"/>
      <c r="GK30" s="1"/>
      <c r="GL30" s="1"/>
      <c r="GM30" s="1"/>
      <c r="GN30" s="1"/>
      <c r="GO30" s="1"/>
      <c r="GP30" s="1"/>
      <c r="GQ30" s="1"/>
      <c r="GR30" s="1"/>
      <c r="GS30" s="1"/>
      <c r="GT30" s="1"/>
      <c r="GU30" s="1"/>
      <c r="GV30" s="1"/>
      <c r="GW30" s="1"/>
      <c r="GX30" s="1"/>
      <c r="GY30" s="1"/>
      <c r="GZ30" s="1"/>
      <c r="HA30" s="1"/>
      <c r="HB30" s="1"/>
      <c r="HC30" s="1"/>
      <c r="HD30" s="1"/>
      <c r="HE30" s="1"/>
      <c r="HF30" s="1"/>
      <c r="HG30" s="1"/>
      <c r="HH30" s="1"/>
      <c r="HI30" s="1"/>
      <c r="HJ30" s="1"/>
      <c r="HK30" s="1"/>
      <c r="HL30" s="1"/>
      <c r="HM30" s="1"/>
      <c r="HN30" s="1"/>
      <c r="HO30" s="1"/>
      <c r="HP30" s="1"/>
      <c r="HQ30" s="1"/>
      <c r="HR30" s="1"/>
      <c r="HS30" s="1"/>
      <c r="HT30" s="1"/>
      <c r="HU30" s="1"/>
      <c r="HV30" s="1"/>
      <c r="HW30" s="1"/>
      <c r="HX30" s="1"/>
      <c r="HY30" s="1"/>
      <c r="HZ30" s="1"/>
      <c r="IA30" s="1"/>
      <c r="IB30" s="1"/>
      <c r="IC30" s="1"/>
      <c r="ID30" s="1"/>
      <c r="IE30" s="1"/>
      <c r="IF30" s="1"/>
      <c r="IG30" s="1"/>
      <c r="IH30" s="1"/>
      <c r="II30" s="1"/>
      <c r="IJ30" s="1"/>
      <c r="IK30" s="1"/>
      <c r="IL30" s="1"/>
      <c r="IM30" s="1"/>
      <c r="IN30" s="1"/>
      <c r="IO30" s="1"/>
      <c r="IP30" s="1"/>
      <c r="IQ30" s="1"/>
      <c r="IR30" s="1"/>
      <c r="IS30" s="1"/>
      <c r="IT30" s="1"/>
      <c r="IU30" s="1"/>
      <c r="IV30" s="1"/>
    </row>
    <row r="31" s="4" customFormat="1" ht="36" customHeight="1" spans="1:256">
      <c r="A31" s="26"/>
      <c r="B31" s="27"/>
      <c r="C31" s="28"/>
      <c r="D31" s="18" t="s">
        <v>621</v>
      </c>
      <c r="E31" s="22">
        <v>2000</v>
      </c>
      <c r="F31" s="22">
        <v>2000</v>
      </c>
      <c r="G31" s="22">
        <v>1640.78</v>
      </c>
      <c r="H31" s="22"/>
      <c r="I31" s="22" t="s">
        <v>512</v>
      </c>
      <c r="J31" s="22" t="s">
        <v>512</v>
      </c>
      <c r="K31" s="22" t="s">
        <v>512</v>
      </c>
      <c r="L31" s="1"/>
      <c r="M31" s="1"/>
      <c r="N31" s="1"/>
      <c r="O31" s="1"/>
      <c r="P31" s="1"/>
      <c r="Q31" s="1"/>
      <c r="R31" s="1"/>
      <c r="S31" s="1"/>
      <c r="T31" s="1"/>
      <c r="U31" s="1"/>
      <c r="V31" s="1"/>
      <c r="W31" s="1"/>
      <c r="X31" s="1"/>
      <c r="Y31" s="1"/>
      <c r="Z31" s="1"/>
      <c r="AA31" s="1"/>
      <c r="AB31" s="1"/>
      <c r="AC31" s="1"/>
      <c r="AD31" s="1"/>
      <c r="AE31" s="1"/>
      <c r="AF31" s="1"/>
      <c r="AG31" s="1"/>
      <c r="AH31" s="1"/>
      <c r="AI31" s="1"/>
      <c r="AJ31" s="1"/>
      <c r="AK31" s="1"/>
      <c r="AL31" s="1"/>
      <c r="AM31" s="1"/>
      <c r="AN31" s="1"/>
      <c r="AO31" s="1"/>
      <c r="AP31" s="1"/>
      <c r="AQ31" s="1"/>
      <c r="AR31" s="1"/>
      <c r="AS31" s="1"/>
      <c r="AT31" s="1"/>
      <c r="AU31" s="1"/>
      <c r="AV31" s="1"/>
      <c r="AW31" s="1"/>
      <c r="AX31" s="1"/>
      <c r="AY31" s="1"/>
      <c r="AZ31" s="1"/>
      <c r="BA31" s="1"/>
      <c r="BB31" s="1"/>
      <c r="BC31" s="1"/>
      <c r="BD31" s="1"/>
      <c r="BE31" s="1"/>
      <c r="BF31" s="1"/>
      <c r="BG31" s="1"/>
      <c r="BH31" s="1"/>
      <c r="BI31" s="1"/>
      <c r="BJ31" s="1"/>
      <c r="BK31" s="1"/>
      <c r="BL31" s="1"/>
      <c r="BM31" s="1"/>
      <c r="BN31" s="1"/>
      <c r="BO31" s="1"/>
      <c r="BP31" s="1"/>
      <c r="BQ31" s="1"/>
      <c r="BR31" s="1"/>
      <c r="BS31" s="1"/>
      <c r="BT31" s="1"/>
      <c r="BU31" s="1"/>
      <c r="BV31" s="1"/>
      <c r="BW31" s="1"/>
      <c r="BX31" s="1"/>
      <c r="BY31" s="1"/>
      <c r="BZ31" s="1"/>
      <c r="CA31" s="1"/>
      <c r="CB31" s="1"/>
      <c r="CC31" s="1"/>
      <c r="CD31" s="1"/>
      <c r="CE31" s="1"/>
      <c r="CF31" s="1"/>
      <c r="CG31" s="1"/>
      <c r="CH31" s="1"/>
      <c r="CI31" s="1"/>
      <c r="CJ31" s="1"/>
      <c r="CK31" s="1"/>
      <c r="CL31" s="1"/>
      <c r="CM31" s="1"/>
      <c r="CN31" s="1"/>
      <c r="CO31" s="1"/>
      <c r="CP31" s="1"/>
      <c r="CQ31" s="1"/>
      <c r="CR31" s="1"/>
      <c r="CS31" s="1"/>
      <c r="CT31" s="1"/>
      <c r="CU31" s="1"/>
      <c r="CV31" s="1"/>
      <c r="CW31" s="1"/>
      <c r="CX31" s="1"/>
      <c r="CY31" s="1"/>
      <c r="CZ31" s="1"/>
      <c r="DA31" s="1"/>
      <c r="DB31" s="1"/>
      <c r="DC31" s="1"/>
      <c r="DD31" s="1"/>
      <c r="DE31" s="1"/>
      <c r="DF31" s="1"/>
      <c r="DG31" s="1"/>
      <c r="DH31" s="1"/>
      <c r="DI31" s="1"/>
      <c r="DJ31" s="1"/>
      <c r="DK31" s="1"/>
      <c r="DL31" s="1"/>
      <c r="DM31" s="1"/>
      <c r="DN31" s="1"/>
      <c r="DO31" s="1"/>
      <c r="DP31" s="1"/>
      <c r="DQ31" s="1"/>
      <c r="DR31" s="1"/>
      <c r="DS31" s="1"/>
      <c r="DT31" s="1"/>
      <c r="DU31" s="1"/>
      <c r="DV31" s="1"/>
      <c r="DW31" s="1"/>
      <c r="DX31" s="1"/>
      <c r="DY31" s="1"/>
      <c r="DZ31" s="1"/>
      <c r="EA31" s="1"/>
      <c r="EB31" s="1"/>
      <c r="EC31" s="1"/>
      <c r="ED31" s="1"/>
      <c r="EE31" s="1"/>
      <c r="EF31" s="1"/>
      <c r="EG31" s="1"/>
      <c r="EH31" s="1"/>
      <c r="EI31" s="1"/>
      <c r="EJ31" s="1"/>
      <c r="EK31" s="1"/>
      <c r="EL31" s="1"/>
      <c r="EM31" s="1"/>
      <c r="EN31" s="1"/>
      <c r="EO31" s="1"/>
      <c r="EP31" s="1"/>
      <c r="EQ31" s="1"/>
      <c r="ER31" s="1"/>
      <c r="ES31" s="1"/>
      <c r="ET31" s="1"/>
      <c r="EU31" s="1"/>
      <c r="EV31" s="1"/>
      <c r="EW31" s="1"/>
      <c r="EX31" s="1"/>
      <c r="EY31" s="1"/>
      <c r="EZ31" s="1"/>
      <c r="FA31" s="1"/>
      <c r="FB31" s="1"/>
      <c r="FC31" s="1"/>
      <c r="FD31" s="1"/>
      <c r="FE31" s="1"/>
      <c r="FF31" s="1"/>
      <c r="FG31" s="1"/>
      <c r="FH31" s="1"/>
      <c r="FI31" s="1"/>
      <c r="FJ31" s="1"/>
      <c r="FK31" s="1"/>
      <c r="FL31" s="1"/>
      <c r="FM31" s="1"/>
      <c r="FN31" s="1"/>
      <c r="FO31" s="1"/>
      <c r="FP31" s="1"/>
      <c r="FQ31" s="1"/>
      <c r="FR31" s="1"/>
      <c r="FS31" s="1"/>
      <c r="FT31" s="1"/>
      <c r="FU31" s="1"/>
      <c r="FV31" s="1"/>
      <c r="FW31" s="1"/>
      <c r="FX31" s="1"/>
      <c r="FY31" s="1"/>
      <c r="FZ31" s="1"/>
      <c r="GA31" s="1"/>
      <c r="GB31" s="1"/>
      <c r="GC31" s="1"/>
      <c r="GD31" s="1"/>
      <c r="GE31" s="1"/>
      <c r="GF31" s="1"/>
      <c r="GG31" s="1"/>
      <c r="GH31" s="1"/>
      <c r="GI31" s="1"/>
      <c r="GJ31" s="1"/>
      <c r="GK31" s="1"/>
      <c r="GL31" s="1"/>
      <c r="GM31" s="1"/>
      <c r="GN31" s="1"/>
      <c r="GO31" s="1"/>
      <c r="GP31" s="1"/>
      <c r="GQ31" s="1"/>
      <c r="GR31" s="1"/>
      <c r="GS31" s="1"/>
      <c r="GT31" s="1"/>
      <c r="GU31" s="1"/>
      <c r="GV31" s="1"/>
      <c r="GW31" s="1"/>
      <c r="GX31" s="1"/>
      <c r="GY31" s="1"/>
      <c r="GZ31" s="1"/>
      <c r="HA31" s="1"/>
      <c r="HB31" s="1"/>
      <c r="HC31" s="1"/>
      <c r="HD31" s="1"/>
      <c r="HE31" s="1"/>
      <c r="HF31" s="1"/>
      <c r="HG31" s="1"/>
      <c r="HH31" s="1"/>
      <c r="HI31" s="1"/>
      <c r="HJ31" s="1"/>
      <c r="HK31" s="1"/>
      <c r="HL31" s="1"/>
      <c r="HM31" s="1"/>
      <c r="HN31" s="1"/>
      <c r="HO31" s="1"/>
      <c r="HP31" s="1"/>
      <c r="HQ31" s="1"/>
      <c r="HR31" s="1"/>
      <c r="HS31" s="1"/>
      <c r="HT31" s="1"/>
      <c r="HU31" s="1"/>
      <c r="HV31" s="1"/>
      <c r="HW31" s="1"/>
      <c r="HX31" s="1"/>
      <c r="HY31" s="1"/>
      <c r="HZ31" s="1"/>
      <c r="IA31" s="1"/>
      <c r="IB31" s="1"/>
      <c r="IC31" s="1"/>
      <c r="ID31" s="1"/>
      <c r="IE31" s="1"/>
      <c r="IF31" s="1"/>
      <c r="IG31" s="1"/>
      <c r="IH31" s="1"/>
      <c r="II31" s="1"/>
      <c r="IJ31" s="1"/>
      <c r="IK31" s="1"/>
      <c r="IL31" s="1"/>
      <c r="IM31" s="1"/>
      <c r="IN31" s="1"/>
      <c r="IO31" s="1"/>
      <c r="IP31" s="1"/>
      <c r="IQ31" s="1"/>
      <c r="IR31" s="1"/>
      <c r="IS31" s="1"/>
      <c r="IT31" s="1"/>
      <c r="IU31" s="1"/>
      <c r="IV31" s="1"/>
    </row>
    <row r="32" s="4" customFormat="1" ht="36" customHeight="1" spans="1:256">
      <c r="A32" s="26"/>
      <c r="B32" s="27"/>
      <c r="C32" s="28"/>
      <c r="D32" s="29" t="s">
        <v>721</v>
      </c>
      <c r="E32" s="22">
        <v>2000</v>
      </c>
      <c r="F32" s="22">
        <v>2000</v>
      </c>
      <c r="G32" s="22">
        <v>1640.78</v>
      </c>
      <c r="H32" s="22"/>
      <c r="I32" s="22" t="s">
        <v>512</v>
      </c>
      <c r="J32" s="22" t="s">
        <v>512</v>
      </c>
      <c r="K32" s="22" t="s">
        <v>512</v>
      </c>
      <c r="L32" s="1"/>
      <c r="M32" s="1"/>
      <c r="N32" s="1"/>
      <c r="O32" s="1"/>
      <c r="P32" s="1"/>
      <c r="Q32" s="1"/>
      <c r="R32" s="1"/>
      <c r="S32" s="1"/>
      <c r="T32" s="1"/>
      <c r="U32" s="1"/>
      <c r="V32" s="1"/>
      <c r="W32" s="1"/>
      <c r="X32" s="1"/>
      <c r="Y32" s="1"/>
      <c r="Z32" s="1"/>
      <c r="AA32" s="1"/>
      <c r="AB32" s="1"/>
      <c r="AC32" s="1"/>
      <c r="AD32" s="1"/>
      <c r="AE32" s="1"/>
      <c r="AF32" s="1"/>
      <c r="AG32" s="1"/>
      <c r="AH32" s="1"/>
      <c r="AI32" s="1"/>
      <c r="AJ32" s="1"/>
      <c r="AK32" s="1"/>
      <c r="AL32" s="1"/>
      <c r="AM32" s="1"/>
      <c r="AN32" s="1"/>
      <c r="AO32" s="1"/>
      <c r="AP32" s="1"/>
      <c r="AQ32" s="1"/>
      <c r="AR32" s="1"/>
      <c r="AS32" s="1"/>
      <c r="AT32" s="1"/>
      <c r="AU32" s="1"/>
      <c r="AV32" s="1"/>
      <c r="AW32" s="1"/>
      <c r="AX32" s="1"/>
      <c r="AY32" s="1"/>
      <c r="AZ32" s="1"/>
      <c r="BA32" s="1"/>
      <c r="BB32" s="1"/>
      <c r="BC32" s="1"/>
      <c r="BD32" s="1"/>
      <c r="BE32" s="1"/>
      <c r="BF32" s="1"/>
      <c r="BG32" s="1"/>
      <c r="BH32" s="1"/>
      <c r="BI32" s="1"/>
      <c r="BJ32" s="1"/>
      <c r="BK32" s="1"/>
      <c r="BL32" s="1"/>
      <c r="BM32" s="1"/>
      <c r="BN32" s="1"/>
      <c r="BO32" s="1"/>
      <c r="BP32" s="1"/>
      <c r="BQ32" s="1"/>
      <c r="BR32" s="1"/>
      <c r="BS32" s="1"/>
      <c r="BT32" s="1"/>
      <c r="BU32" s="1"/>
      <c r="BV32" s="1"/>
      <c r="BW32" s="1"/>
      <c r="BX32" s="1"/>
      <c r="BY32" s="1"/>
      <c r="BZ32" s="1"/>
      <c r="CA32" s="1"/>
      <c r="CB32" s="1"/>
      <c r="CC32" s="1"/>
      <c r="CD32" s="1"/>
      <c r="CE32" s="1"/>
      <c r="CF32" s="1"/>
      <c r="CG32" s="1"/>
      <c r="CH32" s="1"/>
      <c r="CI32" s="1"/>
      <c r="CJ32" s="1"/>
      <c r="CK32" s="1"/>
      <c r="CL32" s="1"/>
      <c r="CM32" s="1"/>
      <c r="CN32" s="1"/>
      <c r="CO32" s="1"/>
      <c r="CP32" s="1"/>
      <c r="CQ32" s="1"/>
      <c r="CR32" s="1"/>
      <c r="CS32" s="1"/>
      <c r="CT32" s="1"/>
      <c r="CU32" s="1"/>
      <c r="CV32" s="1"/>
      <c r="CW32" s="1"/>
      <c r="CX32" s="1"/>
      <c r="CY32" s="1"/>
      <c r="CZ32" s="1"/>
      <c r="DA32" s="1"/>
      <c r="DB32" s="1"/>
      <c r="DC32" s="1"/>
      <c r="DD32" s="1"/>
      <c r="DE32" s="1"/>
      <c r="DF32" s="1"/>
      <c r="DG32" s="1"/>
      <c r="DH32" s="1"/>
      <c r="DI32" s="1"/>
      <c r="DJ32" s="1"/>
      <c r="DK32" s="1"/>
      <c r="DL32" s="1"/>
      <c r="DM32" s="1"/>
      <c r="DN32" s="1"/>
      <c r="DO32" s="1"/>
      <c r="DP32" s="1"/>
      <c r="DQ32" s="1"/>
      <c r="DR32" s="1"/>
      <c r="DS32" s="1"/>
      <c r="DT32" s="1"/>
      <c r="DU32" s="1"/>
      <c r="DV32" s="1"/>
      <c r="DW32" s="1"/>
      <c r="DX32" s="1"/>
      <c r="DY32" s="1"/>
      <c r="DZ32" s="1"/>
      <c r="EA32" s="1"/>
      <c r="EB32" s="1"/>
      <c r="EC32" s="1"/>
      <c r="ED32" s="1"/>
      <c r="EE32" s="1"/>
      <c r="EF32" s="1"/>
      <c r="EG32" s="1"/>
      <c r="EH32" s="1"/>
      <c r="EI32" s="1"/>
      <c r="EJ32" s="1"/>
      <c r="EK32" s="1"/>
      <c r="EL32" s="1"/>
      <c r="EM32" s="1"/>
      <c r="EN32" s="1"/>
      <c r="EO32" s="1"/>
      <c r="EP32" s="1"/>
      <c r="EQ32" s="1"/>
      <c r="ER32" s="1"/>
      <c r="ES32" s="1"/>
      <c r="ET32" s="1"/>
      <c r="EU32" s="1"/>
      <c r="EV32" s="1"/>
      <c r="EW32" s="1"/>
      <c r="EX32" s="1"/>
      <c r="EY32" s="1"/>
      <c r="EZ32" s="1"/>
      <c r="FA32" s="1"/>
      <c r="FB32" s="1"/>
      <c r="FC32" s="1"/>
      <c r="FD32" s="1"/>
      <c r="FE32" s="1"/>
      <c r="FF32" s="1"/>
      <c r="FG32" s="1"/>
      <c r="FH32" s="1"/>
      <c r="FI32" s="1"/>
      <c r="FJ32" s="1"/>
      <c r="FK32" s="1"/>
      <c r="FL32" s="1"/>
      <c r="FM32" s="1"/>
      <c r="FN32" s="1"/>
      <c r="FO32" s="1"/>
      <c r="FP32" s="1"/>
      <c r="FQ32" s="1"/>
      <c r="FR32" s="1"/>
      <c r="FS32" s="1"/>
      <c r="FT32" s="1"/>
      <c r="FU32" s="1"/>
      <c r="FV32" s="1"/>
      <c r="FW32" s="1"/>
      <c r="FX32" s="1"/>
      <c r="FY32" s="1"/>
      <c r="FZ32" s="1"/>
      <c r="GA32" s="1"/>
      <c r="GB32" s="1"/>
      <c r="GC32" s="1"/>
      <c r="GD32" s="1"/>
      <c r="GE32" s="1"/>
      <c r="GF32" s="1"/>
      <c r="GG32" s="1"/>
      <c r="GH32" s="1"/>
      <c r="GI32" s="1"/>
      <c r="GJ32" s="1"/>
      <c r="GK32" s="1"/>
      <c r="GL32" s="1"/>
      <c r="GM32" s="1"/>
      <c r="GN32" s="1"/>
      <c r="GO32" s="1"/>
      <c r="GP32" s="1"/>
      <c r="GQ32" s="1"/>
      <c r="GR32" s="1"/>
      <c r="GS32" s="1"/>
      <c r="GT32" s="1"/>
      <c r="GU32" s="1"/>
      <c r="GV32" s="1"/>
      <c r="GW32" s="1"/>
      <c r="GX32" s="1"/>
      <c r="GY32" s="1"/>
      <c r="GZ32" s="1"/>
      <c r="HA32" s="1"/>
      <c r="HB32" s="1"/>
      <c r="HC32" s="1"/>
      <c r="HD32" s="1"/>
      <c r="HE32" s="1"/>
      <c r="HF32" s="1"/>
      <c r="HG32" s="1"/>
      <c r="HH32" s="1"/>
      <c r="HI32" s="1"/>
      <c r="HJ32" s="1"/>
      <c r="HK32" s="1"/>
      <c r="HL32" s="1"/>
      <c r="HM32" s="1"/>
      <c r="HN32" s="1"/>
      <c r="HO32" s="1"/>
      <c r="HP32" s="1"/>
      <c r="HQ32" s="1"/>
      <c r="HR32" s="1"/>
      <c r="HS32" s="1"/>
      <c r="HT32" s="1"/>
      <c r="HU32" s="1"/>
      <c r="HV32" s="1"/>
      <c r="HW32" s="1"/>
      <c r="HX32" s="1"/>
      <c r="HY32" s="1"/>
      <c r="HZ32" s="1"/>
      <c r="IA32" s="1"/>
      <c r="IB32" s="1"/>
      <c r="IC32" s="1"/>
      <c r="ID32" s="1"/>
      <c r="IE32" s="1"/>
      <c r="IF32" s="1"/>
      <c r="IG32" s="1"/>
      <c r="IH32" s="1"/>
      <c r="II32" s="1"/>
      <c r="IJ32" s="1"/>
      <c r="IK32" s="1"/>
      <c r="IL32" s="1"/>
      <c r="IM32" s="1"/>
      <c r="IN32" s="1"/>
      <c r="IO32" s="1"/>
      <c r="IP32" s="1"/>
      <c r="IQ32" s="1"/>
      <c r="IR32" s="1"/>
      <c r="IS32" s="1"/>
      <c r="IT32" s="1"/>
      <c r="IU32" s="1"/>
      <c r="IV32" s="1"/>
    </row>
    <row r="33" s="1" customFormat="1" ht="36" customHeight="1" spans="1:11">
      <c r="A33" s="26"/>
      <c r="B33" s="27"/>
      <c r="C33" s="28"/>
      <c r="D33" s="29" t="s">
        <v>722</v>
      </c>
      <c r="E33" s="22"/>
      <c r="F33" s="22"/>
      <c r="G33" s="22"/>
      <c r="H33" s="22"/>
      <c r="I33" s="22" t="s">
        <v>512</v>
      </c>
      <c r="J33" s="22" t="s">
        <v>512</v>
      </c>
      <c r="K33" s="22" t="s">
        <v>512</v>
      </c>
    </row>
    <row r="34" s="1" customFormat="1" ht="28" customHeight="1" spans="1:11">
      <c r="A34" s="30"/>
      <c r="B34" s="31"/>
      <c r="C34" s="32"/>
      <c r="D34" s="18" t="s">
        <v>622</v>
      </c>
      <c r="E34" s="22"/>
      <c r="F34" s="22"/>
      <c r="G34" s="22"/>
      <c r="H34" s="22"/>
      <c r="I34" s="22" t="s">
        <v>512</v>
      </c>
      <c r="J34" s="22" t="s">
        <v>512</v>
      </c>
      <c r="K34" s="22" t="s">
        <v>512</v>
      </c>
    </row>
    <row r="35" s="1" customFormat="1" ht="46" customHeight="1" spans="1:11">
      <c r="A35" s="18" t="s">
        <v>723</v>
      </c>
      <c r="B35" s="18" t="s">
        <v>724</v>
      </c>
      <c r="C35" s="18"/>
      <c r="D35" s="18"/>
      <c r="E35" s="18"/>
      <c r="F35" s="18" t="s">
        <v>608</v>
      </c>
      <c r="G35" s="18"/>
      <c r="H35" s="18"/>
      <c r="I35" s="18"/>
      <c r="J35" s="18"/>
      <c r="K35" s="18"/>
    </row>
    <row r="36" s="1" customFormat="1" ht="62" customHeight="1" spans="1:11">
      <c r="A36" s="18"/>
      <c r="B36" s="43" t="s">
        <v>748</v>
      </c>
      <c r="C36" s="44"/>
      <c r="D36" s="44"/>
      <c r="E36" s="44"/>
      <c r="F36" s="43" t="s">
        <v>748</v>
      </c>
      <c r="G36" s="44"/>
      <c r="H36" s="44"/>
      <c r="I36" s="44"/>
      <c r="J36" s="44"/>
      <c r="K36" s="44"/>
    </row>
    <row r="37" s="1" customFormat="1" ht="36" customHeight="1" spans="1:11">
      <c r="A37" s="33" t="s">
        <v>726</v>
      </c>
      <c r="B37" s="18" t="s">
        <v>628</v>
      </c>
      <c r="C37" s="18" t="s">
        <v>629</v>
      </c>
      <c r="D37" s="18" t="s">
        <v>630</v>
      </c>
      <c r="E37" s="18" t="s">
        <v>727</v>
      </c>
      <c r="F37" s="18" t="s">
        <v>728</v>
      </c>
      <c r="G37" s="18" t="s">
        <v>717</v>
      </c>
      <c r="H37" s="18" t="s">
        <v>729</v>
      </c>
      <c r="I37" s="18" t="s">
        <v>730</v>
      </c>
      <c r="J37" s="18"/>
      <c r="K37" s="18"/>
    </row>
    <row r="38" s="1" customFormat="1" ht="40" customHeight="1" spans="1:11">
      <c r="A38" s="34"/>
      <c r="B38" s="21" t="s">
        <v>731</v>
      </c>
      <c r="C38" s="33" t="s">
        <v>732</v>
      </c>
      <c r="D38" s="45" t="s">
        <v>749</v>
      </c>
      <c r="E38" s="45" t="s">
        <v>750</v>
      </c>
      <c r="F38" s="45" t="s">
        <v>750</v>
      </c>
      <c r="G38" s="46">
        <v>5</v>
      </c>
      <c r="H38" s="46">
        <v>5</v>
      </c>
      <c r="I38" s="22"/>
      <c r="J38" s="22"/>
      <c r="K38" s="22"/>
    </row>
    <row r="39" s="1" customFormat="1" ht="40" customHeight="1" spans="1:11">
      <c r="A39" s="34"/>
      <c r="B39" s="21"/>
      <c r="C39" s="34"/>
      <c r="D39" s="45" t="s">
        <v>656</v>
      </c>
      <c r="E39" s="45" t="s">
        <v>751</v>
      </c>
      <c r="F39" s="45" t="s">
        <v>751</v>
      </c>
      <c r="G39" s="46">
        <v>5</v>
      </c>
      <c r="H39" s="46">
        <v>5</v>
      </c>
      <c r="I39" s="50"/>
      <c r="J39" s="51"/>
      <c r="K39" s="52"/>
    </row>
    <row r="40" s="1" customFormat="1" ht="40" customHeight="1" spans="1:11">
      <c r="A40" s="34"/>
      <c r="B40" s="21"/>
      <c r="C40" s="34"/>
      <c r="D40" s="45" t="s">
        <v>638</v>
      </c>
      <c r="E40" s="45" t="s">
        <v>750</v>
      </c>
      <c r="F40" s="45" t="s">
        <v>750</v>
      </c>
      <c r="G40" s="46">
        <v>5</v>
      </c>
      <c r="H40" s="46">
        <v>5</v>
      </c>
      <c r="I40" s="50"/>
      <c r="J40" s="51"/>
      <c r="K40" s="52"/>
    </row>
    <row r="41" s="1" customFormat="1" ht="40" customHeight="1" spans="1:11">
      <c r="A41" s="34"/>
      <c r="B41" s="21"/>
      <c r="C41" s="34"/>
      <c r="D41" s="45" t="s">
        <v>752</v>
      </c>
      <c r="E41" s="45" t="s">
        <v>750</v>
      </c>
      <c r="F41" s="45" t="s">
        <v>750</v>
      </c>
      <c r="G41" s="46">
        <v>5</v>
      </c>
      <c r="H41" s="46">
        <v>5</v>
      </c>
      <c r="I41" s="50"/>
      <c r="J41" s="51"/>
      <c r="K41" s="52"/>
    </row>
    <row r="42" s="1" customFormat="1" ht="40" customHeight="1" spans="1:11">
      <c r="A42" s="34"/>
      <c r="B42" s="21"/>
      <c r="C42" s="34"/>
      <c r="D42" s="45" t="s">
        <v>753</v>
      </c>
      <c r="E42" s="45" t="s">
        <v>754</v>
      </c>
      <c r="F42" s="45" t="s">
        <v>754</v>
      </c>
      <c r="G42" s="46">
        <v>2</v>
      </c>
      <c r="H42" s="46">
        <v>2</v>
      </c>
      <c r="I42" s="50"/>
      <c r="J42" s="51"/>
      <c r="K42" s="52"/>
    </row>
    <row r="43" s="1" customFormat="1" ht="40" customHeight="1" spans="1:11">
      <c r="A43" s="34"/>
      <c r="B43" s="21"/>
      <c r="C43" s="34"/>
      <c r="D43" s="45" t="s">
        <v>654</v>
      </c>
      <c r="E43" s="45" t="s">
        <v>751</v>
      </c>
      <c r="F43" s="45" t="s">
        <v>751</v>
      </c>
      <c r="G43" s="46">
        <v>2</v>
      </c>
      <c r="H43" s="46">
        <v>2</v>
      </c>
      <c r="I43" s="50"/>
      <c r="J43" s="51"/>
      <c r="K43" s="52"/>
    </row>
    <row r="44" s="1" customFormat="1" ht="40" customHeight="1" spans="1:11">
      <c r="A44" s="34"/>
      <c r="B44" s="21"/>
      <c r="C44" s="34"/>
      <c r="D44" s="45" t="s">
        <v>755</v>
      </c>
      <c r="E44" s="45" t="s">
        <v>756</v>
      </c>
      <c r="F44" s="45" t="s">
        <v>756</v>
      </c>
      <c r="G44" s="46">
        <v>2</v>
      </c>
      <c r="H44" s="46">
        <v>2</v>
      </c>
      <c r="I44" s="50"/>
      <c r="J44" s="51"/>
      <c r="K44" s="52"/>
    </row>
    <row r="45" s="1" customFormat="1" ht="40" customHeight="1" spans="1:11">
      <c r="A45" s="34"/>
      <c r="B45" s="21"/>
      <c r="C45" s="34"/>
      <c r="D45" s="45" t="s">
        <v>651</v>
      </c>
      <c r="E45" s="45" t="s">
        <v>750</v>
      </c>
      <c r="F45" s="45" t="s">
        <v>750</v>
      </c>
      <c r="G45" s="46">
        <v>2</v>
      </c>
      <c r="H45" s="46">
        <v>2</v>
      </c>
      <c r="I45" s="50"/>
      <c r="J45" s="51"/>
      <c r="K45" s="52"/>
    </row>
    <row r="46" s="1" customFormat="1" ht="40" customHeight="1" spans="1:11">
      <c r="A46" s="34"/>
      <c r="B46" s="21"/>
      <c r="C46" s="34"/>
      <c r="D46" s="45" t="s">
        <v>652</v>
      </c>
      <c r="E46" s="45" t="s">
        <v>754</v>
      </c>
      <c r="F46" s="45" t="s">
        <v>754</v>
      </c>
      <c r="G46" s="46">
        <v>2</v>
      </c>
      <c r="H46" s="46">
        <v>2</v>
      </c>
      <c r="I46" s="50"/>
      <c r="J46" s="51"/>
      <c r="K46" s="52"/>
    </row>
    <row r="47" s="1" customFormat="1" ht="40" customHeight="1" spans="1:11">
      <c r="A47" s="34"/>
      <c r="B47" s="21"/>
      <c r="C47" s="47"/>
      <c r="D47" s="45" t="s">
        <v>645</v>
      </c>
      <c r="E47" s="45" t="s">
        <v>750</v>
      </c>
      <c r="F47" s="45" t="s">
        <v>750</v>
      </c>
      <c r="G47" s="46">
        <v>2</v>
      </c>
      <c r="H47" s="46">
        <v>2</v>
      </c>
      <c r="I47" s="50"/>
      <c r="J47" s="51"/>
      <c r="K47" s="52"/>
    </row>
    <row r="48" s="1" customFormat="1" ht="40" customHeight="1" spans="1:11">
      <c r="A48" s="34"/>
      <c r="B48" s="21"/>
      <c r="C48" s="34" t="s">
        <v>671</v>
      </c>
      <c r="D48" s="45" t="s">
        <v>666</v>
      </c>
      <c r="E48" s="45" t="s">
        <v>750</v>
      </c>
      <c r="F48" s="45" t="s">
        <v>750</v>
      </c>
      <c r="G48" s="46">
        <v>2</v>
      </c>
      <c r="H48" s="46">
        <v>2</v>
      </c>
      <c r="I48" s="50"/>
      <c r="J48" s="51"/>
      <c r="K48" s="52"/>
    </row>
    <row r="49" s="1" customFormat="1" ht="40" customHeight="1" spans="1:11">
      <c r="A49" s="34"/>
      <c r="B49" s="21"/>
      <c r="C49" s="34"/>
      <c r="D49" s="45" t="s">
        <v>757</v>
      </c>
      <c r="E49" s="45" t="s">
        <v>758</v>
      </c>
      <c r="F49" s="45" t="s">
        <v>758</v>
      </c>
      <c r="G49" s="46">
        <v>2</v>
      </c>
      <c r="H49" s="46">
        <v>2</v>
      </c>
      <c r="I49" s="50"/>
      <c r="J49" s="51"/>
      <c r="K49" s="52"/>
    </row>
    <row r="50" s="1" customFormat="1" ht="40" customHeight="1" spans="1:11">
      <c r="A50" s="34"/>
      <c r="B50" s="21"/>
      <c r="C50" s="34"/>
      <c r="D50" s="45" t="s">
        <v>672</v>
      </c>
      <c r="E50" s="45" t="s">
        <v>759</v>
      </c>
      <c r="F50" s="45" t="s">
        <v>759</v>
      </c>
      <c r="G50" s="46">
        <v>2</v>
      </c>
      <c r="H50" s="46">
        <v>2</v>
      </c>
      <c r="I50" s="50"/>
      <c r="J50" s="51"/>
      <c r="K50" s="52"/>
    </row>
    <row r="51" s="1" customFormat="1" ht="40" customHeight="1" spans="1:11">
      <c r="A51" s="34"/>
      <c r="B51" s="21"/>
      <c r="C51" s="34"/>
      <c r="D51" s="45" t="s">
        <v>673</v>
      </c>
      <c r="E51" s="45" t="s">
        <v>760</v>
      </c>
      <c r="F51" s="45" t="s">
        <v>760</v>
      </c>
      <c r="G51" s="46">
        <v>2</v>
      </c>
      <c r="H51" s="46">
        <v>2</v>
      </c>
      <c r="I51" s="50"/>
      <c r="J51" s="51"/>
      <c r="K51" s="52"/>
    </row>
    <row r="52" s="1" customFormat="1" ht="40" customHeight="1" spans="1:11">
      <c r="A52" s="34"/>
      <c r="B52" s="21"/>
      <c r="C52" s="34"/>
      <c r="D52" s="45" t="s">
        <v>761</v>
      </c>
      <c r="E52" s="45" t="s">
        <v>759</v>
      </c>
      <c r="F52" s="45" t="s">
        <v>759</v>
      </c>
      <c r="G52" s="46">
        <v>2</v>
      </c>
      <c r="H52" s="46">
        <v>2</v>
      </c>
      <c r="I52" s="50"/>
      <c r="J52" s="51"/>
      <c r="K52" s="52"/>
    </row>
    <row r="53" s="1" customFormat="1" ht="40" customHeight="1" spans="1:11">
      <c r="A53" s="34"/>
      <c r="B53" s="21"/>
      <c r="C53" s="34"/>
      <c r="D53" s="45" t="s">
        <v>762</v>
      </c>
      <c r="E53" s="45" t="s">
        <v>763</v>
      </c>
      <c r="F53" s="45" t="s">
        <v>763</v>
      </c>
      <c r="G53" s="46">
        <v>2</v>
      </c>
      <c r="H53" s="46">
        <v>2</v>
      </c>
      <c r="I53" s="50"/>
      <c r="J53" s="51"/>
      <c r="K53" s="52"/>
    </row>
    <row r="54" s="1" customFormat="1" ht="40" customHeight="1" spans="1:11">
      <c r="A54" s="34"/>
      <c r="B54" s="21"/>
      <c r="C54" s="34"/>
      <c r="D54" s="45" t="s">
        <v>764</v>
      </c>
      <c r="E54" s="45" t="s">
        <v>759</v>
      </c>
      <c r="F54" s="45" t="s">
        <v>759</v>
      </c>
      <c r="G54" s="46">
        <v>2</v>
      </c>
      <c r="H54" s="46">
        <v>2</v>
      </c>
      <c r="I54" s="50"/>
      <c r="J54" s="51"/>
      <c r="K54" s="52"/>
    </row>
    <row r="55" s="1" customFormat="1" ht="40" customHeight="1" spans="1:11">
      <c r="A55" s="34"/>
      <c r="B55" s="21"/>
      <c r="C55" s="34"/>
      <c r="D55" s="45" t="s">
        <v>765</v>
      </c>
      <c r="E55" s="45" t="s">
        <v>759</v>
      </c>
      <c r="F55" s="45" t="s">
        <v>759</v>
      </c>
      <c r="G55" s="46">
        <v>2</v>
      </c>
      <c r="H55" s="46">
        <v>2</v>
      </c>
      <c r="I55" s="50"/>
      <c r="J55" s="51"/>
      <c r="K55" s="52"/>
    </row>
    <row r="56" s="1" customFormat="1" ht="27" customHeight="1" spans="1:11">
      <c r="A56" s="34"/>
      <c r="B56" s="22"/>
      <c r="C56" s="18" t="s">
        <v>735</v>
      </c>
      <c r="D56" s="35" t="s">
        <v>736</v>
      </c>
      <c r="E56" s="37">
        <v>1</v>
      </c>
      <c r="F56" s="37">
        <v>1</v>
      </c>
      <c r="G56" s="22">
        <v>2</v>
      </c>
      <c r="H56" s="22">
        <v>2</v>
      </c>
      <c r="I56" s="22"/>
      <c r="J56" s="22"/>
      <c r="K56" s="22"/>
    </row>
    <row r="57" s="1" customFormat="1" ht="27" customHeight="1" spans="1:11">
      <c r="A57" s="34"/>
      <c r="B57" s="18" t="s">
        <v>737</v>
      </c>
      <c r="C57" s="18" t="s">
        <v>738</v>
      </c>
      <c r="D57" s="18" t="s">
        <v>739</v>
      </c>
      <c r="E57" s="18" t="s">
        <v>693</v>
      </c>
      <c r="F57" s="18" t="s">
        <v>693</v>
      </c>
      <c r="G57" s="22">
        <v>30</v>
      </c>
      <c r="H57" s="22">
        <v>30</v>
      </c>
      <c r="I57" s="22"/>
      <c r="J57" s="22"/>
      <c r="K57" s="22"/>
    </row>
    <row r="58" s="1" customFormat="1" ht="18" customHeight="1" spans="1:11">
      <c r="A58" s="34"/>
      <c r="B58" s="33" t="s">
        <v>740</v>
      </c>
      <c r="C58" s="33" t="s">
        <v>741</v>
      </c>
      <c r="D58" s="35" t="s">
        <v>741</v>
      </c>
      <c r="E58" s="37">
        <v>0.85</v>
      </c>
      <c r="F58" s="37">
        <v>0.85</v>
      </c>
      <c r="G58" s="22">
        <v>10</v>
      </c>
      <c r="H58" s="22">
        <v>10</v>
      </c>
      <c r="I58" s="22"/>
      <c r="J58" s="22"/>
      <c r="K58" s="22"/>
    </row>
    <row r="59" s="1" customFormat="1" ht="18" customHeight="1" spans="1:11">
      <c r="A59" s="34"/>
      <c r="B59" s="34"/>
      <c r="C59" s="34"/>
      <c r="D59" s="35"/>
      <c r="E59" s="22"/>
      <c r="F59" s="22"/>
      <c r="G59" s="22"/>
      <c r="H59" s="22"/>
      <c r="I59" s="22"/>
      <c r="J59" s="22"/>
      <c r="K59" s="22"/>
    </row>
    <row r="60" s="1" customFormat="1" ht="30" customHeight="1" spans="1:11">
      <c r="A60" s="18" t="s">
        <v>742</v>
      </c>
      <c r="B60" s="18"/>
      <c r="C60" s="18"/>
      <c r="D60" s="18"/>
      <c r="E60" s="18"/>
      <c r="F60" s="18"/>
      <c r="G60" s="38">
        <v>90</v>
      </c>
      <c r="H60" s="38"/>
      <c r="I60" s="38"/>
      <c r="J60" s="38"/>
      <c r="K60" s="38"/>
    </row>
    <row r="61" s="1" customFormat="1" ht="30" customHeight="1" spans="1:11">
      <c r="A61" s="39" t="s">
        <v>743</v>
      </c>
      <c r="B61" s="40" t="s">
        <v>744</v>
      </c>
      <c r="C61" s="41">
        <f>G60+K30</f>
        <v>98</v>
      </c>
      <c r="D61" s="40"/>
      <c r="E61" s="40" t="s">
        <v>745</v>
      </c>
      <c r="F61" s="40" t="s">
        <v>746</v>
      </c>
      <c r="G61" s="40"/>
      <c r="H61" s="40"/>
      <c r="I61" s="40"/>
      <c r="J61" s="40"/>
      <c r="K61" s="53"/>
    </row>
    <row r="63" s="1" customFormat="1" ht="26" customHeight="1" spans="1:10">
      <c r="A63" s="16" t="s">
        <v>706</v>
      </c>
      <c r="B63" s="16"/>
      <c r="C63" s="16"/>
      <c r="D63" s="16"/>
      <c r="E63" s="16"/>
      <c r="F63" s="16"/>
      <c r="G63" s="16"/>
      <c r="H63" s="16"/>
      <c r="I63" s="16"/>
      <c r="J63" s="16"/>
    </row>
    <row r="64" s="2" customFormat="1" ht="31" customHeight="1" spans="1:10">
      <c r="A64" s="16"/>
      <c r="B64" s="16"/>
      <c r="C64" s="16"/>
      <c r="D64" s="16"/>
      <c r="E64" s="16"/>
      <c r="F64" s="16"/>
      <c r="G64" s="16"/>
      <c r="H64" s="16"/>
      <c r="I64" s="16"/>
      <c r="J64" s="49" t="s">
        <v>3</v>
      </c>
    </row>
    <row r="65" s="3" customFormat="1" ht="36" customHeight="1" spans="1:256">
      <c r="A65" s="18" t="s">
        <v>708</v>
      </c>
      <c r="B65" s="18"/>
      <c r="C65" s="18"/>
      <c r="D65" s="19" t="s">
        <v>766</v>
      </c>
      <c r="E65" s="20"/>
      <c r="F65" s="20"/>
      <c r="G65" s="20"/>
      <c r="H65" s="20"/>
      <c r="I65" s="20"/>
      <c r="J65" s="20"/>
      <c r="K65" s="20"/>
      <c r="L65" s="1"/>
      <c r="M65" s="1"/>
      <c r="N65" s="1"/>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c r="BI65" s="1"/>
      <c r="BJ65" s="1"/>
      <c r="BK65" s="1"/>
      <c r="BL65" s="1"/>
      <c r="BM65" s="1"/>
      <c r="BN65" s="1"/>
      <c r="BO65" s="1"/>
      <c r="BP65" s="1"/>
      <c r="BQ65" s="1"/>
      <c r="BR65" s="1"/>
      <c r="BS65" s="1"/>
      <c r="BT65" s="1"/>
      <c r="BU65" s="1"/>
      <c r="BV65" s="1"/>
      <c r="BW65" s="1"/>
      <c r="BX65" s="1"/>
      <c r="BY65" s="1"/>
      <c r="BZ65" s="1"/>
      <c r="CA65" s="1"/>
      <c r="CB65" s="1"/>
      <c r="CC65" s="1"/>
      <c r="CD65" s="1"/>
      <c r="CE65" s="1"/>
      <c r="CF65" s="1"/>
      <c r="CG65" s="1"/>
      <c r="CH65" s="1"/>
      <c r="CI65" s="1"/>
      <c r="CJ65" s="1"/>
      <c r="CK65" s="1"/>
      <c r="CL65" s="1"/>
      <c r="CM65" s="1"/>
      <c r="CN65" s="1"/>
      <c r="CO65" s="1"/>
      <c r="CP65" s="1"/>
      <c r="CQ65" s="1"/>
      <c r="CR65" s="1"/>
      <c r="CS65" s="1"/>
      <c r="CT65" s="1"/>
      <c r="CU65" s="1"/>
      <c r="CV65" s="1"/>
      <c r="CW65" s="1"/>
      <c r="CX65" s="1"/>
      <c r="CY65" s="1"/>
      <c r="CZ65" s="1"/>
      <c r="DA65" s="1"/>
      <c r="DB65" s="1"/>
      <c r="DC65" s="1"/>
      <c r="DD65" s="1"/>
      <c r="DE65" s="1"/>
      <c r="DF65" s="1"/>
      <c r="DG65" s="1"/>
      <c r="DH65" s="1"/>
      <c r="DI65" s="1"/>
      <c r="DJ65" s="1"/>
      <c r="DK65" s="1"/>
      <c r="DL65" s="1"/>
      <c r="DM65" s="1"/>
      <c r="DN65" s="1"/>
      <c r="DO65" s="1"/>
      <c r="DP65" s="1"/>
      <c r="DQ65" s="1"/>
      <c r="DR65" s="1"/>
      <c r="DS65" s="1"/>
      <c r="DT65" s="1"/>
      <c r="DU65" s="1"/>
      <c r="DV65" s="1"/>
      <c r="DW65" s="1"/>
      <c r="DX65" s="1"/>
      <c r="DY65" s="1"/>
      <c r="DZ65" s="1"/>
      <c r="EA65" s="1"/>
      <c r="EB65" s="1"/>
      <c r="EC65" s="1"/>
      <c r="ED65" s="1"/>
      <c r="EE65" s="1"/>
      <c r="EF65" s="1"/>
      <c r="EG65" s="1"/>
      <c r="EH65" s="1"/>
      <c r="EI65" s="1"/>
      <c r="EJ65" s="1"/>
      <c r="EK65" s="1"/>
      <c r="EL65" s="1"/>
      <c r="EM65" s="1"/>
      <c r="EN65" s="1"/>
      <c r="EO65" s="1"/>
      <c r="EP65" s="1"/>
      <c r="EQ65" s="1"/>
      <c r="ER65" s="1"/>
      <c r="ES65" s="1"/>
      <c r="ET65" s="1"/>
      <c r="EU65" s="1"/>
      <c r="EV65" s="1"/>
      <c r="EW65" s="1"/>
      <c r="EX65" s="1"/>
      <c r="EY65" s="1"/>
      <c r="EZ65" s="1"/>
      <c r="FA65" s="1"/>
      <c r="FB65" s="1"/>
      <c r="FC65" s="1"/>
      <c r="FD65" s="1"/>
      <c r="FE65" s="1"/>
      <c r="FF65" s="1"/>
      <c r="FG65" s="1"/>
      <c r="FH65" s="1"/>
      <c r="FI65" s="1"/>
      <c r="FJ65" s="1"/>
      <c r="FK65" s="1"/>
      <c r="FL65" s="1"/>
      <c r="FM65" s="1"/>
      <c r="FN65" s="1"/>
      <c r="FO65" s="1"/>
      <c r="FP65" s="1"/>
      <c r="FQ65" s="1"/>
      <c r="FR65" s="1"/>
      <c r="FS65" s="1"/>
      <c r="FT65" s="1"/>
      <c r="FU65" s="1"/>
      <c r="FV65" s="1"/>
      <c r="FW65" s="1"/>
      <c r="FX65" s="1"/>
      <c r="FY65" s="1"/>
      <c r="FZ65" s="1"/>
      <c r="GA65" s="1"/>
      <c r="GB65" s="1"/>
      <c r="GC65" s="1"/>
      <c r="GD65" s="1"/>
      <c r="GE65" s="1"/>
      <c r="GF65" s="1"/>
      <c r="GG65" s="1"/>
      <c r="GH65" s="1"/>
      <c r="GI65" s="1"/>
      <c r="GJ65" s="1"/>
      <c r="GK65" s="1"/>
      <c r="GL65" s="1"/>
      <c r="GM65" s="1"/>
      <c r="GN65" s="1"/>
      <c r="GO65" s="1"/>
      <c r="GP65" s="1"/>
      <c r="GQ65" s="1"/>
      <c r="GR65" s="1"/>
      <c r="GS65" s="1"/>
      <c r="GT65" s="1"/>
      <c r="GU65" s="1"/>
      <c r="GV65" s="1"/>
      <c r="GW65" s="1"/>
      <c r="GX65" s="1"/>
      <c r="GY65" s="1"/>
      <c r="GZ65" s="1"/>
      <c r="HA65" s="1"/>
      <c r="HB65" s="1"/>
      <c r="HC65" s="1"/>
      <c r="HD65" s="1"/>
      <c r="HE65" s="1"/>
      <c r="HF65" s="1"/>
      <c r="HG65" s="1"/>
      <c r="HH65" s="1"/>
      <c r="HI65" s="1"/>
      <c r="HJ65" s="1"/>
      <c r="HK65" s="1"/>
      <c r="HL65" s="1"/>
      <c r="HM65" s="1"/>
      <c r="HN65" s="1"/>
      <c r="HO65" s="1"/>
      <c r="HP65" s="1"/>
      <c r="HQ65" s="1"/>
      <c r="HR65" s="1"/>
      <c r="HS65" s="1"/>
      <c r="HT65" s="1"/>
      <c r="HU65" s="1"/>
      <c r="HV65" s="1"/>
      <c r="HW65" s="1"/>
      <c r="HX65" s="1"/>
      <c r="HY65" s="1"/>
      <c r="HZ65" s="1"/>
      <c r="IA65" s="1"/>
      <c r="IB65" s="1"/>
      <c r="IC65" s="1"/>
      <c r="ID65" s="1"/>
      <c r="IE65" s="1"/>
      <c r="IF65" s="1"/>
      <c r="IG65" s="1"/>
      <c r="IH65" s="1"/>
      <c r="II65" s="1"/>
      <c r="IJ65" s="1"/>
      <c r="IK65" s="1"/>
      <c r="IL65" s="1"/>
      <c r="IM65" s="1"/>
      <c r="IN65" s="1"/>
      <c r="IO65" s="1"/>
      <c r="IP65" s="1"/>
      <c r="IQ65" s="1"/>
      <c r="IR65" s="1"/>
      <c r="IS65" s="1"/>
      <c r="IT65" s="1"/>
      <c r="IU65" s="1"/>
      <c r="IV65" s="1"/>
    </row>
    <row r="66" s="4" customFormat="1" ht="18" customHeight="1" spans="1:256">
      <c r="A66" s="18" t="s">
        <v>710</v>
      </c>
      <c r="B66" s="18"/>
      <c r="C66" s="18"/>
      <c r="D66" s="21"/>
      <c r="E66" s="22"/>
      <c r="F66" s="18" t="s">
        <v>711</v>
      </c>
      <c r="G66" s="21" t="s">
        <v>595</v>
      </c>
      <c r="H66" s="22"/>
      <c r="I66" s="22"/>
      <c r="J66" s="22"/>
      <c r="K66" s="22"/>
      <c r="L66" s="1"/>
      <c r="M66" s="1"/>
      <c r="N66" s="1"/>
      <c r="O66" s="1"/>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c r="BH66" s="1"/>
      <c r="BI66" s="1"/>
      <c r="BJ66" s="1"/>
      <c r="BK66" s="1"/>
      <c r="BL66" s="1"/>
      <c r="BM66" s="1"/>
      <c r="BN66" s="1"/>
      <c r="BO66" s="1"/>
      <c r="BP66" s="1"/>
      <c r="BQ66" s="1"/>
      <c r="BR66" s="1"/>
      <c r="BS66" s="1"/>
      <c r="BT66" s="1"/>
      <c r="BU66" s="1"/>
      <c r="BV66" s="1"/>
      <c r="BW66" s="1"/>
      <c r="BX66" s="1"/>
      <c r="BY66" s="1"/>
      <c r="BZ66" s="1"/>
      <c r="CA66" s="1"/>
      <c r="CB66" s="1"/>
      <c r="CC66" s="1"/>
      <c r="CD66" s="1"/>
      <c r="CE66" s="1"/>
      <c r="CF66" s="1"/>
      <c r="CG66" s="1"/>
      <c r="CH66" s="1"/>
      <c r="CI66" s="1"/>
      <c r="CJ66" s="1"/>
      <c r="CK66" s="1"/>
      <c r="CL66" s="1"/>
      <c r="CM66" s="1"/>
      <c r="CN66" s="1"/>
      <c r="CO66" s="1"/>
      <c r="CP66" s="1"/>
      <c r="CQ66" s="1"/>
      <c r="CR66" s="1"/>
      <c r="CS66" s="1"/>
      <c r="CT66" s="1"/>
      <c r="CU66" s="1"/>
      <c r="CV66" s="1"/>
      <c r="CW66" s="1"/>
      <c r="CX66" s="1"/>
      <c r="CY66" s="1"/>
      <c r="CZ66" s="1"/>
      <c r="DA66" s="1"/>
      <c r="DB66" s="1"/>
      <c r="DC66" s="1"/>
      <c r="DD66" s="1"/>
      <c r="DE66" s="1"/>
      <c r="DF66" s="1"/>
      <c r="DG66" s="1"/>
      <c r="DH66" s="1"/>
      <c r="DI66" s="1"/>
      <c r="DJ66" s="1"/>
      <c r="DK66" s="1"/>
      <c r="DL66" s="1"/>
      <c r="DM66" s="1"/>
      <c r="DN66" s="1"/>
      <c r="DO66" s="1"/>
      <c r="DP66" s="1"/>
      <c r="DQ66" s="1"/>
      <c r="DR66" s="1"/>
      <c r="DS66" s="1"/>
      <c r="DT66" s="1"/>
      <c r="DU66" s="1"/>
      <c r="DV66" s="1"/>
      <c r="DW66" s="1"/>
      <c r="DX66" s="1"/>
      <c r="DY66" s="1"/>
      <c r="DZ66" s="1"/>
      <c r="EA66" s="1"/>
      <c r="EB66" s="1"/>
      <c r="EC66" s="1"/>
      <c r="ED66" s="1"/>
      <c r="EE66" s="1"/>
      <c r="EF66" s="1"/>
      <c r="EG66" s="1"/>
      <c r="EH66" s="1"/>
      <c r="EI66" s="1"/>
      <c r="EJ66" s="1"/>
      <c r="EK66" s="1"/>
      <c r="EL66" s="1"/>
      <c r="EM66" s="1"/>
      <c r="EN66" s="1"/>
      <c r="EO66" s="1"/>
      <c r="EP66" s="1"/>
      <c r="EQ66" s="1"/>
      <c r="ER66" s="1"/>
      <c r="ES66" s="1"/>
      <c r="ET66" s="1"/>
      <c r="EU66" s="1"/>
      <c r="EV66" s="1"/>
      <c r="EW66" s="1"/>
      <c r="EX66" s="1"/>
      <c r="EY66" s="1"/>
      <c r="EZ66" s="1"/>
      <c r="FA66" s="1"/>
      <c r="FB66" s="1"/>
      <c r="FC66" s="1"/>
      <c r="FD66" s="1"/>
      <c r="FE66" s="1"/>
      <c r="FF66" s="1"/>
      <c r="FG66" s="1"/>
      <c r="FH66" s="1"/>
      <c r="FI66" s="1"/>
      <c r="FJ66" s="1"/>
      <c r="FK66" s="1"/>
      <c r="FL66" s="1"/>
      <c r="FM66" s="1"/>
      <c r="FN66" s="1"/>
      <c r="FO66" s="1"/>
      <c r="FP66" s="1"/>
      <c r="FQ66" s="1"/>
      <c r="FR66" s="1"/>
      <c r="FS66" s="1"/>
      <c r="FT66" s="1"/>
      <c r="FU66" s="1"/>
      <c r="FV66" s="1"/>
      <c r="FW66" s="1"/>
      <c r="FX66" s="1"/>
      <c r="FY66" s="1"/>
      <c r="FZ66" s="1"/>
      <c r="GA66" s="1"/>
      <c r="GB66" s="1"/>
      <c r="GC66" s="1"/>
      <c r="GD66" s="1"/>
      <c r="GE66" s="1"/>
      <c r="GF66" s="1"/>
      <c r="GG66" s="1"/>
      <c r="GH66" s="1"/>
      <c r="GI66" s="1"/>
      <c r="GJ66" s="1"/>
      <c r="GK66" s="1"/>
      <c r="GL66" s="1"/>
      <c r="GM66" s="1"/>
      <c r="GN66" s="1"/>
      <c r="GO66" s="1"/>
      <c r="GP66" s="1"/>
      <c r="GQ66" s="1"/>
      <c r="GR66" s="1"/>
      <c r="GS66" s="1"/>
      <c r="GT66" s="1"/>
      <c r="GU66" s="1"/>
      <c r="GV66" s="1"/>
      <c r="GW66" s="1"/>
      <c r="GX66" s="1"/>
      <c r="GY66" s="1"/>
      <c r="GZ66" s="1"/>
      <c r="HA66" s="1"/>
      <c r="HB66" s="1"/>
      <c r="HC66" s="1"/>
      <c r="HD66" s="1"/>
      <c r="HE66" s="1"/>
      <c r="HF66" s="1"/>
      <c r="HG66" s="1"/>
      <c r="HH66" s="1"/>
      <c r="HI66" s="1"/>
      <c r="HJ66" s="1"/>
      <c r="HK66" s="1"/>
      <c r="HL66" s="1"/>
      <c r="HM66" s="1"/>
      <c r="HN66" s="1"/>
      <c r="HO66" s="1"/>
      <c r="HP66" s="1"/>
      <c r="HQ66" s="1"/>
      <c r="HR66" s="1"/>
      <c r="HS66" s="1"/>
      <c r="HT66" s="1"/>
      <c r="HU66" s="1"/>
      <c r="HV66" s="1"/>
      <c r="HW66" s="1"/>
      <c r="HX66" s="1"/>
      <c r="HY66" s="1"/>
      <c r="HZ66" s="1"/>
      <c r="IA66" s="1"/>
      <c r="IB66" s="1"/>
      <c r="IC66" s="1"/>
      <c r="ID66" s="1"/>
      <c r="IE66" s="1"/>
      <c r="IF66" s="1"/>
      <c r="IG66" s="1"/>
      <c r="IH66" s="1"/>
      <c r="II66" s="1"/>
      <c r="IJ66" s="1"/>
      <c r="IK66" s="1"/>
      <c r="IL66" s="1"/>
      <c r="IM66" s="1"/>
      <c r="IN66" s="1"/>
      <c r="IO66" s="1"/>
      <c r="IP66" s="1"/>
      <c r="IQ66" s="1"/>
      <c r="IR66" s="1"/>
      <c r="IS66" s="1"/>
      <c r="IT66" s="1"/>
      <c r="IU66" s="1"/>
      <c r="IV66" s="1"/>
    </row>
    <row r="67" s="4" customFormat="1" ht="36" customHeight="1" spans="1:256">
      <c r="A67" s="23" t="s">
        <v>712</v>
      </c>
      <c r="B67" s="24"/>
      <c r="C67" s="25"/>
      <c r="D67" s="18" t="s">
        <v>713</v>
      </c>
      <c r="E67" s="18" t="s">
        <v>714</v>
      </c>
      <c r="F67" s="18" t="s">
        <v>715</v>
      </c>
      <c r="G67" s="18" t="s">
        <v>716</v>
      </c>
      <c r="H67" s="18"/>
      <c r="I67" s="18" t="s">
        <v>717</v>
      </c>
      <c r="J67" s="18" t="s">
        <v>718</v>
      </c>
      <c r="K67" s="18" t="s">
        <v>719</v>
      </c>
      <c r="L67" s="1"/>
      <c r="M67" s="1"/>
      <c r="N67" s="1"/>
      <c r="O67" s="1"/>
      <c r="P67" s="1"/>
      <c r="Q67" s="1"/>
      <c r="R67" s="1"/>
      <c r="S67" s="1"/>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1"/>
      <c r="BC67" s="1"/>
      <c r="BD67" s="1"/>
      <c r="BE67" s="1"/>
      <c r="BF67" s="1"/>
      <c r="BG67" s="1"/>
      <c r="BH67" s="1"/>
      <c r="BI67" s="1"/>
      <c r="BJ67" s="1"/>
      <c r="BK67" s="1"/>
      <c r="BL67" s="1"/>
      <c r="BM67" s="1"/>
      <c r="BN67" s="1"/>
      <c r="BO67" s="1"/>
      <c r="BP67" s="1"/>
      <c r="BQ67" s="1"/>
      <c r="BR67" s="1"/>
      <c r="BS67" s="1"/>
      <c r="BT67" s="1"/>
      <c r="BU67" s="1"/>
      <c r="BV67" s="1"/>
      <c r="BW67" s="1"/>
      <c r="BX67" s="1"/>
      <c r="BY67" s="1"/>
      <c r="BZ67" s="1"/>
      <c r="CA67" s="1"/>
      <c r="CB67" s="1"/>
      <c r="CC67" s="1"/>
      <c r="CD67" s="1"/>
      <c r="CE67" s="1"/>
      <c r="CF67" s="1"/>
      <c r="CG67" s="1"/>
      <c r="CH67" s="1"/>
      <c r="CI67" s="1"/>
      <c r="CJ67" s="1"/>
      <c r="CK67" s="1"/>
      <c r="CL67" s="1"/>
      <c r="CM67" s="1"/>
      <c r="CN67" s="1"/>
      <c r="CO67" s="1"/>
      <c r="CP67" s="1"/>
      <c r="CQ67" s="1"/>
      <c r="CR67" s="1"/>
      <c r="CS67" s="1"/>
      <c r="CT67" s="1"/>
      <c r="CU67" s="1"/>
      <c r="CV67" s="1"/>
      <c r="CW67" s="1"/>
      <c r="CX67" s="1"/>
      <c r="CY67" s="1"/>
      <c r="CZ67" s="1"/>
      <c r="DA67" s="1"/>
      <c r="DB67" s="1"/>
      <c r="DC67" s="1"/>
      <c r="DD67" s="1"/>
      <c r="DE67" s="1"/>
      <c r="DF67" s="1"/>
      <c r="DG67" s="1"/>
      <c r="DH67" s="1"/>
      <c r="DI67" s="1"/>
      <c r="DJ67" s="1"/>
      <c r="DK67" s="1"/>
      <c r="DL67" s="1"/>
      <c r="DM67" s="1"/>
      <c r="DN67" s="1"/>
      <c r="DO67" s="1"/>
      <c r="DP67" s="1"/>
      <c r="DQ67" s="1"/>
      <c r="DR67" s="1"/>
      <c r="DS67" s="1"/>
      <c r="DT67" s="1"/>
      <c r="DU67" s="1"/>
      <c r="DV67" s="1"/>
      <c r="DW67" s="1"/>
      <c r="DX67" s="1"/>
      <c r="DY67" s="1"/>
      <c r="DZ67" s="1"/>
      <c r="EA67" s="1"/>
      <c r="EB67" s="1"/>
      <c r="EC67" s="1"/>
      <c r="ED67" s="1"/>
      <c r="EE67" s="1"/>
      <c r="EF67" s="1"/>
      <c r="EG67" s="1"/>
      <c r="EH67" s="1"/>
      <c r="EI67" s="1"/>
      <c r="EJ67" s="1"/>
      <c r="EK67" s="1"/>
      <c r="EL67" s="1"/>
      <c r="EM67" s="1"/>
      <c r="EN67" s="1"/>
      <c r="EO67" s="1"/>
      <c r="EP67" s="1"/>
      <c r="EQ67" s="1"/>
      <c r="ER67" s="1"/>
      <c r="ES67" s="1"/>
      <c r="ET67" s="1"/>
      <c r="EU67" s="1"/>
      <c r="EV67" s="1"/>
      <c r="EW67" s="1"/>
      <c r="EX67" s="1"/>
      <c r="EY67" s="1"/>
      <c r="EZ67" s="1"/>
      <c r="FA67" s="1"/>
      <c r="FB67" s="1"/>
      <c r="FC67" s="1"/>
      <c r="FD67" s="1"/>
      <c r="FE67" s="1"/>
      <c r="FF67" s="1"/>
      <c r="FG67" s="1"/>
      <c r="FH67" s="1"/>
      <c r="FI67" s="1"/>
      <c r="FJ67" s="1"/>
      <c r="FK67" s="1"/>
      <c r="FL67" s="1"/>
      <c r="FM67" s="1"/>
      <c r="FN67" s="1"/>
      <c r="FO67" s="1"/>
      <c r="FP67" s="1"/>
      <c r="FQ67" s="1"/>
      <c r="FR67" s="1"/>
      <c r="FS67" s="1"/>
      <c r="FT67" s="1"/>
      <c r="FU67" s="1"/>
      <c r="FV67" s="1"/>
      <c r="FW67" s="1"/>
      <c r="FX67" s="1"/>
      <c r="FY67" s="1"/>
      <c r="FZ67" s="1"/>
      <c r="GA67" s="1"/>
      <c r="GB67" s="1"/>
      <c r="GC67" s="1"/>
      <c r="GD67" s="1"/>
      <c r="GE67" s="1"/>
      <c r="GF67" s="1"/>
      <c r="GG67" s="1"/>
      <c r="GH67" s="1"/>
      <c r="GI67" s="1"/>
      <c r="GJ67" s="1"/>
      <c r="GK67" s="1"/>
      <c r="GL67" s="1"/>
      <c r="GM67" s="1"/>
      <c r="GN67" s="1"/>
      <c r="GO67" s="1"/>
      <c r="GP67" s="1"/>
      <c r="GQ67" s="1"/>
      <c r="GR67" s="1"/>
      <c r="GS67" s="1"/>
      <c r="GT67" s="1"/>
      <c r="GU67" s="1"/>
      <c r="GV67" s="1"/>
      <c r="GW67" s="1"/>
      <c r="GX67" s="1"/>
      <c r="GY67" s="1"/>
      <c r="GZ67" s="1"/>
      <c r="HA67" s="1"/>
      <c r="HB67" s="1"/>
      <c r="HC67" s="1"/>
      <c r="HD67" s="1"/>
      <c r="HE67" s="1"/>
      <c r="HF67" s="1"/>
      <c r="HG67" s="1"/>
      <c r="HH67" s="1"/>
      <c r="HI67" s="1"/>
      <c r="HJ67" s="1"/>
      <c r="HK67" s="1"/>
      <c r="HL67" s="1"/>
      <c r="HM67" s="1"/>
      <c r="HN67" s="1"/>
      <c r="HO67" s="1"/>
      <c r="HP67" s="1"/>
      <c r="HQ67" s="1"/>
      <c r="HR67" s="1"/>
      <c r="HS67" s="1"/>
      <c r="HT67" s="1"/>
      <c r="HU67" s="1"/>
      <c r="HV67" s="1"/>
      <c r="HW67" s="1"/>
      <c r="HX67" s="1"/>
      <c r="HY67" s="1"/>
      <c r="HZ67" s="1"/>
      <c r="IA67" s="1"/>
      <c r="IB67" s="1"/>
      <c r="IC67" s="1"/>
      <c r="ID67" s="1"/>
      <c r="IE67" s="1"/>
      <c r="IF67" s="1"/>
      <c r="IG67" s="1"/>
      <c r="IH67" s="1"/>
      <c r="II67" s="1"/>
      <c r="IJ67" s="1"/>
      <c r="IK67" s="1"/>
      <c r="IL67" s="1"/>
      <c r="IM67" s="1"/>
      <c r="IN67" s="1"/>
      <c r="IO67" s="1"/>
      <c r="IP67" s="1"/>
      <c r="IQ67" s="1"/>
      <c r="IR67" s="1"/>
      <c r="IS67" s="1"/>
      <c r="IT67" s="1"/>
      <c r="IU67" s="1"/>
      <c r="IV67" s="1"/>
    </row>
    <row r="68" s="4" customFormat="1" ht="36" customHeight="1" spans="1:256">
      <c r="A68" s="26"/>
      <c r="B68" s="27"/>
      <c r="C68" s="28"/>
      <c r="D68" s="18" t="s">
        <v>720</v>
      </c>
      <c r="E68" s="22">
        <v>2</v>
      </c>
      <c r="F68" s="22">
        <v>2</v>
      </c>
      <c r="G68" s="22">
        <v>2</v>
      </c>
      <c r="H68" s="22"/>
      <c r="I68" s="22">
        <v>10</v>
      </c>
      <c r="J68" s="37">
        <v>1</v>
      </c>
      <c r="K68" s="38">
        <v>10</v>
      </c>
      <c r="L68" s="1"/>
      <c r="M68" s="1"/>
      <c r="N68" s="1"/>
      <c r="O68" s="1"/>
      <c r="P68" s="1"/>
      <c r="Q68" s="1"/>
      <c r="R68" s="1"/>
      <c r="S68" s="1"/>
      <c r="T68" s="1"/>
      <c r="U68" s="1"/>
      <c r="V68" s="1"/>
      <c r="W68" s="1"/>
      <c r="X68" s="1"/>
      <c r="Y68" s="1"/>
      <c r="Z68" s="1"/>
      <c r="AA68" s="1"/>
      <c r="AB68" s="1"/>
      <c r="AC68" s="1"/>
      <c r="AD68" s="1"/>
      <c r="AE68" s="1"/>
      <c r="AF68" s="1"/>
      <c r="AG68" s="1"/>
      <c r="AH68" s="1"/>
      <c r="AI68" s="1"/>
      <c r="AJ68" s="1"/>
      <c r="AK68" s="1"/>
      <c r="AL68" s="1"/>
      <c r="AM68" s="1"/>
      <c r="AN68" s="1"/>
      <c r="AO68" s="1"/>
      <c r="AP68" s="1"/>
      <c r="AQ68" s="1"/>
      <c r="AR68" s="1"/>
      <c r="AS68" s="1"/>
      <c r="AT68" s="1"/>
      <c r="AU68" s="1"/>
      <c r="AV68" s="1"/>
      <c r="AW68" s="1"/>
      <c r="AX68" s="1"/>
      <c r="AY68" s="1"/>
      <c r="AZ68" s="1"/>
      <c r="BA68" s="1"/>
      <c r="BB68" s="1"/>
      <c r="BC68" s="1"/>
      <c r="BD68" s="1"/>
      <c r="BE68" s="1"/>
      <c r="BF68" s="1"/>
      <c r="BG68" s="1"/>
      <c r="BH68" s="1"/>
      <c r="BI68" s="1"/>
      <c r="BJ68" s="1"/>
      <c r="BK68" s="1"/>
      <c r="BL68" s="1"/>
      <c r="BM68" s="1"/>
      <c r="BN68" s="1"/>
      <c r="BO68" s="1"/>
      <c r="BP68" s="1"/>
      <c r="BQ68" s="1"/>
      <c r="BR68" s="1"/>
      <c r="BS68" s="1"/>
      <c r="BT68" s="1"/>
      <c r="BU68" s="1"/>
      <c r="BV68" s="1"/>
      <c r="BW68" s="1"/>
      <c r="BX68" s="1"/>
      <c r="BY68" s="1"/>
      <c r="BZ68" s="1"/>
      <c r="CA68" s="1"/>
      <c r="CB68" s="1"/>
      <c r="CC68" s="1"/>
      <c r="CD68" s="1"/>
      <c r="CE68" s="1"/>
      <c r="CF68" s="1"/>
      <c r="CG68" s="1"/>
      <c r="CH68" s="1"/>
      <c r="CI68" s="1"/>
      <c r="CJ68" s="1"/>
      <c r="CK68" s="1"/>
      <c r="CL68" s="1"/>
      <c r="CM68" s="1"/>
      <c r="CN68" s="1"/>
      <c r="CO68" s="1"/>
      <c r="CP68" s="1"/>
      <c r="CQ68" s="1"/>
      <c r="CR68" s="1"/>
      <c r="CS68" s="1"/>
      <c r="CT68" s="1"/>
      <c r="CU68" s="1"/>
      <c r="CV68" s="1"/>
      <c r="CW68" s="1"/>
      <c r="CX68" s="1"/>
      <c r="CY68" s="1"/>
      <c r="CZ68" s="1"/>
      <c r="DA68" s="1"/>
      <c r="DB68" s="1"/>
      <c r="DC68" s="1"/>
      <c r="DD68" s="1"/>
      <c r="DE68" s="1"/>
      <c r="DF68" s="1"/>
      <c r="DG68" s="1"/>
      <c r="DH68" s="1"/>
      <c r="DI68" s="1"/>
      <c r="DJ68" s="1"/>
      <c r="DK68" s="1"/>
      <c r="DL68" s="1"/>
      <c r="DM68" s="1"/>
      <c r="DN68" s="1"/>
      <c r="DO68" s="1"/>
      <c r="DP68" s="1"/>
      <c r="DQ68" s="1"/>
      <c r="DR68" s="1"/>
      <c r="DS68" s="1"/>
      <c r="DT68" s="1"/>
      <c r="DU68" s="1"/>
      <c r="DV68" s="1"/>
      <c r="DW68" s="1"/>
      <c r="DX68" s="1"/>
      <c r="DY68" s="1"/>
      <c r="DZ68" s="1"/>
      <c r="EA68" s="1"/>
      <c r="EB68" s="1"/>
      <c r="EC68" s="1"/>
      <c r="ED68" s="1"/>
      <c r="EE68" s="1"/>
      <c r="EF68" s="1"/>
      <c r="EG68" s="1"/>
      <c r="EH68" s="1"/>
      <c r="EI68" s="1"/>
      <c r="EJ68" s="1"/>
      <c r="EK68" s="1"/>
      <c r="EL68" s="1"/>
      <c r="EM68" s="1"/>
      <c r="EN68" s="1"/>
      <c r="EO68" s="1"/>
      <c r="EP68" s="1"/>
      <c r="EQ68" s="1"/>
      <c r="ER68" s="1"/>
      <c r="ES68" s="1"/>
      <c r="ET68" s="1"/>
      <c r="EU68" s="1"/>
      <c r="EV68" s="1"/>
      <c r="EW68" s="1"/>
      <c r="EX68" s="1"/>
      <c r="EY68" s="1"/>
      <c r="EZ68" s="1"/>
      <c r="FA68" s="1"/>
      <c r="FB68" s="1"/>
      <c r="FC68" s="1"/>
      <c r="FD68" s="1"/>
      <c r="FE68" s="1"/>
      <c r="FF68" s="1"/>
      <c r="FG68" s="1"/>
      <c r="FH68" s="1"/>
      <c r="FI68" s="1"/>
      <c r="FJ68" s="1"/>
      <c r="FK68" s="1"/>
      <c r="FL68" s="1"/>
      <c r="FM68" s="1"/>
      <c r="FN68" s="1"/>
      <c r="FO68" s="1"/>
      <c r="FP68" s="1"/>
      <c r="FQ68" s="1"/>
      <c r="FR68" s="1"/>
      <c r="FS68" s="1"/>
      <c r="FT68" s="1"/>
      <c r="FU68" s="1"/>
      <c r="FV68" s="1"/>
      <c r="FW68" s="1"/>
      <c r="FX68" s="1"/>
      <c r="FY68" s="1"/>
      <c r="FZ68" s="1"/>
      <c r="GA68" s="1"/>
      <c r="GB68" s="1"/>
      <c r="GC68" s="1"/>
      <c r="GD68" s="1"/>
      <c r="GE68" s="1"/>
      <c r="GF68" s="1"/>
      <c r="GG68" s="1"/>
      <c r="GH68" s="1"/>
      <c r="GI68" s="1"/>
      <c r="GJ68" s="1"/>
      <c r="GK68" s="1"/>
      <c r="GL68" s="1"/>
      <c r="GM68" s="1"/>
      <c r="GN68" s="1"/>
      <c r="GO68" s="1"/>
      <c r="GP68" s="1"/>
      <c r="GQ68" s="1"/>
      <c r="GR68" s="1"/>
      <c r="GS68" s="1"/>
      <c r="GT68" s="1"/>
      <c r="GU68" s="1"/>
      <c r="GV68" s="1"/>
      <c r="GW68" s="1"/>
      <c r="GX68" s="1"/>
      <c r="GY68" s="1"/>
      <c r="GZ68" s="1"/>
      <c r="HA68" s="1"/>
      <c r="HB68" s="1"/>
      <c r="HC68" s="1"/>
      <c r="HD68" s="1"/>
      <c r="HE68" s="1"/>
      <c r="HF68" s="1"/>
      <c r="HG68" s="1"/>
      <c r="HH68" s="1"/>
      <c r="HI68" s="1"/>
      <c r="HJ68" s="1"/>
      <c r="HK68" s="1"/>
      <c r="HL68" s="1"/>
      <c r="HM68" s="1"/>
      <c r="HN68" s="1"/>
      <c r="HO68" s="1"/>
      <c r="HP68" s="1"/>
      <c r="HQ68" s="1"/>
      <c r="HR68" s="1"/>
      <c r="HS68" s="1"/>
      <c r="HT68" s="1"/>
      <c r="HU68" s="1"/>
      <c r="HV68" s="1"/>
      <c r="HW68" s="1"/>
      <c r="HX68" s="1"/>
      <c r="HY68" s="1"/>
      <c r="HZ68" s="1"/>
      <c r="IA68" s="1"/>
      <c r="IB68" s="1"/>
      <c r="IC68" s="1"/>
      <c r="ID68" s="1"/>
      <c r="IE68" s="1"/>
      <c r="IF68" s="1"/>
      <c r="IG68" s="1"/>
      <c r="IH68" s="1"/>
      <c r="II68" s="1"/>
      <c r="IJ68" s="1"/>
      <c r="IK68" s="1"/>
      <c r="IL68" s="1"/>
      <c r="IM68" s="1"/>
      <c r="IN68" s="1"/>
      <c r="IO68" s="1"/>
      <c r="IP68" s="1"/>
      <c r="IQ68" s="1"/>
      <c r="IR68" s="1"/>
      <c r="IS68" s="1"/>
      <c r="IT68" s="1"/>
      <c r="IU68" s="1"/>
      <c r="IV68" s="1"/>
    </row>
    <row r="69" s="4" customFormat="1" ht="36" customHeight="1" spans="1:256">
      <c r="A69" s="26"/>
      <c r="B69" s="27"/>
      <c r="C69" s="28"/>
      <c r="D69" s="18" t="s">
        <v>621</v>
      </c>
      <c r="E69" s="22">
        <v>2</v>
      </c>
      <c r="F69" s="22">
        <v>2</v>
      </c>
      <c r="G69" s="22">
        <v>2</v>
      </c>
      <c r="H69" s="22"/>
      <c r="I69" s="22" t="s">
        <v>512</v>
      </c>
      <c r="J69" s="22" t="s">
        <v>512</v>
      </c>
      <c r="K69" s="22" t="s">
        <v>512</v>
      </c>
      <c r="L69" s="1"/>
      <c r="M69" s="1"/>
      <c r="N69" s="1"/>
      <c r="O69" s="1"/>
      <c r="P69" s="1"/>
      <c r="Q69" s="1"/>
      <c r="R69" s="1"/>
      <c r="S69" s="1"/>
      <c r="T69" s="1"/>
      <c r="U69" s="1"/>
      <c r="V69" s="1"/>
      <c r="W69" s="1"/>
      <c r="X69" s="1"/>
      <c r="Y69" s="1"/>
      <c r="Z69" s="1"/>
      <c r="AA69" s="1"/>
      <c r="AB69" s="1"/>
      <c r="AC69" s="1"/>
      <c r="AD69" s="1"/>
      <c r="AE69" s="1"/>
      <c r="AF69" s="1"/>
      <c r="AG69" s="1"/>
      <c r="AH69" s="1"/>
      <c r="AI69" s="1"/>
      <c r="AJ69" s="1"/>
      <c r="AK69" s="1"/>
      <c r="AL69" s="1"/>
      <c r="AM69" s="1"/>
      <c r="AN69" s="1"/>
      <c r="AO69" s="1"/>
      <c r="AP69" s="1"/>
      <c r="AQ69" s="1"/>
      <c r="AR69" s="1"/>
      <c r="AS69" s="1"/>
      <c r="AT69" s="1"/>
      <c r="AU69" s="1"/>
      <c r="AV69" s="1"/>
      <c r="AW69" s="1"/>
      <c r="AX69" s="1"/>
      <c r="AY69" s="1"/>
      <c r="AZ69" s="1"/>
      <c r="BA69" s="1"/>
      <c r="BB69" s="1"/>
      <c r="BC69" s="1"/>
      <c r="BD69" s="1"/>
      <c r="BE69" s="1"/>
      <c r="BF69" s="1"/>
      <c r="BG69" s="1"/>
      <c r="BH69" s="1"/>
      <c r="BI69" s="1"/>
      <c r="BJ69" s="1"/>
      <c r="BK69" s="1"/>
      <c r="BL69" s="1"/>
      <c r="BM69" s="1"/>
      <c r="BN69" s="1"/>
      <c r="BO69" s="1"/>
      <c r="BP69" s="1"/>
      <c r="BQ69" s="1"/>
      <c r="BR69" s="1"/>
      <c r="BS69" s="1"/>
      <c r="BT69" s="1"/>
      <c r="BU69" s="1"/>
      <c r="BV69" s="1"/>
      <c r="BW69" s="1"/>
      <c r="BX69" s="1"/>
      <c r="BY69" s="1"/>
      <c r="BZ69" s="1"/>
      <c r="CA69" s="1"/>
      <c r="CB69" s="1"/>
      <c r="CC69" s="1"/>
      <c r="CD69" s="1"/>
      <c r="CE69" s="1"/>
      <c r="CF69" s="1"/>
      <c r="CG69" s="1"/>
      <c r="CH69" s="1"/>
      <c r="CI69" s="1"/>
      <c r="CJ69" s="1"/>
      <c r="CK69" s="1"/>
      <c r="CL69" s="1"/>
      <c r="CM69" s="1"/>
      <c r="CN69" s="1"/>
      <c r="CO69" s="1"/>
      <c r="CP69" s="1"/>
      <c r="CQ69" s="1"/>
      <c r="CR69" s="1"/>
      <c r="CS69" s="1"/>
      <c r="CT69" s="1"/>
      <c r="CU69" s="1"/>
      <c r="CV69" s="1"/>
      <c r="CW69" s="1"/>
      <c r="CX69" s="1"/>
      <c r="CY69" s="1"/>
      <c r="CZ69" s="1"/>
      <c r="DA69" s="1"/>
      <c r="DB69" s="1"/>
      <c r="DC69" s="1"/>
      <c r="DD69" s="1"/>
      <c r="DE69" s="1"/>
      <c r="DF69" s="1"/>
      <c r="DG69" s="1"/>
      <c r="DH69" s="1"/>
      <c r="DI69" s="1"/>
      <c r="DJ69" s="1"/>
      <c r="DK69" s="1"/>
      <c r="DL69" s="1"/>
      <c r="DM69" s="1"/>
      <c r="DN69" s="1"/>
      <c r="DO69" s="1"/>
      <c r="DP69" s="1"/>
      <c r="DQ69" s="1"/>
      <c r="DR69" s="1"/>
      <c r="DS69" s="1"/>
      <c r="DT69" s="1"/>
      <c r="DU69" s="1"/>
      <c r="DV69" s="1"/>
      <c r="DW69" s="1"/>
      <c r="DX69" s="1"/>
      <c r="DY69" s="1"/>
      <c r="DZ69" s="1"/>
      <c r="EA69" s="1"/>
      <c r="EB69" s="1"/>
      <c r="EC69" s="1"/>
      <c r="ED69" s="1"/>
      <c r="EE69" s="1"/>
      <c r="EF69" s="1"/>
      <c r="EG69" s="1"/>
      <c r="EH69" s="1"/>
      <c r="EI69" s="1"/>
      <c r="EJ69" s="1"/>
      <c r="EK69" s="1"/>
      <c r="EL69" s="1"/>
      <c r="EM69" s="1"/>
      <c r="EN69" s="1"/>
      <c r="EO69" s="1"/>
      <c r="EP69" s="1"/>
      <c r="EQ69" s="1"/>
      <c r="ER69" s="1"/>
      <c r="ES69" s="1"/>
      <c r="ET69" s="1"/>
      <c r="EU69" s="1"/>
      <c r="EV69" s="1"/>
      <c r="EW69" s="1"/>
      <c r="EX69" s="1"/>
      <c r="EY69" s="1"/>
      <c r="EZ69" s="1"/>
      <c r="FA69" s="1"/>
      <c r="FB69" s="1"/>
      <c r="FC69" s="1"/>
      <c r="FD69" s="1"/>
      <c r="FE69" s="1"/>
      <c r="FF69" s="1"/>
      <c r="FG69" s="1"/>
      <c r="FH69" s="1"/>
      <c r="FI69" s="1"/>
      <c r="FJ69" s="1"/>
      <c r="FK69" s="1"/>
      <c r="FL69" s="1"/>
      <c r="FM69" s="1"/>
      <c r="FN69" s="1"/>
      <c r="FO69" s="1"/>
      <c r="FP69" s="1"/>
      <c r="FQ69" s="1"/>
      <c r="FR69" s="1"/>
      <c r="FS69" s="1"/>
      <c r="FT69" s="1"/>
      <c r="FU69" s="1"/>
      <c r="FV69" s="1"/>
      <c r="FW69" s="1"/>
      <c r="FX69" s="1"/>
      <c r="FY69" s="1"/>
      <c r="FZ69" s="1"/>
      <c r="GA69" s="1"/>
      <c r="GB69" s="1"/>
      <c r="GC69" s="1"/>
      <c r="GD69" s="1"/>
      <c r="GE69" s="1"/>
      <c r="GF69" s="1"/>
      <c r="GG69" s="1"/>
      <c r="GH69" s="1"/>
      <c r="GI69" s="1"/>
      <c r="GJ69" s="1"/>
      <c r="GK69" s="1"/>
      <c r="GL69" s="1"/>
      <c r="GM69" s="1"/>
      <c r="GN69" s="1"/>
      <c r="GO69" s="1"/>
      <c r="GP69" s="1"/>
      <c r="GQ69" s="1"/>
      <c r="GR69" s="1"/>
      <c r="GS69" s="1"/>
      <c r="GT69" s="1"/>
      <c r="GU69" s="1"/>
      <c r="GV69" s="1"/>
      <c r="GW69" s="1"/>
      <c r="GX69" s="1"/>
      <c r="GY69" s="1"/>
      <c r="GZ69" s="1"/>
      <c r="HA69" s="1"/>
      <c r="HB69" s="1"/>
      <c r="HC69" s="1"/>
      <c r="HD69" s="1"/>
      <c r="HE69" s="1"/>
      <c r="HF69" s="1"/>
      <c r="HG69" s="1"/>
      <c r="HH69" s="1"/>
      <c r="HI69" s="1"/>
      <c r="HJ69" s="1"/>
      <c r="HK69" s="1"/>
      <c r="HL69" s="1"/>
      <c r="HM69" s="1"/>
      <c r="HN69" s="1"/>
      <c r="HO69" s="1"/>
      <c r="HP69" s="1"/>
      <c r="HQ69" s="1"/>
      <c r="HR69" s="1"/>
      <c r="HS69" s="1"/>
      <c r="HT69" s="1"/>
      <c r="HU69" s="1"/>
      <c r="HV69" s="1"/>
      <c r="HW69" s="1"/>
      <c r="HX69" s="1"/>
      <c r="HY69" s="1"/>
      <c r="HZ69" s="1"/>
      <c r="IA69" s="1"/>
      <c r="IB69" s="1"/>
      <c r="IC69" s="1"/>
      <c r="ID69" s="1"/>
      <c r="IE69" s="1"/>
      <c r="IF69" s="1"/>
      <c r="IG69" s="1"/>
      <c r="IH69" s="1"/>
      <c r="II69" s="1"/>
      <c r="IJ69" s="1"/>
      <c r="IK69" s="1"/>
      <c r="IL69" s="1"/>
      <c r="IM69" s="1"/>
      <c r="IN69" s="1"/>
      <c r="IO69" s="1"/>
      <c r="IP69" s="1"/>
      <c r="IQ69" s="1"/>
      <c r="IR69" s="1"/>
      <c r="IS69" s="1"/>
      <c r="IT69" s="1"/>
      <c r="IU69" s="1"/>
      <c r="IV69" s="1"/>
    </row>
    <row r="70" s="4" customFormat="1" ht="36" customHeight="1" spans="1:256">
      <c r="A70" s="26"/>
      <c r="B70" s="27"/>
      <c r="C70" s="28"/>
      <c r="D70" s="29" t="s">
        <v>721</v>
      </c>
      <c r="E70" s="22">
        <v>2</v>
      </c>
      <c r="F70" s="22">
        <v>2</v>
      </c>
      <c r="G70" s="22">
        <v>2</v>
      </c>
      <c r="H70" s="22"/>
      <c r="I70" s="22" t="s">
        <v>512</v>
      </c>
      <c r="J70" s="22" t="s">
        <v>512</v>
      </c>
      <c r="K70" s="22" t="s">
        <v>512</v>
      </c>
      <c r="L70" s="1"/>
      <c r="M70" s="1"/>
      <c r="N70" s="1"/>
      <c r="O70" s="1"/>
      <c r="P70" s="1"/>
      <c r="Q70" s="1"/>
      <c r="R70" s="1"/>
      <c r="S70" s="1"/>
      <c r="T70" s="1"/>
      <c r="U70" s="1"/>
      <c r="V70" s="1"/>
      <c r="W70" s="1"/>
      <c r="X70" s="1"/>
      <c r="Y70" s="1"/>
      <c r="Z70" s="1"/>
      <c r="AA70" s="1"/>
      <c r="AB70" s="1"/>
      <c r="AC70" s="1"/>
      <c r="AD70" s="1"/>
      <c r="AE70" s="1"/>
      <c r="AF70" s="1"/>
      <c r="AG70" s="1"/>
      <c r="AH70" s="1"/>
      <c r="AI70" s="1"/>
      <c r="AJ70" s="1"/>
      <c r="AK70" s="1"/>
      <c r="AL70" s="1"/>
      <c r="AM70" s="1"/>
      <c r="AN70" s="1"/>
      <c r="AO70" s="1"/>
      <c r="AP70" s="1"/>
      <c r="AQ70" s="1"/>
      <c r="AR70" s="1"/>
      <c r="AS70" s="1"/>
      <c r="AT70" s="1"/>
      <c r="AU70" s="1"/>
      <c r="AV70" s="1"/>
      <c r="AW70" s="1"/>
      <c r="AX70" s="1"/>
      <c r="AY70" s="1"/>
      <c r="AZ70" s="1"/>
      <c r="BA70" s="1"/>
      <c r="BB70" s="1"/>
      <c r="BC70" s="1"/>
      <c r="BD70" s="1"/>
      <c r="BE70" s="1"/>
      <c r="BF70" s="1"/>
      <c r="BG70" s="1"/>
      <c r="BH70" s="1"/>
      <c r="BI70" s="1"/>
      <c r="BJ70" s="1"/>
      <c r="BK70" s="1"/>
      <c r="BL70" s="1"/>
      <c r="BM70" s="1"/>
      <c r="BN70" s="1"/>
      <c r="BO70" s="1"/>
      <c r="BP70" s="1"/>
      <c r="BQ70" s="1"/>
      <c r="BR70" s="1"/>
      <c r="BS70" s="1"/>
      <c r="BT70" s="1"/>
      <c r="BU70" s="1"/>
      <c r="BV70" s="1"/>
      <c r="BW70" s="1"/>
      <c r="BX70" s="1"/>
      <c r="BY70" s="1"/>
      <c r="BZ70" s="1"/>
      <c r="CA70" s="1"/>
      <c r="CB70" s="1"/>
      <c r="CC70" s="1"/>
      <c r="CD70" s="1"/>
      <c r="CE70" s="1"/>
      <c r="CF70" s="1"/>
      <c r="CG70" s="1"/>
      <c r="CH70" s="1"/>
      <c r="CI70" s="1"/>
      <c r="CJ70" s="1"/>
      <c r="CK70" s="1"/>
      <c r="CL70" s="1"/>
      <c r="CM70" s="1"/>
      <c r="CN70" s="1"/>
      <c r="CO70" s="1"/>
      <c r="CP70" s="1"/>
      <c r="CQ70" s="1"/>
      <c r="CR70" s="1"/>
      <c r="CS70" s="1"/>
      <c r="CT70" s="1"/>
      <c r="CU70" s="1"/>
      <c r="CV70" s="1"/>
      <c r="CW70" s="1"/>
      <c r="CX70" s="1"/>
      <c r="CY70" s="1"/>
      <c r="CZ70" s="1"/>
      <c r="DA70" s="1"/>
      <c r="DB70" s="1"/>
      <c r="DC70" s="1"/>
      <c r="DD70" s="1"/>
      <c r="DE70" s="1"/>
      <c r="DF70" s="1"/>
      <c r="DG70" s="1"/>
      <c r="DH70" s="1"/>
      <c r="DI70" s="1"/>
      <c r="DJ70" s="1"/>
      <c r="DK70" s="1"/>
      <c r="DL70" s="1"/>
      <c r="DM70" s="1"/>
      <c r="DN70" s="1"/>
      <c r="DO70" s="1"/>
      <c r="DP70" s="1"/>
      <c r="DQ70" s="1"/>
      <c r="DR70" s="1"/>
      <c r="DS70" s="1"/>
      <c r="DT70" s="1"/>
      <c r="DU70" s="1"/>
      <c r="DV70" s="1"/>
      <c r="DW70" s="1"/>
      <c r="DX70" s="1"/>
      <c r="DY70" s="1"/>
      <c r="DZ70" s="1"/>
      <c r="EA70" s="1"/>
      <c r="EB70" s="1"/>
      <c r="EC70" s="1"/>
      <c r="ED70" s="1"/>
      <c r="EE70" s="1"/>
      <c r="EF70" s="1"/>
      <c r="EG70" s="1"/>
      <c r="EH70" s="1"/>
      <c r="EI70" s="1"/>
      <c r="EJ70" s="1"/>
      <c r="EK70" s="1"/>
      <c r="EL70" s="1"/>
      <c r="EM70" s="1"/>
      <c r="EN70" s="1"/>
      <c r="EO70" s="1"/>
      <c r="EP70" s="1"/>
      <c r="EQ70" s="1"/>
      <c r="ER70" s="1"/>
      <c r="ES70" s="1"/>
      <c r="ET70" s="1"/>
      <c r="EU70" s="1"/>
      <c r="EV70" s="1"/>
      <c r="EW70" s="1"/>
      <c r="EX70" s="1"/>
      <c r="EY70" s="1"/>
      <c r="EZ70" s="1"/>
      <c r="FA70" s="1"/>
      <c r="FB70" s="1"/>
      <c r="FC70" s="1"/>
      <c r="FD70" s="1"/>
      <c r="FE70" s="1"/>
      <c r="FF70" s="1"/>
      <c r="FG70" s="1"/>
      <c r="FH70" s="1"/>
      <c r="FI70" s="1"/>
      <c r="FJ70" s="1"/>
      <c r="FK70" s="1"/>
      <c r="FL70" s="1"/>
      <c r="FM70" s="1"/>
      <c r="FN70" s="1"/>
      <c r="FO70" s="1"/>
      <c r="FP70" s="1"/>
      <c r="FQ70" s="1"/>
      <c r="FR70" s="1"/>
      <c r="FS70" s="1"/>
      <c r="FT70" s="1"/>
      <c r="FU70" s="1"/>
      <c r="FV70" s="1"/>
      <c r="FW70" s="1"/>
      <c r="FX70" s="1"/>
      <c r="FY70" s="1"/>
      <c r="FZ70" s="1"/>
      <c r="GA70" s="1"/>
      <c r="GB70" s="1"/>
      <c r="GC70" s="1"/>
      <c r="GD70" s="1"/>
      <c r="GE70" s="1"/>
      <c r="GF70" s="1"/>
      <c r="GG70" s="1"/>
      <c r="GH70" s="1"/>
      <c r="GI70" s="1"/>
      <c r="GJ70" s="1"/>
      <c r="GK70" s="1"/>
      <c r="GL70" s="1"/>
      <c r="GM70" s="1"/>
      <c r="GN70" s="1"/>
      <c r="GO70" s="1"/>
      <c r="GP70" s="1"/>
      <c r="GQ70" s="1"/>
      <c r="GR70" s="1"/>
      <c r="GS70" s="1"/>
      <c r="GT70" s="1"/>
      <c r="GU70" s="1"/>
      <c r="GV70" s="1"/>
      <c r="GW70" s="1"/>
      <c r="GX70" s="1"/>
      <c r="GY70" s="1"/>
      <c r="GZ70" s="1"/>
      <c r="HA70" s="1"/>
      <c r="HB70" s="1"/>
      <c r="HC70" s="1"/>
      <c r="HD70" s="1"/>
      <c r="HE70" s="1"/>
      <c r="HF70" s="1"/>
      <c r="HG70" s="1"/>
      <c r="HH70" s="1"/>
      <c r="HI70" s="1"/>
      <c r="HJ70" s="1"/>
      <c r="HK70" s="1"/>
      <c r="HL70" s="1"/>
      <c r="HM70" s="1"/>
      <c r="HN70" s="1"/>
      <c r="HO70" s="1"/>
      <c r="HP70" s="1"/>
      <c r="HQ70" s="1"/>
      <c r="HR70" s="1"/>
      <c r="HS70" s="1"/>
      <c r="HT70" s="1"/>
      <c r="HU70" s="1"/>
      <c r="HV70" s="1"/>
      <c r="HW70" s="1"/>
      <c r="HX70" s="1"/>
      <c r="HY70" s="1"/>
      <c r="HZ70" s="1"/>
      <c r="IA70" s="1"/>
      <c r="IB70" s="1"/>
      <c r="IC70" s="1"/>
      <c r="ID70" s="1"/>
      <c r="IE70" s="1"/>
      <c r="IF70" s="1"/>
      <c r="IG70" s="1"/>
      <c r="IH70" s="1"/>
      <c r="II70" s="1"/>
      <c r="IJ70" s="1"/>
      <c r="IK70" s="1"/>
      <c r="IL70" s="1"/>
      <c r="IM70" s="1"/>
      <c r="IN70" s="1"/>
      <c r="IO70" s="1"/>
      <c r="IP70" s="1"/>
      <c r="IQ70" s="1"/>
      <c r="IR70" s="1"/>
      <c r="IS70" s="1"/>
      <c r="IT70" s="1"/>
      <c r="IU70" s="1"/>
      <c r="IV70" s="1"/>
    </row>
    <row r="71" s="1" customFormat="1" ht="36" customHeight="1" spans="1:11">
      <c r="A71" s="26"/>
      <c r="B71" s="27"/>
      <c r="C71" s="28"/>
      <c r="D71" s="29" t="s">
        <v>722</v>
      </c>
      <c r="E71" s="22"/>
      <c r="F71" s="22"/>
      <c r="G71" s="22"/>
      <c r="H71" s="22"/>
      <c r="I71" s="22" t="s">
        <v>512</v>
      </c>
      <c r="J71" s="22" t="s">
        <v>512</v>
      </c>
      <c r="K71" s="22" t="s">
        <v>512</v>
      </c>
    </row>
    <row r="72" s="1" customFormat="1" ht="28" customHeight="1" spans="1:11">
      <c r="A72" s="30"/>
      <c r="B72" s="31"/>
      <c r="C72" s="32"/>
      <c r="D72" s="18" t="s">
        <v>622</v>
      </c>
      <c r="E72" s="22"/>
      <c r="F72" s="22"/>
      <c r="G72" s="22"/>
      <c r="H72" s="22"/>
      <c r="I72" s="22" t="s">
        <v>512</v>
      </c>
      <c r="J72" s="22" t="s">
        <v>512</v>
      </c>
      <c r="K72" s="22" t="s">
        <v>512</v>
      </c>
    </row>
    <row r="73" s="1" customFormat="1" ht="46" customHeight="1" spans="1:11">
      <c r="A73" s="18" t="s">
        <v>723</v>
      </c>
      <c r="B73" s="18" t="s">
        <v>724</v>
      </c>
      <c r="C73" s="18"/>
      <c r="D73" s="18"/>
      <c r="E73" s="18"/>
      <c r="F73" s="18" t="s">
        <v>608</v>
      </c>
      <c r="G73" s="18"/>
      <c r="H73" s="18"/>
      <c r="I73" s="18"/>
      <c r="J73" s="18"/>
      <c r="K73" s="18"/>
    </row>
    <row r="74" s="1" customFormat="1" ht="83" customHeight="1" spans="1:11">
      <c r="A74" s="18"/>
      <c r="B74" s="21" t="s">
        <v>767</v>
      </c>
      <c r="C74" s="22"/>
      <c r="D74" s="22"/>
      <c r="E74" s="22"/>
      <c r="F74" s="21" t="s">
        <v>767</v>
      </c>
      <c r="G74" s="22"/>
      <c r="H74" s="22"/>
      <c r="I74" s="22"/>
      <c r="J74" s="22"/>
      <c r="K74" s="22"/>
    </row>
    <row r="75" s="1" customFormat="1" ht="36" customHeight="1" spans="1:11">
      <c r="A75" s="33" t="s">
        <v>726</v>
      </c>
      <c r="B75" s="18" t="s">
        <v>628</v>
      </c>
      <c r="C75" s="18" t="s">
        <v>629</v>
      </c>
      <c r="D75" s="18" t="s">
        <v>630</v>
      </c>
      <c r="E75" s="18" t="s">
        <v>727</v>
      </c>
      <c r="F75" s="18" t="s">
        <v>728</v>
      </c>
      <c r="G75" s="18" t="s">
        <v>717</v>
      </c>
      <c r="H75" s="18" t="s">
        <v>729</v>
      </c>
      <c r="I75" s="18" t="s">
        <v>730</v>
      </c>
      <c r="J75" s="18"/>
      <c r="K75" s="18"/>
    </row>
    <row r="76" s="1" customFormat="1" ht="40" customHeight="1" spans="1:11">
      <c r="A76" s="34"/>
      <c r="B76" s="21" t="s">
        <v>731</v>
      </c>
      <c r="C76" s="33" t="s">
        <v>732</v>
      </c>
      <c r="D76" s="35" t="s">
        <v>768</v>
      </c>
      <c r="E76" s="36" t="s">
        <v>756</v>
      </c>
      <c r="F76" s="36" t="s">
        <v>756</v>
      </c>
      <c r="G76" s="22">
        <v>20</v>
      </c>
      <c r="H76" s="22">
        <v>20</v>
      </c>
      <c r="I76" s="22"/>
      <c r="J76" s="22"/>
      <c r="K76" s="22"/>
    </row>
    <row r="77" s="1" customFormat="1" ht="40" customHeight="1" spans="1:11">
      <c r="A77" s="34"/>
      <c r="B77" s="21"/>
      <c r="C77" s="47"/>
      <c r="D77" s="35" t="s">
        <v>768</v>
      </c>
      <c r="E77" s="36" t="s">
        <v>769</v>
      </c>
      <c r="F77" s="36" t="s">
        <v>769</v>
      </c>
      <c r="G77" s="22">
        <v>10</v>
      </c>
      <c r="H77" s="22">
        <v>10</v>
      </c>
      <c r="I77" s="50"/>
      <c r="J77" s="51"/>
      <c r="K77" s="52"/>
    </row>
    <row r="78" s="1" customFormat="1" ht="40" customHeight="1" spans="1:11">
      <c r="A78" s="34"/>
      <c r="B78" s="21"/>
      <c r="C78" s="18" t="s">
        <v>671</v>
      </c>
      <c r="D78" s="35" t="s">
        <v>678</v>
      </c>
      <c r="E78" s="36">
        <v>0.9</v>
      </c>
      <c r="F78" s="36">
        <v>0.9</v>
      </c>
      <c r="G78" s="22">
        <v>10</v>
      </c>
      <c r="H78" s="22">
        <v>10</v>
      </c>
      <c r="I78" s="50"/>
      <c r="J78" s="51"/>
      <c r="K78" s="52"/>
    </row>
    <row r="79" s="1" customFormat="1" ht="27" customHeight="1" spans="1:11">
      <c r="A79" s="34"/>
      <c r="B79" s="22"/>
      <c r="C79" s="18" t="s">
        <v>735</v>
      </c>
      <c r="D79" s="35" t="s">
        <v>736</v>
      </c>
      <c r="E79" s="37">
        <v>1</v>
      </c>
      <c r="F79" s="37">
        <v>1</v>
      </c>
      <c r="G79" s="22">
        <v>10</v>
      </c>
      <c r="H79" s="22">
        <v>10</v>
      </c>
      <c r="I79" s="22"/>
      <c r="J79" s="22"/>
      <c r="K79" s="22"/>
    </row>
    <row r="80" s="1" customFormat="1" ht="27" customHeight="1" spans="1:11">
      <c r="A80" s="34"/>
      <c r="B80" s="18" t="s">
        <v>737</v>
      </c>
      <c r="C80" s="18" t="s">
        <v>770</v>
      </c>
      <c r="D80" s="35" t="s">
        <v>771</v>
      </c>
      <c r="E80" s="35" t="s">
        <v>772</v>
      </c>
      <c r="F80" s="35" t="s">
        <v>772</v>
      </c>
      <c r="G80" s="22">
        <v>30</v>
      </c>
      <c r="H80" s="22">
        <v>30</v>
      </c>
      <c r="I80" s="22"/>
      <c r="J80" s="22"/>
      <c r="K80" s="22"/>
    </row>
    <row r="81" s="1" customFormat="1" ht="18" customHeight="1" spans="1:11">
      <c r="A81" s="34"/>
      <c r="B81" s="33" t="s">
        <v>740</v>
      </c>
      <c r="C81" s="33" t="s">
        <v>741</v>
      </c>
      <c r="D81" s="35" t="s">
        <v>741</v>
      </c>
      <c r="E81" s="37">
        <v>0.85</v>
      </c>
      <c r="F81" s="37">
        <v>0.85</v>
      </c>
      <c r="G81" s="22">
        <v>10</v>
      </c>
      <c r="H81" s="22">
        <v>10</v>
      </c>
      <c r="I81" s="22"/>
      <c r="J81" s="22"/>
      <c r="K81" s="22"/>
    </row>
    <row r="82" s="1" customFormat="1" ht="18" customHeight="1" spans="1:11">
      <c r="A82" s="34"/>
      <c r="B82" s="34"/>
      <c r="C82" s="34"/>
      <c r="D82" s="35"/>
      <c r="E82" s="22"/>
      <c r="F82" s="22"/>
      <c r="G82" s="22"/>
      <c r="H82" s="22"/>
      <c r="I82" s="22"/>
      <c r="J82" s="22"/>
      <c r="K82" s="22"/>
    </row>
    <row r="83" s="1" customFormat="1" ht="30" customHeight="1" spans="1:11">
      <c r="A83" s="18" t="s">
        <v>742</v>
      </c>
      <c r="B83" s="18"/>
      <c r="C83" s="18"/>
      <c r="D83" s="18"/>
      <c r="E83" s="18"/>
      <c r="F83" s="18"/>
      <c r="G83" s="38">
        <v>90</v>
      </c>
      <c r="H83" s="38"/>
      <c r="I83" s="38"/>
      <c r="J83" s="38"/>
      <c r="K83" s="38"/>
    </row>
    <row r="84" s="1" customFormat="1" ht="30" customHeight="1" spans="1:11">
      <c r="A84" s="39" t="s">
        <v>743</v>
      </c>
      <c r="B84" s="40" t="s">
        <v>744</v>
      </c>
      <c r="C84" s="41">
        <f>G83+K68</f>
        <v>100</v>
      </c>
      <c r="D84" s="40"/>
      <c r="E84" s="40" t="s">
        <v>745</v>
      </c>
      <c r="F84" s="40" t="s">
        <v>746</v>
      </c>
      <c r="G84" s="40"/>
      <c r="H84" s="40"/>
      <c r="I84" s="40"/>
      <c r="J84" s="40"/>
      <c r="K84" s="53"/>
    </row>
    <row r="86" s="1" customFormat="1" ht="26" customHeight="1" spans="1:10">
      <c r="A86" s="16" t="s">
        <v>706</v>
      </c>
      <c r="B86" s="16"/>
      <c r="C86" s="16"/>
      <c r="D86" s="16"/>
      <c r="E86" s="16"/>
      <c r="F86" s="16"/>
      <c r="G86" s="16"/>
      <c r="H86" s="16"/>
      <c r="I86" s="16"/>
      <c r="J86" s="16"/>
    </row>
    <row r="87" s="2" customFormat="1" ht="31" customHeight="1" spans="1:10">
      <c r="A87" s="16"/>
      <c r="B87" s="16"/>
      <c r="C87" s="16"/>
      <c r="D87" s="16"/>
      <c r="E87" s="16"/>
      <c r="F87" s="16"/>
      <c r="G87" s="16"/>
      <c r="H87" s="16"/>
      <c r="I87" s="16"/>
      <c r="J87" s="49" t="s">
        <v>3</v>
      </c>
    </row>
    <row r="88" s="3" customFormat="1" ht="36" customHeight="1" spans="1:256">
      <c r="A88" s="18" t="s">
        <v>708</v>
      </c>
      <c r="B88" s="18"/>
      <c r="C88" s="18"/>
      <c r="D88" s="19" t="s">
        <v>773</v>
      </c>
      <c r="E88" s="20"/>
      <c r="F88" s="20"/>
      <c r="G88" s="20"/>
      <c r="H88" s="20"/>
      <c r="I88" s="20"/>
      <c r="J88" s="20"/>
      <c r="K88" s="20"/>
      <c r="L88" s="1"/>
      <c r="M88" s="1"/>
      <c r="N88" s="1"/>
      <c r="O88" s="1"/>
      <c r="P88" s="1"/>
      <c r="Q88" s="1"/>
      <c r="R88" s="1"/>
      <c r="S88" s="1"/>
      <c r="T88" s="1"/>
      <c r="U88" s="1"/>
      <c r="V88" s="1"/>
      <c r="W88" s="1"/>
      <c r="X88" s="1"/>
      <c r="Y88" s="1"/>
      <c r="Z88" s="1"/>
      <c r="AA88" s="1"/>
      <c r="AB88" s="1"/>
      <c r="AC88" s="1"/>
      <c r="AD88" s="1"/>
      <c r="AE88" s="1"/>
      <c r="AF88" s="1"/>
      <c r="AG88" s="1"/>
      <c r="AH88" s="1"/>
      <c r="AI88" s="1"/>
      <c r="AJ88" s="1"/>
      <c r="AK88" s="1"/>
      <c r="AL88" s="1"/>
      <c r="AM88" s="1"/>
      <c r="AN88" s="1"/>
      <c r="AO88" s="1"/>
      <c r="AP88" s="1"/>
      <c r="AQ88" s="1"/>
      <c r="AR88" s="1"/>
      <c r="AS88" s="1"/>
      <c r="AT88" s="1"/>
      <c r="AU88" s="1"/>
      <c r="AV88" s="1"/>
      <c r="AW88" s="1"/>
      <c r="AX88" s="1"/>
      <c r="AY88" s="1"/>
      <c r="AZ88" s="1"/>
      <c r="BA88" s="1"/>
      <c r="BB88" s="1"/>
      <c r="BC88" s="1"/>
      <c r="BD88" s="1"/>
      <c r="BE88" s="1"/>
      <c r="BF88" s="1"/>
      <c r="BG88" s="1"/>
      <c r="BH88" s="1"/>
      <c r="BI88" s="1"/>
      <c r="BJ88" s="1"/>
      <c r="BK88" s="1"/>
      <c r="BL88" s="1"/>
      <c r="BM88" s="1"/>
      <c r="BN88" s="1"/>
      <c r="BO88" s="1"/>
      <c r="BP88" s="1"/>
      <c r="BQ88" s="1"/>
      <c r="BR88" s="1"/>
      <c r="BS88" s="1"/>
      <c r="BT88" s="1"/>
      <c r="BU88" s="1"/>
      <c r="BV88" s="1"/>
      <c r="BW88" s="1"/>
      <c r="BX88" s="1"/>
      <c r="BY88" s="1"/>
      <c r="BZ88" s="1"/>
      <c r="CA88" s="1"/>
      <c r="CB88" s="1"/>
      <c r="CC88" s="1"/>
      <c r="CD88" s="1"/>
      <c r="CE88" s="1"/>
      <c r="CF88" s="1"/>
      <c r="CG88" s="1"/>
      <c r="CH88" s="1"/>
      <c r="CI88" s="1"/>
      <c r="CJ88" s="1"/>
      <c r="CK88" s="1"/>
      <c r="CL88" s="1"/>
      <c r="CM88" s="1"/>
      <c r="CN88" s="1"/>
      <c r="CO88" s="1"/>
      <c r="CP88" s="1"/>
      <c r="CQ88" s="1"/>
      <c r="CR88" s="1"/>
      <c r="CS88" s="1"/>
      <c r="CT88" s="1"/>
      <c r="CU88" s="1"/>
      <c r="CV88" s="1"/>
      <c r="CW88" s="1"/>
      <c r="CX88" s="1"/>
      <c r="CY88" s="1"/>
      <c r="CZ88" s="1"/>
      <c r="DA88" s="1"/>
      <c r="DB88" s="1"/>
      <c r="DC88" s="1"/>
      <c r="DD88" s="1"/>
      <c r="DE88" s="1"/>
      <c r="DF88" s="1"/>
      <c r="DG88" s="1"/>
      <c r="DH88" s="1"/>
      <c r="DI88" s="1"/>
      <c r="DJ88" s="1"/>
      <c r="DK88" s="1"/>
      <c r="DL88" s="1"/>
      <c r="DM88" s="1"/>
      <c r="DN88" s="1"/>
      <c r="DO88" s="1"/>
      <c r="DP88" s="1"/>
      <c r="DQ88" s="1"/>
      <c r="DR88" s="1"/>
      <c r="DS88" s="1"/>
      <c r="DT88" s="1"/>
      <c r="DU88" s="1"/>
      <c r="DV88" s="1"/>
      <c r="DW88" s="1"/>
      <c r="DX88" s="1"/>
      <c r="DY88" s="1"/>
      <c r="DZ88" s="1"/>
      <c r="EA88" s="1"/>
      <c r="EB88" s="1"/>
      <c r="EC88" s="1"/>
      <c r="ED88" s="1"/>
      <c r="EE88" s="1"/>
      <c r="EF88" s="1"/>
      <c r="EG88" s="1"/>
      <c r="EH88" s="1"/>
      <c r="EI88" s="1"/>
      <c r="EJ88" s="1"/>
      <c r="EK88" s="1"/>
      <c r="EL88" s="1"/>
      <c r="EM88" s="1"/>
      <c r="EN88" s="1"/>
      <c r="EO88" s="1"/>
      <c r="EP88" s="1"/>
      <c r="EQ88" s="1"/>
      <c r="ER88" s="1"/>
      <c r="ES88" s="1"/>
      <c r="ET88" s="1"/>
      <c r="EU88" s="1"/>
      <c r="EV88" s="1"/>
      <c r="EW88" s="1"/>
      <c r="EX88" s="1"/>
      <c r="EY88" s="1"/>
      <c r="EZ88" s="1"/>
      <c r="FA88" s="1"/>
      <c r="FB88" s="1"/>
      <c r="FC88" s="1"/>
      <c r="FD88" s="1"/>
      <c r="FE88" s="1"/>
      <c r="FF88" s="1"/>
      <c r="FG88" s="1"/>
      <c r="FH88" s="1"/>
      <c r="FI88" s="1"/>
      <c r="FJ88" s="1"/>
      <c r="FK88" s="1"/>
      <c r="FL88" s="1"/>
      <c r="FM88" s="1"/>
      <c r="FN88" s="1"/>
      <c r="FO88" s="1"/>
      <c r="FP88" s="1"/>
      <c r="FQ88" s="1"/>
      <c r="FR88" s="1"/>
      <c r="FS88" s="1"/>
      <c r="FT88" s="1"/>
      <c r="FU88" s="1"/>
      <c r="FV88" s="1"/>
      <c r="FW88" s="1"/>
      <c r="FX88" s="1"/>
      <c r="FY88" s="1"/>
      <c r="FZ88" s="1"/>
      <c r="GA88" s="1"/>
      <c r="GB88" s="1"/>
      <c r="GC88" s="1"/>
      <c r="GD88" s="1"/>
      <c r="GE88" s="1"/>
      <c r="GF88" s="1"/>
      <c r="GG88" s="1"/>
      <c r="GH88" s="1"/>
      <c r="GI88" s="1"/>
      <c r="GJ88" s="1"/>
      <c r="GK88" s="1"/>
      <c r="GL88" s="1"/>
      <c r="GM88" s="1"/>
      <c r="GN88" s="1"/>
      <c r="GO88" s="1"/>
      <c r="GP88" s="1"/>
      <c r="GQ88" s="1"/>
      <c r="GR88" s="1"/>
      <c r="GS88" s="1"/>
      <c r="GT88" s="1"/>
      <c r="GU88" s="1"/>
      <c r="GV88" s="1"/>
      <c r="GW88" s="1"/>
      <c r="GX88" s="1"/>
      <c r="GY88" s="1"/>
      <c r="GZ88" s="1"/>
      <c r="HA88" s="1"/>
      <c r="HB88" s="1"/>
      <c r="HC88" s="1"/>
      <c r="HD88" s="1"/>
      <c r="HE88" s="1"/>
      <c r="HF88" s="1"/>
      <c r="HG88" s="1"/>
      <c r="HH88" s="1"/>
      <c r="HI88" s="1"/>
      <c r="HJ88" s="1"/>
      <c r="HK88" s="1"/>
      <c r="HL88" s="1"/>
      <c r="HM88" s="1"/>
      <c r="HN88" s="1"/>
      <c r="HO88" s="1"/>
      <c r="HP88" s="1"/>
      <c r="HQ88" s="1"/>
      <c r="HR88" s="1"/>
      <c r="HS88" s="1"/>
      <c r="HT88" s="1"/>
      <c r="HU88" s="1"/>
      <c r="HV88" s="1"/>
      <c r="HW88" s="1"/>
      <c r="HX88" s="1"/>
      <c r="HY88" s="1"/>
      <c r="HZ88" s="1"/>
      <c r="IA88" s="1"/>
      <c r="IB88" s="1"/>
      <c r="IC88" s="1"/>
      <c r="ID88" s="1"/>
      <c r="IE88" s="1"/>
      <c r="IF88" s="1"/>
      <c r="IG88" s="1"/>
      <c r="IH88" s="1"/>
      <c r="II88" s="1"/>
      <c r="IJ88" s="1"/>
      <c r="IK88" s="1"/>
      <c r="IL88" s="1"/>
      <c r="IM88" s="1"/>
      <c r="IN88" s="1"/>
      <c r="IO88" s="1"/>
      <c r="IP88" s="1"/>
      <c r="IQ88" s="1"/>
      <c r="IR88" s="1"/>
      <c r="IS88" s="1"/>
      <c r="IT88" s="1"/>
      <c r="IU88" s="1"/>
      <c r="IV88" s="1"/>
    </row>
    <row r="89" s="4" customFormat="1" ht="18" customHeight="1" spans="1:256">
      <c r="A89" s="18" t="s">
        <v>710</v>
      </c>
      <c r="B89" s="18"/>
      <c r="C89" s="18"/>
      <c r="D89" s="21"/>
      <c r="E89" s="22"/>
      <c r="F89" s="18" t="s">
        <v>711</v>
      </c>
      <c r="G89" s="21" t="s">
        <v>595</v>
      </c>
      <c r="H89" s="22"/>
      <c r="I89" s="22"/>
      <c r="J89" s="22"/>
      <c r="K89" s="22"/>
      <c r="L89" s="1"/>
      <c r="M89" s="1"/>
      <c r="N89" s="1"/>
      <c r="O89" s="1"/>
      <c r="P89" s="1"/>
      <c r="Q89" s="1"/>
      <c r="R89" s="1"/>
      <c r="S89" s="1"/>
      <c r="T89" s="1"/>
      <c r="U89" s="1"/>
      <c r="V89" s="1"/>
      <c r="W89" s="1"/>
      <c r="X89" s="1"/>
      <c r="Y89" s="1"/>
      <c r="Z89" s="1"/>
      <c r="AA89" s="1"/>
      <c r="AB89" s="1"/>
      <c r="AC89" s="1"/>
      <c r="AD89" s="1"/>
      <c r="AE89" s="1"/>
      <c r="AF89" s="1"/>
      <c r="AG89" s="1"/>
      <c r="AH89" s="1"/>
      <c r="AI89" s="1"/>
      <c r="AJ89" s="1"/>
      <c r="AK89" s="1"/>
      <c r="AL89" s="1"/>
      <c r="AM89" s="1"/>
      <c r="AN89" s="1"/>
      <c r="AO89" s="1"/>
      <c r="AP89" s="1"/>
      <c r="AQ89" s="1"/>
      <c r="AR89" s="1"/>
      <c r="AS89" s="1"/>
      <c r="AT89" s="1"/>
      <c r="AU89" s="1"/>
      <c r="AV89" s="1"/>
      <c r="AW89" s="1"/>
      <c r="AX89" s="1"/>
      <c r="AY89" s="1"/>
      <c r="AZ89" s="1"/>
      <c r="BA89" s="1"/>
      <c r="BB89" s="1"/>
      <c r="BC89" s="1"/>
      <c r="BD89" s="1"/>
      <c r="BE89" s="1"/>
      <c r="BF89" s="1"/>
      <c r="BG89" s="1"/>
      <c r="BH89" s="1"/>
      <c r="BI89" s="1"/>
      <c r="BJ89" s="1"/>
      <c r="BK89" s="1"/>
      <c r="BL89" s="1"/>
      <c r="BM89" s="1"/>
      <c r="BN89" s="1"/>
      <c r="BO89" s="1"/>
      <c r="BP89" s="1"/>
      <c r="BQ89" s="1"/>
      <c r="BR89" s="1"/>
      <c r="BS89" s="1"/>
      <c r="BT89" s="1"/>
      <c r="BU89" s="1"/>
      <c r="BV89" s="1"/>
      <c r="BW89" s="1"/>
      <c r="BX89" s="1"/>
      <c r="BY89" s="1"/>
      <c r="BZ89" s="1"/>
      <c r="CA89" s="1"/>
      <c r="CB89" s="1"/>
      <c r="CC89" s="1"/>
      <c r="CD89" s="1"/>
      <c r="CE89" s="1"/>
      <c r="CF89" s="1"/>
      <c r="CG89" s="1"/>
      <c r="CH89" s="1"/>
      <c r="CI89" s="1"/>
      <c r="CJ89" s="1"/>
      <c r="CK89" s="1"/>
      <c r="CL89" s="1"/>
      <c r="CM89" s="1"/>
      <c r="CN89" s="1"/>
      <c r="CO89" s="1"/>
      <c r="CP89" s="1"/>
      <c r="CQ89" s="1"/>
      <c r="CR89" s="1"/>
      <c r="CS89" s="1"/>
      <c r="CT89" s="1"/>
      <c r="CU89" s="1"/>
      <c r="CV89" s="1"/>
      <c r="CW89" s="1"/>
      <c r="CX89" s="1"/>
      <c r="CY89" s="1"/>
      <c r="CZ89" s="1"/>
      <c r="DA89" s="1"/>
      <c r="DB89" s="1"/>
      <c r="DC89" s="1"/>
      <c r="DD89" s="1"/>
      <c r="DE89" s="1"/>
      <c r="DF89" s="1"/>
      <c r="DG89" s="1"/>
      <c r="DH89" s="1"/>
      <c r="DI89" s="1"/>
      <c r="DJ89" s="1"/>
      <c r="DK89" s="1"/>
      <c r="DL89" s="1"/>
      <c r="DM89" s="1"/>
      <c r="DN89" s="1"/>
      <c r="DO89" s="1"/>
      <c r="DP89" s="1"/>
      <c r="DQ89" s="1"/>
      <c r="DR89" s="1"/>
      <c r="DS89" s="1"/>
      <c r="DT89" s="1"/>
      <c r="DU89" s="1"/>
      <c r="DV89" s="1"/>
      <c r="DW89" s="1"/>
      <c r="DX89" s="1"/>
      <c r="DY89" s="1"/>
      <c r="DZ89" s="1"/>
      <c r="EA89" s="1"/>
      <c r="EB89" s="1"/>
      <c r="EC89" s="1"/>
      <c r="ED89" s="1"/>
      <c r="EE89" s="1"/>
      <c r="EF89" s="1"/>
      <c r="EG89" s="1"/>
      <c r="EH89" s="1"/>
      <c r="EI89" s="1"/>
      <c r="EJ89" s="1"/>
      <c r="EK89" s="1"/>
      <c r="EL89" s="1"/>
      <c r="EM89" s="1"/>
      <c r="EN89" s="1"/>
      <c r="EO89" s="1"/>
      <c r="EP89" s="1"/>
      <c r="EQ89" s="1"/>
      <c r="ER89" s="1"/>
      <c r="ES89" s="1"/>
      <c r="ET89" s="1"/>
      <c r="EU89" s="1"/>
      <c r="EV89" s="1"/>
      <c r="EW89" s="1"/>
      <c r="EX89" s="1"/>
      <c r="EY89" s="1"/>
      <c r="EZ89" s="1"/>
      <c r="FA89" s="1"/>
      <c r="FB89" s="1"/>
      <c r="FC89" s="1"/>
      <c r="FD89" s="1"/>
      <c r="FE89" s="1"/>
      <c r="FF89" s="1"/>
      <c r="FG89" s="1"/>
      <c r="FH89" s="1"/>
      <c r="FI89" s="1"/>
      <c r="FJ89" s="1"/>
      <c r="FK89" s="1"/>
      <c r="FL89" s="1"/>
      <c r="FM89" s="1"/>
      <c r="FN89" s="1"/>
      <c r="FO89" s="1"/>
      <c r="FP89" s="1"/>
      <c r="FQ89" s="1"/>
      <c r="FR89" s="1"/>
      <c r="FS89" s="1"/>
      <c r="FT89" s="1"/>
      <c r="FU89" s="1"/>
      <c r="FV89" s="1"/>
      <c r="FW89" s="1"/>
      <c r="FX89" s="1"/>
      <c r="FY89" s="1"/>
      <c r="FZ89" s="1"/>
      <c r="GA89" s="1"/>
      <c r="GB89" s="1"/>
      <c r="GC89" s="1"/>
      <c r="GD89" s="1"/>
      <c r="GE89" s="1"/>
      <c r="GF89" s="1"/>
      <c r="GG89" s="1"/>
      <c r="GH89" s="1"/>
      <c r="GI89" s="1"/>
      <c r="GJ89" s="1"/>
      <c r="GK89" s="1"/>
      <c r="GL89" s="1"/>
      <c r="GM89" s="1"/>
      <c r="GN89" s="1"/>
      <c r="GO89" s="1"/>
      <c r="GP89" s="1"/>
      <c r="GQ89" s="1"/>
      <c r="GR89" s="1"/>
      <c r="GS89" s="1"/>
      <c r="GT89" s="1"/>
      <c r="GU89" s="1"/>
      <c r="GV89" s="1"/>
      <c r="GW89" s="1"/>
      <c r="GX89" s="1"/>
      <c r="GY89" s="1"/>
      <c r="GZ89" s="1"/>
      <c r="HA89" s="1"/>
      <c r="HB89" s="1"/>
      <c r="HC89" s="1"/>
      <c r="HD89" s="1"/>
      <c r="HE89" s="1"/>
      <c r="HF89" s="1"/>
      <c r="HG89" s="1"/>
      <c r="HH89" s="1"/>
      <c r="HI89" s="1"/>
      <c r="HJ89" s="1"/>
      <c r="HK89" s="1"/>
      <c r="HL89" s="1"/>
      <c r="HM89" s="1"/>
      <c r="HN89" s="1"/>
      <c r="HO89" s="1"/>
      <c r="HP89" s="1"/>
      <c r="HQ89" s="1"/>
      <c r="HR89" s="1"/>
      <c r="HS89" s="1"/>
      <c r="HT89" s="1"/>
      <c r="HU89" s="1"/>
      <c r="HV89" s="1"/>
      <c r="HW89" s="1"/>
      <c r="HX89" s="1"/>
      <c r="HY89" s="1"/>
      <c r="HZ89" s="1"/>
      <c r="IA89" s="1"/>
      <c r="IB89" s="1"/>
      <c r="IC89" s="1"/>
      <c r="ID89" s="1"/>
      <c r="IE89" s="1"/>
      <c r="IF89" s="1"/>
      <c r="IG89" s="1"/>
      <c r="IH89" s="1"/>
      <c r="II89" s="1"/>
      <c r="IJ89" s="1"/>
      <c r="IK89" s="1"/>
      <c r="IL89" s="1"/>
      <c r="IM89" s="1"/>
      <c r="IN89" s="1"/>
      <c r="IO89" s="1"/>
      <c r="IP89" s="1"/>
      <c r="IQ89" s="1"/>
      <c r="IR89" s="1"/>
      <c r="IS89" s="1"/>
      <c r="IT89" s="1"/>
      <c r="IU89" s="1"/>
      <c r="IV89" s="1"/>
    </row>
    <row r="90" s="4" customFormat="1" ht="36" customHeight="1" spans="1:256">
      <c r="A90" s="23" t="s">
        <v>712</v>
      </c>
      <c r="B90" s="24"/>
      <c r="C90" s="25"/>
      <c r="D90" s="18" t="s">
        <v>713</v>
      </c>
      <c r="E90" s="18" t="s">
        <v>714</v>
      </c>
      <c r="F90" s="18" t="s">
        <v>715</v>
      </c>
      <c r="G90" s="18" t="s">
        <v>716</v>
      </c>
      <c r="H90" s="18"/>
      <c r="I90" s="18" t="s">
        <v>717</v>
      </c>
      <c r="J90" s="18" t="s">
        <v>718</v>
      </c>
      <c r="K90" s="18" t="s">
        <v>719</v>
      </c>
      <c r="L90" s="1"/>
      <c r="M90" s="1"/>
      <c r="N90" s="1"/>
      <c r="O90" s="1"/>
      <c r="P90" s="1"/>
      <c r="Q90" s="1"/>
      <c r="R90" s="1"/>
      <c r="S90" s="1"/>
      <c r="T90" s="1"/>
      <c r="U90" s="1"/>
      <c r="V90" s="1"/>
      <c r="W90" s="1"/>
      <c r="X90" s="1"/>
      <c r="Y90" s="1"/>
      <c r="Z90" s="1"/>
      <c r="AA90" s="1"/>
      <c r="AB90" s="1"/>
      <c r="AC90" s="1"/>
      <c r="AD90" s="1"/>
      <c r="AE90" s="1"/>
      <c r="AF90" s="1"/>
      <c r="AG90" s="1"/>
      <c r="AH90" s="1"/>
      <c r="AI90" s="1"/>
      <c r="AJ90" s="1"/>
      <c r="AK90" s="1"/>
      <c r="AL90" s="1"/>
      <c r="AM90" s="1"/>
      <c r="AN90" s="1"/>
      <c r="AO90" s="1"/>
      <c r="AP90" s="1"/>
      <c r="AQ90" s="1"/>
      <c r="AR90" s="1"/>
      <c r="AS90" s="1"/>
      <c r="AT90" s="1"/>
      <c r="AU90" s="1"/>
      <c r="AV90" s="1"/>
      <c r="AW90" s="1"/>
      <c r="AX90" s="1"/>
      <c r="AY90" s="1"/>
      <c r="AZ90" s="1"/>
      <c r="BA90" s="1"/>
      <c r="BB90" s="1"/>
      <c r="BC90" s="1"/>
      <c r="BD90" s="1"/>
      <c r="BE90" s="1"/>
      <c r="BF90" s="1"/>
      <c r="BG90" s="1"/>
      <c r="BH90" s="1"/>
      <c r="BI90" s="1"/>
      <c r="BJ90" s="1"/>
      <c r="BK90" s="1"/>
      <c r="BL90" s="1"/>
      <c r="BM90" s="1"/>
      <c r="BN90" s="1"/>
      <c r="BO90" s="1"/>
      <c r="BP90" s="1"/>
      <c r="BQ90" s="1"/>
      <c r="BR90" s="1"/>
      <c r="BS90" s="1"/>
      <c r="BT90" s="1"/>
      <c r="BU90" s="1"/>
      <c r="BV90" s="1"/>
      <c r="BW90" s="1"/>
      <c r="BX90" s="1"/>
      <c r="BY90" s="1"/>
      <c r="BZ90" s="1"/>
      <c r="CA90" s="1"/>
      <c r="CB90" s="1"/>
      <c r="CC90" s="1"/>
      <c r="CD90" s="1"/>
      <c r="CE90" s="1"/>
      <c r="CF90" s="1"/>
      <c r="CG90" s="1"/>
      <c r="CH90" s="1"/>
      <c r="CI90" s="1"/>
      <c r="CJ90" s="1"/>
      <c r="CK90" s="1"/>
      <c r="CL90" s="1"/>
      <c r="CM90" s="1"/>
      <c r="CN90" s="1"/>
      <c r="CO90" s="1"/>
      <c r="CP90" s="1"/>
      <c r="CQ90" s="1"/>
      <c r="CR90" s="1"/>
      <c r="CS90" s="1"/>
      <c r="CT90" s="1"/>
      <c r="CU90" s="1"/>
      <c r="CV90" s="1"/>
      <c r="CW90" s="1"/>
      <c r="CX90" s="1"/>
      <c r="CY90" s="1"/>
      <c r="CZ90" s="1"/>
      <c r="DA90" s="1"/>
      <c r="DB90" s="1"/>
      <c r="DC90" s="1"/>
      <c r="DD90" s="1"/>
      <c r="DE90" s="1"/>
      <c r="DF90" s="1"/>
      <c r="DG90" s="1"/>
      <c r="DH90" s="1"/>
      <c r="DI90" s="1"/>
      <c r="DJ90" s="1"/>
      <c r="DK90" s="1"/>
      <c r="DL90" s="1"/>
      <c r="DM90" s="1"/>
      <c r="DN90" s="1"/>
      <c r="DO90" s="1"/>
      <c r="DP90" s="1"/>
      <c r="DQ90" s="1"/>
      <c r="DR90" s="1"/>
      <c r="DS90" s="1"/>
      <c r="DT90" s="1"/>
      <c r="DU90" s="1"/>
      <c r="DV90" s="1"/>
      <c r="DW90" s="1"/>
      <c r="DX90" s="1"/>
      <c r="DY90" s="1"/>
      <c r="DZ90" s="1"/>
      <c r="EA90" s="1"/>
      <c r="EB90" s="1"/>
      <c r="EC90" s="1"/>
      <c r="ED90" s="1"/>
      <c r="EE90" s="1"/>
      <c r="EF90" s="1"/>
      <c r="EG90" s="1"/>
      <c r="EH90" s="1"/>
      <c r="EI90" s="1"/>
      <c r="EJ90" s="1"/>
      <c r="EK90" s="1"/>
      <c r="EL90" s="1"/>
      <c r="EM90" s="1"/>
      <c r="EN90" s="1"/>
      <c r="EO90" s="1"/>
      <c r="EP90" s="1"/>
      <c r="EQ90" s="1"/>
      <c r="ER90" s="1"/>
      <c r="ES90" s="1"/>
      <c r="ET90" s="1"/>
      <c r="EU90" s="1"/>
      <c r="EV90" s="1"/>
      <c r="EW90" s="1"/>
      <c r="EX90" s="1"/>
      <c r="EY90" s="1"/>
      <c r="EZ90" s="1"/>
      <c r="FA90" s="1"/>
      <c r="FB90" s="1"/>
      <c r="FC90" s="1"/>
      <c r="FD90" s="1"/>
      <c r="FE90" s="1"/>
      <c r="FF90" s="1"/>
      <c r="FG90" s="1"/>
      <c r="FH90" s="1"/>
      <c r="FI90" s="1"/>
      <c r="FJ90" s="1"/>
      <c r="FK90" s="1"/>
      <c r="FL90" s="1"/>
      <c r="FM90" s="1"/>
      <c r="FN90" s="1"/>
      <c r="FO90" s="1"/>
      <c r="FP90" s="1"/>
      <c r="FQ90" s="1"/>
      <c r="FR90" s="1"/>
      <c r="FS90" s="1"/>
      <c r="FT90" s="1"/>
      <c r="FU90" s="1"/>
      <c r="FV90" s="1"/>
      <c r="FW90" s="1"/>
      <c r="FX90" s="1"/>
      <c r="FY90" s="1"/>
      <c r="FZ90" s="1"/>
      <c r="GA90" s="1"/>
      <c r="GB90" s="1"/>
      <c r="GC90" s="1"/>
      <c r="GD90" s="1"/>
      <c r="GE90" s="1"/>
      <c r="GF90" s="1"/>
      <c r="GG90" s="1"/>
      <c r="GH90" s="1"/>
      <c r="GI90" s="1"/>
      <c r="GJ90" s="1"/>
      <c r="GK90" s="1"/>
      <c r="GL90" s="1"/>
      <c r="GM90" s="1"/>
      <c r="GN90" s="1"/>
      <c r="GO90" s="1"/>
      <c r="GP90" s="1"/>
      <c r="GQ90" s="1"/>
      <c r="GR90" s="1"/>
      <c r="GS90" s="1"/>
      <c r="GT90" s="1"/>
      <c r="GU90" s="1"/>
      <c r="GV90" s="1"/>
      <c r="GW90" s="1"/>
      <c r="GX90" s="1"/>
      <c r="GY90" s="1"/>
      <c r="GZ90" s="1"/>
      <c r="HA90" s="1"/>
      <c r="HB90" s="1"/>
      <c r="HC90" s="1"/>
      <c r="HD90" s="1"/>
      <c r="HE90" s="1"/>
      <c r="HF90" s="1"/>
      <c r="HG90" s="1"/>
      <c r="HH90" s="1"/>
      <c r="HI90" s="1"/>
      <c r="HJ90" s="1"/>
      <c r="HK90" s="1"/>
      <c r="HL90" s="1"/>
      <c r="HM90" s="1"/>
      <c r="HN90" s="1"/>
      <c r="HO90" s="1"/>
      <c r="HP90" s="1"/>
      <c r="HQ90" s="1"/>
      <c r="HR90" s="1"/>
      <c r="HS90" s="1"/>
      <c r="HT90" s="1"/>
      <c r="HU90" s="1"/>
      <c r="HV90" s="1"/>
      <c r="HW90" s="1"/>
      <c r="HX90" s="1"/>
      <c r="HY90" s="1"/>
      <c r="HZ90" s="1"/>
      <c r="IA90" s="1"/>
      <c r="IB90" s="1"/>
      <c r="IC90" s="1"/>
      <c r="ID90" s="1"/>
      <c r="IE90" s="1"/>
      <c r="IF90" s="1"/>
      <c r="IG90" s="1"/>
      <c r="IH90" s="1"/>
      <c r="II90" s="1"/>
      <c r="IJ90" s="1"/>
      <c r="IK90" s="1"/>
      <c r="IL90" s="1"/>
      <c r="IM90" s="1"/>
      <c r="IN90" s="1"/>
      <c r="IO90" s="1"/>
      <c r="IP90" s="1"/>
      <c r="IQ90" s="1"/>
      <c r="IR90" s="1"/>
      <c r="IS90" s="1"/>
      <c r="IT90" s="1"/>
      <c r="IU90" s="1"/>
      <c r="IV90" s="1"/>
    </row>
    <row r="91" s="4" customFormat="1" ht="36" customHeight="1" spans="1:256">
      <c r="A91" s="26"/>
      <c r="B91" s="27"/>
      <c r="C91" s="28"/>
      <c r="D91" s="18" t="s">
        <v>720</v>
      </c>
      <c r="E91" s="22">
        <v>160</v>
      </c>
      <c r="F91" s="22">
        <v>160</v>
      </c>
      <c r="G91" s="22">
        <v>148</v>
      </c>
      <c r="H91" s="22"/>
      <c r="I91" s="22">
        <v>10</v>
      </c>
      <c r="J91" s="37">
        <v>0.925</v>
      </c>
      <c r="K91" s="38">
        <v>9</v>
      </c>
      <c r="L91" s="1"/>
      <c r="M91" s="1"/>
      <c r="N91" s="1"/>
      <c r="O91" s="1"/>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c r="AT91" s="1"/>
      <c r="AU91" s="1"/>
      <c r="AV91" s="1"/>
      <c r="AW91" s="1"/>
      <c r="AX91" s="1"/>
      <c r="AY91" s="1"/>
      <c r="AZ91" s="1"/>
      <c r="BA91" s="1"/>
      <c r="BB91" s="1"/>
      <c r="BC91" s="1"/>
      <c r="BD91" s="1"/>
      <c r="BE91" s="1"/>
      <c r="BF91" s="1"/>
      <c r="BG91" s="1"/>
      <c r="BH91" s="1"/>
      <c r="BI91" s="1"/>
      <c r="BJ91" s="1"/>
      <c r="BK91" s="1"/>
      <c r="BL91" s="1"/>
      <c r="BM91" s="1"/>
      <c r="BN91" s="1"/>
      <c r="BO91" s="1"/>
      <c r="BP91" s="1"/>
      <c r="BQ91" s="1"/>
      <c r="BR91" s="1"/>
      <c r="BS91" s="1"/>
      <c r="BT91" s="1"/>
      <c r="BU91" s="1"/>
      <c r="BV91" s="1"/>
      <c r="BW91" s="1"/>
      <c r="BX91" s="1"/>
      <c r="BY91" s="1"/>
      <c r="BZ91" s="1"/>
      <c r="CA91" s="1"/>
      <c r="CB91" s="1"/>
      <c r="CC91" s="1"/>
      <c r="CD91" s="1"/>
      <c r="CE91" s="1"/>
      <c r="CF91" s="1"/>
      <c r="CG91" s="1"/>
      <c r="CH91" s="1"/>
      <c r="CI91" s="1"/>
      <c r="CJ91" s="1"/>
      <c r="CK91" s="1"/>
      <c r="CL91" s="1"/>
      <c r="CM91" s="1"/>
      <c r="CN91" s="1"/>
      <c r="CO91" s="1"/>
      <c r="CP91" s="1"/>
      <c r="CQ91" s="1"/>
      <c r="CR91" s="1"/>
      <c r="CS91" s="1"/>
      <c r="CT91" s="1"/>
      <c r="CU91" s="1"/>
      <c r="CV91" s="1"/>
      <c r="CW91" s="1"/>
      <c r="CX91" s="1"/>
      <c r="CY91" s="1"/>
      <c r="CZ91" s="1"/>
      <c r="DA91" s="1"/>
      <c r="DB91" s="1"/>
      <c r="DC91" s="1"/>
      <c r="DD91" s="1"/>
      <c r="DE91" s="1"/>
      <c r="DF91" s="1"/>
      <c r="DG91" s="1"/>
      <c r="DH91" s="1"/>
      <c r="DI91" s="1"/>
      <c r="DJ91" s="1"/>
      <c r="DK91" s="1"/>
      <c r="DL91" s="1"/>
      <c r="DM91" s="1"/>
      <c r="DN91" s="1"/>
      <c r="DO91" s="1"/>
      <c r="DP91" s="1"/>
      <c r="DQ91" s="1"/>
      <c r="DR91" s="1"/>
      <c r="DS91" s="1"/>
      <c r="DT91" s="1"/>
      <c r="DU91" s="1"/>
      <c r="DV91" s="1"/>
      <c r="DW91" s="1"/>
      <c r="DX91" s="1"/>
      <c r="DY91" s="1"/>
      <c r="DZ91" s="1"/>
      <c r="EA91" s="1"/>
      <c r="EB91" s="1"/>
      <c r="EC91" s="1"/>
      <c r="ED91" s="1"/>
      <c r="EE91" s="1"/>
      <c r="EF91" s="1"/>
      <c r="EG91" s="1"/>
      <c r="EH91" s="1"/>
      <c r="EI91" s="1"/>
      <c r="EJ91" s="1"/>
      <c r="EK91" s="1"/>
      <c r="EL91" s="1"/>
      <c r="EM91" s="1"/>
      <c r="EN91" s="1"/>
      <c r="EO91" s="1"/>
      <c r="EP91" s="1"/>
      <c r="EQ91" s="1"/>
      <c r="ER91" s="1"/>
      <c r="ES91" s="1"/>
      <c r="ET91" s="1"/>
      <c r="EU91" s="1"/>
      <c r="EV91" s="1"/>
      <c r="EW91" s="1"/>
      <c r="EX91" s="1"/>
      <c r="EY91" s="1"/>
      <c r="EZ91" s="1"/>
      <c r="FA91" s="1"/>
      <c r="FB91" s="1"/>
      <c r="FC91" s="1"/>
      <c r="FD91" s="1"/>
      <c r="FE91" s="1"/>
      <c r="FF91" s="1"/>
      <c r="FG91" s="1"/>
      <c r="FH91" s="1"/>
      <c r="FI91" s="1"/>
      <c r="FJ91" s="1"/>
      <c r="FK91" s="1"/>
      <c r="FL91" s="1"/>
      <c r="FM91" s="1"/>
      <c r="FN91" s="1"/>
      <c r="FO91" s="1"/>
      <c r="FP91" s="1"/>
      <c r="FQ91" s="1"/>
      <c r="FR91" s="1"/>
      <c r="FS91" s="1"/>
      <c r="FT91" s="1"/>
      <c r="FU91" s="1"/>
      <c r="FV91" s="1"/>
      <c r="FW91" s="1"/>
      <c r="FX91" s="1"/>
      <c r="FY91" s="1"/>
      <c r="FZ91" s="1"/>
      <c r="GA91" s="1"/>
      <c r="GB91" s="1"/>
      <c r="GC91" s="1"/>
      <c r="GD91" s="1"/>
      <c r="GE91" s="1"/>
      <c r="GF91" s="1"/>
      <c r="GG91" s="1"/>
      <c r="GH91" s="1"/>
      <c r="GI91" s="1"/>
      <c r="GJ91" s="1"/>
      <c r="GK91" s="1"/>
      <c r="GL91" s="1"/>
      <c r="GM91" s="1"/>
      <c r="GN91" s="1"/>
      <c r="GO91" s="1"/>
      <c r="GP91" s="1"/>
      <c r="GQ91" s="1"/>
      <c r="GR91" s="1"/>
      <c r="GS91" s="1"/>
      <c r="GT91" s="1"/>
      <c r="GU91" s="1"/>
      <c r="GV91" s="1"/>
      <c r="GW91" s="1"/>
      <c r="GX91" s="1"/>
      <c r="GY91" s="1"/>
      <c r="GZ91" s="1"/>
      <c r="HA91" s="1"/>
      <c r="HB91" s="1"/>
      <c r="HC91" s="1"/>
      <c r="HD91" s="1"/>
      <c r="HE91" s="1"/>
      <c r="HF91" s="1"/>
      <c r="HG91" s="1"/>
      <c r="HH91" s="1"/>
      <c r="HI91" s="1"/>
      <c r="HJ91" s="1"/>
      <c r="HK91" s="1"/>
      <c r="HL91" s="1"/>
      <c r="HM91" s="1"/>
      <c r="HN91" s="1"/>
      <c r="HO91" s="1"/>
      <c r="HP91" s="1"/>
      <c r="HQ91" s="1"/>
      <c r="HR91" s="1"/>
      <c r="HS91" s="1"/>
      <c r="HT91" s="1"/>
      <c r="HU91" s="1"/>
      <c r="HV91" s="1"/>
      <c r="HW91" s="1"/>
      <c r="HX91" s="1"/>
      <c r="HY91" s="1"/>
      <c r="HZ91" s="1"/>
      <c r="IA91" s="1"/>
      <c r="IB91" s="1"/>
      <c r="IC91" s="1"/>
      <c r="ID91" s="1"/>
      <c r="IE91" s="1"/>
      <c r="IF91" s="1"/>
      <c r="IG91" s="1"/>
      <c r="IH91" s="1"/>
      <c r="II91" s="1"/>
      <c r="IJ91" s="1"/>
      <c r="IK91" s="1"/>
      <c r="IL91" s="1"/>
      <c r="IM91" s="1"/>
      <c r="IN91" s="1"/>
      <c r="IO91" s="1"/>
      <c r="IP91" s="1"/>
      <c r="IQ91" s="1"/>
      <c r="IR91" s="1"/>
      <c r="IS91" s="1"/>
      <c r="IT91" s="1"/>
      <c r="IU91" s="1"/>
      <c r="IV91" s="1"/>
    </row>
    <row r="92" s="4" customFormat="1" ht="36" customHeight="1" spans="1:256">
      <c r="A92" s="26"/>
      <c r="B92" s="27"/>
      <c r="C92" s="28"/>
      <c r="D92" s="18" t="s">
        <v>621</v>
      </c>
      <c r="E92" s="22">
        <v>160</v>
      </c>
      <c r="F92" s="22">
        <v>160</v>
      </c>
      <c r="G92" s="22">
        <v>148</v>
      </c>
      <c r="H92" s="22"/>
      <c r="I92" s="22" t="s">
        <v>512</v>
      </c>
      <c r="J92" s="22" t="s">
        <v>512</v>
      </c>
      <c r="K92" s="22" t="s">
        <v>512</v>
      </c>
      <c r="L92" s="1"/>
      <c r="M92" s="1"/>
      <c r="N92" s="1"/>
      <c r="O92" s="1"/>
      <c r="P92" s="1"/>
      <c r="Q92" s="1"/>
      <c r="R92" s="1"/>
      <c r="S92" s="1"/>
      <c r="T92" s="1"/>
      <c r="U92" s="1"/>
      <c r="V92" s="1"/>
      <c r="W92" s="1"/>
      <c r="X92" s="1"/>
      <c r="Y92" s="1"/>
      <c r="Z92" s="1"/>
      <c r="AA92" s="1"/>
      <c r="AB92" s="1"/>
      <c r="AC92" s="1"/>
      <c r="AD92" s="1"/>
      <c r="AE92" s="1"/>
      <c r="AF92" s="1"/>
      <c r="AG92" s="1"/>
      <c r="AH92" s="1"/>
      <c r="AI92" s="1"/>
      <c r="AJ92" s="1"/>
      <c r="AK92" s="1"/>
      <c r="AL92" s="1"/>
      <c r="AM92" s="1"/>
      <c r="AN92" s="1"/>
      <c r="AO92" s="1"/>
      <c r="AP92" s="1"/>
      <c r="AQ92" s="1"/>
      <c r="AR92" s="1"/>
      <c r="AS92" s="1"/>
      <c r="AT92" s="1"/>
      <c r="AU92" s="1"/>
      <c r="AV92" s="1"/>
      <c r="AW92" s="1"/>
      <c r="AX92" s="1"/>
      <c r="AY92" s="1"/>
      <c r="AZ92" s="1"/>
      <c r="BA92" s="1"/>
      <c r="BB92" s="1"/>
      <c r="BC92" s="1"/>
      <c r="BD92" s="1"/>
      <c r="BE92" s="1"/>
      <c r="BF92" s="1"/>
      <c r="BG92" s="1"/>
      <c r="BH92" s="1"/>
      <c r="BI92" s="1"/>
      <c r="BJ92" s="1"/>
      <c r="BK92" s="1"/>
      <c r="BL92" s="1"/>
      <c r="BM92" s="1"/>
      <c r="BN92" s="1"/>
      <c r="BO92" s="1"/>
      <c r="BP92" s="1"/>
      <c r="BQ92" s="1"/>
      <c r="BR92" s="1"/>
      <c r="BS92" s="1"/>
      <c r="BT92" s="1"/>
      <c r="BU92" s="1"/>
      <c r="BV92" s="1"/>
      <c r="BW92" s="1"/>
      <c r="BX92" s="1"/>
      <c r="BY92" s="1"/>
      <c r="BZ92" s="1"/>
      <c r="CA92" s="1"/>
      <c r="CB92" s="1"/>
      <c r="CC92" s="1"/>
      <c r="CD92" s="1"/>
      <c r="CE92" s="1"/>
      <c r="CF92" s="1"/>
      <c r="CG92" s="1"/>
      <c r="CH92" s="1"/>
      <c r="CI92" s="1"/>
      <c r="CJ92" s="1"/>
      <c r="CK92" s="1"/>
      <c r="CL92" s="1"/>
      <c r="CM92" s="1"/>
      <c r="CN92" s="1"/>
      <c r="CO92" s="1"/>
      <c r="CP92" s="1"/>
      <c r="CQ92" s="1"/>
      <c r="CR92" s="1"/>
      <c r="CS92" s="1"/>
      <c r="CT92" s="1"/>
      <c r="CU92" s="1"/>
      <c r="CV92" s="1"/>
      <c r="CW92" s="1"/>
      <c r="CX92" s="1"/>
      <c r="CY92" s="1"/>
      <c r="CZ92" s="1"/>
      <c r="DA92" s="1"/>
      <c r="DB92" s="1"/>
      <c r="DC92" s="1"/>
      <c r="DD92" s="1"/>
      <c r="DE92" s="1"/>
      <c r="DF92" s="1"/>
      <c r="DG92" s="1"/>
      <c r="DH92" s="1"/>
      <c r="DI92" s="1"/>
      <c r="DJ92" s="1"/>
      <c r="DK92" s="1"/>
      <c r="DL92" s="1"/>
      <c r="DM92" s="1"/>
      <c r="DN92" s="1"/>
      <c r="DO92" s="1"/>
      <c r="DP92" s="1"/>
      <c r="DQ92" s="1"/>
      <c r="DR92" s="1"/>
      <c r="DS92" s="1"/>
      <c r="DT92" s="1"/>
      <c r="DU92" s="1"/>
      <c r="DV92" s="1"/>
      <c r="DW92" s="1"/>
      <c r="DX92" s="1"/>
      <c r="DY92" s="1"/>
      <c r="DZ92" s="1"/>
      <c r="EA92" s="1"/>
      <c r="EB92" s="1"/>
      <c r="EC92" s="1"/>
      <c r="ED92" s="1"/>
      <c r="EE92" s="1"/>
      <c r="EF92" s="1"/>
      <c r="EG92" s="1"/>
      <c r="EH92" s="1"/>
      <c r="EI92" s="1"/>
      <c r="EJ92" s="1"/>
      <c r="EK92" s="1"/>
      <c r="EL92" s="1"/>
      <c r="EM92" s="1"/>
      <c r="EN92" s="1"/>
      <c r="EO92" s="1"/>
      <c r="EP92" s="1"/>
      <c r="EQ92" s="1"/>
      <c r="ER92" s="1"/>
      <c r="ES92" s="1"/>
      <c r="ET92" s="1"/>
      <c r="EU92" s="1"/>
      <c r="EV92" s="1"/>
      <c r="EW92" s="1"/>
      <c r="EX92" s="1"/>
      <c r="EY92" s="1"/>
      <c r="EZ92" s="1"/>
      <c r="FA92" s="1"/>
      <c r="FB92" s="1"/>
      <c r="FC92" s="1"/>
      <c r="FD92" s="1"/>
      <c r="FE92" s="1"/>
      <c r="FF92" s="1"/>
      <c r="FG92" s="1"/>
      <c r="FH92" s="1"/>
      <c r="FI92" s="1"/>
      <c r="FJ92" s="1"/>
      <c r="FK92" s="1"/>
      <c r="FL92" s="1"/>
      <c r="FM92" s="1"/>
      <c r="FN92" s="1"/>
      <c r="FO92" s="1"/>
      <c r="FP92" s="1"/>
      <c r="FQ92" s="1"/>
      <c r="FR92" s="1"/>
      <c r="FS92" s="1"/>
      <c r="FT92" s="1"/>
      <c r="FU92" s="1"/>
      <c r="FV92" s="1"/>
      <c r="FW92" s="1"/>
      <c r="FX92" s="1"/>
      <c r="FY92" s="1"/>
      <c r="FZ92" s="1"/>
      <c r="GA92" s="1"/>
      <c r="GB92" s="1"/>
      <c r="GC92" s="1"/>
      <c r="GD92" s="1"/>
      <c r="GE92" s="1"/>
      <c r="GF92" s="1"/>
      <c r="GG92" s="1"/>
      <c r="GH92" s="1"/>
      <c r="GI92" s="1"/>
      <c r="GJ92" s="1"/>
      <c r="GK92" s="1"/>
      <c r="GL92" s="1"/>
      <c r="GM92" s="1"/>
      <c r="GN92" s="1"/>
      <c r="GO92" s="1"/>
      <c r="GP92" s="1"/>
      <c r="GQ92" s="1"/>
      <c r="GR92" s="1"/>
      <c r="GS92" s="1"/>
      <c r="GT92" s="1"/>
      <c r="GU92" s="1"/>
      <c r="GV92" s="1"/>
      <c r="GW92" s="1"/>
      <c r="GX92" s="1"/>
      <c r="GY92" s="1"/>
      <c r="GZ92" s="1"/>
      <c r="HA92" s="1"/>
      <c r="HB92" s="1"/>
      <c r="HC92" s="1"/>
      <c r="HD92" s="1"/>
      <c r="HE92" s="1"/>
      <c r="HF92" s="1"/>
      <c r="HG92" s="1"/>
      <c r="HH92" s="1"/>
      <c r="HI92" s="1"/>
      <c r="HJ92" s="1"/>
      <c r="HK92" s="1"/>
      <c r="HL92" s="1"/>
      <c r="HM92" s="1"/>
      <c r="HN92" s="1"/>
      <c r="HO92" s="1"/>
      <c r="HP92" s="1"/>
      <c r="HQ92" s="1"/>
      <c r="HR92" s="1"/>
      <c r="HS92" s="1"/>
      <c r="HT92" s="1"/>
      <c r="HU92" s="1"/>
      <c r="HV92" s="1"/>
      <c r="HW92" s="1"/>
      <c r="HX92" s="1"/>
      <c r="HY92" s="1"/>
      <c r="HZ92" s="1"/>
      <c r="IA92" s="1"/>
      <c r="IB92" s="1"/>
      <c r="IC92" s="1"/>
      <c r="ID92" s="1"/>
      <c r="IE92" s="1"/>
      <c r="IF92" s="1"/>
      <c r="IG92" s="1"/>
      <c r="IH92" s="1"/>
      <c r="II92" s="1"/>
      <c r="IJ92" s="1"/>
      <c r="IK92" s="1"/>
      <c r="IL92" s="1"/>
      <c r="IM92" s="1"/>
      <c r="IN92" s="1"/>
      <c r="IO92" s="1"/>
      <c r="IP92" s="1"/>
      <c r="IQ92" s="1"/>
      <c r="IR92" s="1"/>
      <c r="IS92" s="1"/>
      <c r="IT92" s="1"/>
      <c r="IU92" s="1"/>
      <c r="IV92" s="1"/>
    </row>
    <row r="93" s="4" customFormat="1" ht="36" customHeight="1" spans="1:256">
      <c r="A93" s="26"/>
      <c r="B93" s="27"/>
      <c r="C93" s="28"/>
      <c r="D93" s="29" t="s">
        <v>721</v>
      </c>
      <c r="E93" s="22">
        <v>160</v>
      </c>
      <c r="F93" s="22">
        <v>160</v>
      </c>
      <c r="G93" s="22">
        <v>148</v>
      </c>
      <c r="H93" s="22"/>
      <c r="I93" s="22" t="s">
        <v>512</v>
      </c>
      <c r="J93" s="22" t="s">
        <v>512</v>
      </c>
      <c r="K93" s="22" t="s">
        <v>512</v>
      </c>
      <c r="L93" s="1"/>
      <c r="M93" s="1"/>
      <c r="N93" s="1"/>
      <c r="O93" s="1"/>
      <c r="P93" s="1"/>
      <c r="Q93" s="1"/>
      <c r="R93" s="1"/>
      <c r="S93" s="1"/>
      <c r="T93" s="1"/>
      <c r="U93" s="1"/>
      <c r="V93" s="1"/>
      <c r="W93" s="1"/>
      <c r="X93" s="1"/>
      <c r="Y93" s="1"/>
      <c r="Z93" s="1"/>
      <c r="AA93" s="1"/>
      <c r="AB93" s="1"/>
      <c r="AC93" s="1"/>
      <c r="AD93" s="1"/>
      <c r="AE93" s="1"/>
      <c r="AF93" s="1"/>
      <c r="AG93" s="1"/>
      <c r="AH93" s="1"/>
      <c r="AI93" s="1"/>
      <c r="AJ93" s="1"/>
      <c r="AK93" s="1"/>
      <c r="AL93" s="1"/>
      <c r="AM93" s="1"/>
      <c r="AN93" s="1"/>
      <c r="AO93" s="1"/>
      <c r="AP93" s="1"/>
      <c r="AQ93" s="1"/>
      <c r="AR93" s="1"/>
      <c r="AS93" s="1"/>
      <c r="AT93" s="1"/>
      <c r="AU93" s="1"/>
      <c r="AV93" s="1"/>
      <c r="AW93" s="1"/>
      <c r="AX93" s="1"/>
      <c r="AY93" s="1"/>
      <c r="AZ93" s="1"/>
      <c r="BA93" s="1"/>
      <c r="BB93" s="1"/>
      <c r="BC93" s="1"/>
      <c r="BD93" s="1"/>
      <c r="BE93" s="1"/>
      <c r="BF93" s="1"/>
      <c r="BG93" s="1"/>
      <c r="BH93" s="1"/>
      <c r="BI93" s="1"/>
      <c r="BJ93" s="1"/>
      <c r="BK93" s="1"/>
      <c r="BL93" s="1"/>
      <c r="BM93" s="1"/>
      <c r="BN93" s="1"/>
      <c r="BO93" s="1"/>
      <c r="BP93" s="1"/>
      <c r="BQ93" s="1"/>
      <c r="BR93" s="1"/>
      <c r="BS93" s="1"/>
      <c r="BT93" s="1"/>
      <c r="BU93" s="1"/>
      <c r="BV93" s="1"/>
      <c r="BW93" s="1"/>
      <c r="BX93" s="1"/>
      <c r="BY93" s="1"/>
      <c r="BZ93" s="1"/>
      <c r="CA93" s="1"/>
      <c r="CB93" s="1"/>
      <c r="CC93" s="1"/>
      <c r="CD93" s="1"/>
      <c r="CE93" s="1"/>
      <c r="CF93" s="1"/>
      <c r="CG93" s="1"/>
      <c r="CH93" s="1"/>
      <c r="CI93" s="1"/>
      <c r="CJ93" s="1"/>
      <c r="CK93" s="1"/>
      <c r="CL93" s="1"/>
      <c r="CM93" s="1"/>
      <c r="CN93" s="1"/>
      <c r="CO93" s="1"/>
      <c r="CP93" s="1"/>
      <c r="CQ93" s="1"/>
      <c r="CR93" s="1"/>
      <c r="CS93" s="1"/>
      <c r="CT93" s="1"/>
      <c r="CU93" s="1"/>
      <c r="CV93" s="1"/>
      <c r="CW93" s="1"/>
      <c r="CX93" s="1"/>
      <c r="CY93" s="1"/>
      <c r="CZ93" s="1"/>
      <c r="DA93" s="1"/>
      <c r="DB93" s="1"/>
      <c r="DC93" s="1"/>
      <c r="DD93" s="1"/>
      <c r="DE93" s="1"/>
      <c r="DF93" s="1"/>
      <c r="DG93" s="1"/>
      <c r="DH93" s="1"/>
      <c r="DI93" s="1"/>
      <c r="DJ93" s="1"/>
      <c r="DK93" s="1"/>
      <c r="DL93" s="1"/>
      <c r="DM93" s="1"/>
      <c r="DN93" s="1"/>
      <c r="DO93" s="1"/>
      <c r="DP93" s="1"/>
      <c r="DQ93" s="1"/>
      <c r="DR93" s="1"/>
      <c r="DS93" s="1"/>
      <c r="DT93" s="1"/>
      <c r="DU93" s="1"/>
      <c r="DV93" s="1"/>
      <c r="DW93" s="1"/>
      <c r="DX93" s="1"/>
      <c r="DY93" s="1"/>
      <c r="DZ93" s="1"/>
      <c r="EA93" s="1"/>
      <c r="EB93" s="1"/>
      <c r="EC93" s="1"/>
      <c r="ED93" s="1"/>
      <c r="EE93" s="1"/>
      <c r="EF93" s="1"/>
      <c r="EG93" s="1"/>
      <c r="EH93" s="1"/>
      <c r="EI93" s="1"/>
      <c r="EJ93" s="1"/>
      <c r="EK93" s="1"/>
      <c r="EL93" s="1"/>
      <c r="EM93" s="1"/>
      <c r="EN93" s="1"/>
      <c r="EO93" s="1"/>
      <c r="EP93" s="1"/>
      <c r="EQ93" s="1"/>
      <c r="ER93" s="1"/>
      <c r="ES93" s="1"/>
      <c r="ET93" s="1"/>
      <c r="EU93" s="1"/>
      <c r="EV93" s="1"/>
      <c r="EW93" s="1"/>
      <c r="EX93" s="1"/>
      <c r="EY93" s="1"/>
      <c r="EZ93" s="1"/>
      <c r="FA93" s="1"/>
      <c r="FB93" s="1"/>
      <c r="FC93" s="1"/>
      <c r="FD93" s="1"/>
      <c r="FE93" s="1"/>
      <c r="FF93" s="1"/>
      <c r="FG93" s="1"/>
      <c r="FH93" s="1"/>
      <c r="FI93" s="1"/>
      <c r="FJ93" s="1"/>
      <c r="FK93" s="1"/>
      <c r="FL93" s="1"/>
      <c r="FM93" s="1"/>
      <c r="FN93" s="1"/>
      <c r="FO93" s="1"/>
      <c r="FP93" s="1"/>
      <c r="FQ93" s="1"/>
      <c r="FR93" s="1"/>
      <c r="FS93" s="1"/>
      <c r="FT93" s="1"/>
      <c r="FU93" s="1"/>
      <c r="FV93" s="1"/>
      <c r="FW93" s="1"/>
      <c r="FX93" s="1"/>
      <c r="FY93" s="1"/>
      <c r="FZ93" s="1"/>
      <c r="GA93" s="1"/>
      <c r="GB93" s="1"/>
      <c r="GC93" s="1"/>
      <c r="GD93" s="1"/>
      <c r="GE93" s="1"/>
      <c r="GF93" s="1"/>
      <c r="GG93" s="1"/>
      <c r="GH93" s="1"/>
      <c r="GI93" s="1"/>
      <c r="GJ93" s="1"/>
      <c r="GK93" s="1"/>
      <c r="GL93" s="1"/>
      <c r="GM93" s="1"/>
      <c r="GN93" s="1"/>
      <c r="GO93" s="1"/>
      <c r="GP93" s="1"/>
      <c r="GQ93" s="1"/>
      <c r="GR93" s="1"/>
      <c r="GS93" s="1"/>
      <c r="GT93" s="1"/>
      <c r="GU93" s="1"/>
      <c r="GV93" s="1"/>
      <c r="GW93" s="1"/>
      <c r="GX93" s="1"/>
      <c r="GY93" s="1"/>
      <c r="GZ93" s="1"/>
      <c r="HA93" s="1"/>
      <c r="HB93" s="1"/>
      <c r="HC93" s="1"/>
      <c r="HD93" s="1"/>
      <c r="HE93" s="1"/>
      <c r="HF93" s="1"/>
      <c r="HG93" s="1"/>
      <c r="HH93" s="1"/>
      <c r="HI93" s="1"/>
      <c r="HJ93" s="1"/>
      <c r="HK93" s="1"/>
      <c r="HL93" s="1"/>
      <c r="HM93" s="1"/>
      <c r="HN93" s="1"/>
      <c r="HO93" s="1"/>
      <c r="HP93" s="1"/>
      <c r="HQ93" s="1"/>
      <c r="HR93" s="1"/>
      <c r="HS93" s="1"/>
      <c r="HT93" s="1"/>
      <c r="HU93" s="1"/>
      <c r="HV93" s="1"/>
      <c r="HW93" s="1"/>
      <c r="HX93" s="1"/>
      <c r="HY93" s="1"/>
      <c r="HZ93" s="1"/>
      <c r="IA93" s="1"/>
      <c r="IB93" s="1"/>
      <c r="IC93" s="1"/>
      <c r="ID93" s="1"/>
      <c r="IE93" s="1"/>
      <c r="IF93" s="1"/>
      <c r="IG93" s="1"/>
      <c r="IH93" s="1"/>
      <c r="II93" s="1"/>
      <c r="IJ93" s="1"/>
      <c r="IK93" s="1"/>
      <c r="IL93" s="1"/>
      <c r="IM93" s="1"/>
      <c r="IN93" s="1"/>
      <c r="IO93" s="1"/>
      <c r="IP93" s="1"/>
      <c r="IQ93" s="1"/>
      <c r="IR93" s="1"/>
      <c r="IS93" s="1"/>
      <c r="IT93" s="1"/>
      <c r="IU93" s="1"/>
      <c r="IV93" s="1"/>
    </row>
    <row r="94" s="1" customFormat="1" ht="36" customHeight="1" spans="1:11">
      <c r="A94" s="26"/>
      <c r="B94" s="27"/>
      <c r="C94" s="28"/>
      <c r="D94" s="29" t="s">
        <v>722</v>
      </c>
      <c r="E94" s="22"/>
      <c r="F94" s="22"/>
      <c r="G94" s="22"/>
      <c r="H94" s="22"/>
      <c r="I94" s="22" t="s">
        <v>512</v>
      </c>
      <c r="J94" s="22" t="s">
        <v>512</v>
      </c>
      <c r="K94" s="22" t="s">
        <v>512</v>
      </c>
    </row>
    <row r="95" s="1" customFormat="1" ht="28" customHeight="1" spans="1:11">
      <c r="A95" s="30"/>
      <c r="B95" s="31"/>
      <c r="C95" s="32"/>
      <c r="D95" s="18" t="s">
        <v>622</v>
      </c>
      <c r="E95" s="22"/>
      <c r="F95" s="22"/>
      <c r="G95" s="22"/>
      <c r="H95" s="22"/>
      <c r="I95" s="22" t="s">
        <v>512</v>
      </c>
      <c r="J95" s="22" t="s">
        <v>512</v>
      </c>
      <c r="K95" s="22" t="s">
        <v>512</v>
      </c>
    </row>
    <row r="96" s="1" customFormat="1" ht="46" customHeight="1" spans="1:11">
      <c r="A96" s="18" t="s">
        <v>723</v>
      </c>
      <c r="B96" s="18" t="s">
        <v>724</v>
      </c>
      <c r="C96" s="18"/>
      <c r="D96" s="18"/>
      <c r="E96" s="18"/>
      <c r="F96" s="18" t="s">
        <v>608</v>
      </c>
      <c r="G96" s="18"/>
      <c r="H96" s="18"/>
      <c r="I96" s="18"/>
      <c r="J96" s="18"/>
      <c r="K96" s="18"/>
    </row>
    <row r="97" s="1" customFormat="1" ht="83" customHeight="1" spans="1:11">
      <c r="A97" s="18"/>
      <c r="B97" s="21" t="s">
        <v>774</v>
      </c>
      <c r="C97" s="22"/>
      <c r="D97" s="22"/>
      <c r="E97" s="22"/>
      <c r="F97" s="21" t="s">
        <v>774</v>
      </c>
      <c r="G97" s="22"/>
      <c r="H97" s="22"/>
      <c r="I97" s="22"/>
      <c r="J97" s="22"/>
      <c r="K97" s="22"/>
    </row>
    <row r="98" s="1" customFormat="1" ht="36" customHeight="1" spans="1:11">
      <c r="A98" s="33" t="s">
        <v>726</v>
      </c>
      <c r="B98" s="18" t="s">
        <v>628</v>
      </c>
      <c r="C98" s="18" t="s">
        <v>629</v>
      </c>
      <c r="D98" s="18" t="s">
        <v>630</v>
      </c>
      <c r="E98" s="18" t="s">
        <v>727</v>
      </c>
      <c r="F98" s="18" t="s">
        <v>728</v>
      </c>
      <c r="G98" s="18" t="s">
        <v>717</v>
      </c>
      <c r="H98" s="18" t="s">
        <v>729</v>
      </c>
      <c r="I98" s="18" t="s">
        <v>730</v>
      </c>
      <c r="J98" s="18"/>
      <c r="K98" s="18"/>
    </row>
    <row r="99" s="1" customFormat="1" ht="40" customHeight="1" spans="1:11">
      <c r="A99" s="34"/>
      <c r="B99" s="21" t="s">
        <v>731</v>
      </c>
      <c r="C99" s="33" t="s">
        <v>732</v>
      </c>
      <c r="D99" s="33" t="s">
        <v>775</v>
      </c>
      <c r="E99" s="33" t="s">
        <v>776</v>
      </c>
      <c r="F99" s="33" t="s">
        <v>776</v>
      </c>
      <c r="G99" s="22">
        <v>20</v>
      </c>
      <c r="H99" s="22">
        <v>20</v>
      </c>
      <c r="I99" s="22"/>
      <c r="J99" s="22"/>
      <c r="K99" s="22"/>
    </row>
    <row r="100" s="1" customFormat="1" ht="40" customHeight="1" spans="1:11">
      <c r="A100" s="34"/>
      <c r="B100" s="21"/>
      <c r="C100" s="18" t="s">
        <v>671</v>
      </c>
      <c r="D100" s="18" t="s">
        <v>777</v>
      </c>
      <c r="E100" s="36">
        <v>0.98</v>
      </c>
      <c r="F100" s="36">
        <v>0.98</v>
      </c>
      <c r="G100" s="22">
        <v>20</v>
      </c>
      <c r="H100" s="22">
        <v>20</v>
      </c>
      <c r="I100" s="50"/>
      <c r="J100" s="51"/>
      <c r="K100" s="52"/>
    </row>
    <row r="101" s="1" customFormat="1" ht="27" customHeight="1" spans="1:11">
      <c r="A101" s="34"/>
      <c r="B101" s="22"/>
      <c r="C101" s="18" t="s">
        <v>735</v>
      </c>
      <c r="D101" s="35" t="s">
        <v>736</v>
      </c>
      <c r="E101" s="37">
        <v>1</v>
      </c>
      <c r="F101" s="37">
        <v>1</v>
      </c>
      <c r="G101" s="22">
        <v>10</v>
      </c>
      <c r="H101" s="22">
        <v>10</v>
      </c>
      <c r="I101" s="22"/>
      <c r="J101" s="22"/>
      <c r="K101" s="22"/>
    </row>
    <row r="102" s="1" customFormat="1" ht="27" customHeight="1" spans="1:11">
      <c r="A102" s="34"/>
      <c r="B102" s="18" t="s">
        <v>737</v>
      </c>
      <c r="C102" s="18" t="s">
        <v>738</v>
      </c>
      <c r="D102" s="18" t="s">
        <v>778</v>
      </c>
      <c r="E102" s="18" t="s">
        <v>779</v>
      </c>
      <c r="F102" s="18" t="s">
        <v>779</v>
      </c>
      <c r="G102" s="22">
        <v>30</v>
      </c>
      <c r="H102" s="22">
        <v>30</v>
      </c>
      <c r="I102" s="22"/>
      <c r="J102" s="22"/>
      <c r="K102" s="22"/>
    </row>
    <row r="103" s="1" customFormat="1" ht="18" customHeight="1" spans="1:11">
      <c r="A103" s="34"/>
      <c r="B103" s="33" t="s">
        <v>740</v>
      </c>
      <c r="C103" s="33" t="s">
        <v>741</v>
      </c>
      <c r="D103" s="35" t="s">
        <v>780</v>
      </c>
      <c r="E103" s="37">
        <v>0.85</v>
      </c>
      <c r="F103" s="37">
        <v>0.85</v>
      </c>
      <c r="G103" s="22">
        <v>10</v>
      </c>
      <c r="H103" s="22">
        <v>10</v>
      </c>
      <c r="I103" s="22"/>
      <c r="J103" s="22"/>
      <c r="K103" s="22"/>
    </row>
    <row r="104" s="1" customFormat="1" ht="18" customHeight="1" spans="1:11">
      <c r="A104" s="34"/>
      <c r="B104" s="34"/>
      <c r="C104" s="34"/>
      <c r="D104" s="35"/>
      <c r="E104" s="22"/>
      <c r="F104" s="22"/>
      <c r="G104" s="22"/>
      <c r="H104" s="22"/>
      <c r="I104" s="22"/>
      <c r="J104" s="22"/>
      <c r="K104" s="22"/>
    </row>
    <row r="105" s="1" customFormat="1" ht="30" customHeight="1" spans="1:11">
      <c r="A105" s="18" t="s">
        <v>742</v>
      </c>
      <c r="B105" s="18"/>
      <c r="C105" s="18"/>
      <c r="D105" s="18"/>
      <c r="E105" s="18"/>
      <c r="F105" s="18"/>
      <c r="G105" s="38">
        <v>90</v>
      </c>
      <c r="H105" s="38"/>
      <c r="I105" s="38"/>
      <c r="J105" s="38"/>
      <c r="K105" s="38"/>
    </row>
    <row r="106" s="1" customFormat="1" ht="30" customHeight="1" spans="1:11">
      <c r="A106" s="39" t="s">
        <v>743</v>
      </c>
      <c r="B106" s="40" t="s">
        <v>744</v>
      </c>
      <c r="C106" s="41">
        <f>G105+K91</f>
        <v>99</v>
      </c>
      <c r="D106" s="40"/>
      <c r="E106" s="40" t="s">
        <v>745</v>
      </c>
      <c r="F106" s="40" t="s">
        <v>746</v>
      </c>
      <c r="G106" s="40"/>
      <c r="H106" s="40"/>
      <c r="I106" s="40"/>
      <c r="J106" s="40"/>
      <c r="K106" s="53"/>
    </row>
    <row r="108" s="1" customFormat="1" ht="26" customHeight="1" spans="1:10">
      <c r="A108" s="16" t="s">
        <v>706</v>
      </c>
      <c r="B108" s="16"/>
      <c r="C108" s="16"/>
      <c r="D108" s="16"/>
      <c r="E108" s="16"/>
      <c r="F108" s="16"/>
      <c r="G108" s="16"/>
      <c r="H108" s="16"/>
      <c r="I108" s="16"/>
      <c r="J108" s="16"/>
    </row>
    <row r="109" s="2" customFormat="1" ht="31" customHeight="1" spans="1:10">
      <c r="A109" s="16"/>
      <c r="B109" s="16"/>
      <c r="C109" s="16"/>
      <c r="D109" s="16"/>
      <c r="E109" s="16"/>
      <c r="F109" s="16"/>
      <c r="G109" s="16"/>
      <c r="H109" s="16"/>
      <c r="I109" s="16"/>
      <c r="J109" s="49" t="s">
        <v>3</v>
      </c>
    </row>
    <row r="110" s="3" customFormat="1" ht="36" customHeight="1" spans="1:256">
      <c r="A110" s="18" t="s">
        <v>708</v>
      </c>
      <c r="B110" s="18"/>
      <c r="C110" s="18"/>
      <c r="D110" s="19" t="s">
        <v>781</v>
      </c>
      <c r="E110" s="20"/>
      <c r="F110" s="20"/>
      <c r="G110" s="20"/>
      <c r="H110" s="20"/>
      <c r="I110" s="20"/>
      <c r="J110" s="20"/>
      <c r="K110" s="20"/>
      <c r="L110" s="1"/>
      <c r="M110" s="1"/>
      <c r="N110" s="1"/>
      <c r="O110" s="1"/>
      <c r="P110" s="1"/>
      <c r="Q110" s="1"/>
      <c r="R110" s="1"/>
      <c r="S110" s="1"/>
      <c r="T110" s="1"/>
      <c r="U110" s="1"/>
      <c r="V110" s="1"/>
      <c r="W110" s="1"/>
      <c r="X110" s="1"/>
      <c r="Y110" s="1"/>
      <c r="Z110" s="1"/>
      <c r="AA110" s="1"/>
      <c r="AB110" s="1"/>
      <c r="AC110" s="1"/>
      <c r="AD110" s="1"/>
      <c r="AE110" s="1"/>
      <c r="AF110" s="1"/>
      <c r="AG110" s="1"/>
      <c r="AH110" s="1"/>
      <c r="AI110" s="1"/>
      <c r="AJ110" s="1"/>
      <c r="AK110" s="1"/>
      <c r="AL110" s="1"/>
      <c r="AM110" s="1"/>
      <c r="AN110" s="1"/>
      <c r="AO110" s="1"/>
      <c r="AP110" s="1"/>
      <c r="AQ110" s="1"/>
      <c r="AR110" s="1"/>
      <c r="AS110" s="1"/>
      <c r="AT110" s="1"/>
      <c r="AU110" s="1"/>
      <c r="AV110" s="1"/>
      <c r="AW110" s="1"/>
      <c r="AX110" s="1"/>
      <c r="AY110" s="1"/>
      <c r="AZ110" s="1"/>
      <c r="BA110" s="1"/>
      <c r="BB110" s="1"/>
      <c r="BC110" s="1"/>
      <c r="BD110" s="1"/>
      <c r="BE110" s="1"/>
      <c r="BF110" s="1"/>
      <c r="BG110" s="1"/>
      <c r="BH110" s="1"/>
      <c r="BI110" s="1"/>
      <c r="BJ110" s="1"/>
      <c r="BK110" s="1"/>
      <c r="BL110" s="1"/>
      <c r="BM110" s="1"/>
      <c r="BN110" s="1"/>
      <c r="BO110" s="1"/>
      <c r="BP110" s="1"/>
      <c r="BQ110" s="1"/>
      <c r="BR110" s="1"/>
      <c r="BS110" s="1"/>
      <c r="BT110" s="1"/>
      <c r="BU110" s="1"/>
      <c r="BV110" s="1"/>
      <c r="BW110" s="1"/>
      <c r="BX110" s="1"/>
      <c r="BY110" s="1"/>
      <c r="BZ110" s="1"/>
      <c r="CA110" s="1"/>
      <c r="CB110" s="1"/>
      <c r="CC110" s="1"/>
      <c r="CD110" s="1"/>
      <c r="CE110" s="1"/>
      <c r="CF110" s="1"/>
      <c r="CG110" s="1"/>
      <c r="CH110" s="1"/>
      <c r="CI110" s="1"/>
      <c r="CJ110" s="1"/>
      <c r="CK110" s="1"/>
      <c r="CL110" s="1"/>
      <c r="CM110" s="1"/>
      <c r="CN110" s="1"/>
      <c r="CO110" s="1"/>
      <c r="CP110" s="1"/>
      <c r="CQ110" s="1"/>
      <c r="CR110" s="1"/>
      <c r="CS110" s="1"/>
      <c r="CT110" s="1"/>
      <c r="CU110" s="1"/>
      <c r="CV110" s="1"/>
      <c r="CW110" s="1"/>
      <c r="CX110" s="1"/>
      <c r="CY110" s="1"/>
      <c r="CZ110" s="1"/>
      <c r="DA110" s="1"/>
      <c r="DB110" s="1"/>
      <c r="DC110" s="1"/>
      <c r="DD110" s="1"/>
      <c r="DE110" s="1"/>
      <c r="DF110" s="1"/>
      <c r="DG110" s="1"/>
      <c r="DH110" s="1"/>
      <c r="DI110" s="1"/>
      <c r="DJ110" s="1"/>
      <c r="DK110" s="1"/>
      <c r="DL110" s="1"/>
      <c r="DM110" s="1"/>
      <c r="DN110" s="1"/>
      <c r="DO110" s="1"/>
      <c r="DP110" s="1"/>
      <c r="DQ110" s="1"/>
      <c r="DR110" s="1"/>
      <c r="DS110" s="1"/>
      <c r="DT110" s="1"/>
      <c r="DU110" s="1"/>
      <c r="DV110" s="1"/>
      <c r="DW110" s="1"/>
      <c r="DX110" s="1"/>
      <c r="DY110" s="1"/>
      <c r="DZ110" s="1"/>
      <c r="EA110" s="1"/>
      <c r="EB110" s="1"/>
      <c r="EC110" s="1"/>
      <c r="ED110" s="1"/>
      <c r="EE110" s="1"/>
      <c r="EF110" s="1"/>
      <c r="EG110" s="1"/>
      <c r="EH110" s="1"/>
      <c r="EI110" s="1"/>
      <c r="EJ110" s="1"/>
      <c r="EK110" s="1"/>
      <c r="EL110" s="1"/>
      <c r="EM110" s="1"/>
      <c r="EN110" s="1"/>
      <c r="EO110" s="1"/>
      <c r="EP110" s="1"/>
      <c r="EQ110" s="1"/>
      <c r="ER110" s="1"/>
      <c r="ES110" s="1"/>
      <c r="ET110" s="1"/>
      <c r="EU110" s="1"/>
      <c r="EV110" s="1"/>
      <c r="EW110" s="1"/>
      <c r="EX110" s="1"/>
      <c r="EY110" s="1"/>
      <c r="EZ110" s="1"/>
      <c r="FA110" s="1"/>
      <c r="FB110" s="1"/>
      <c r="FC110" s="1"/>
      <c r="FD110" s="1"/>
      <c r="FE110" s="1"/>
      <c r="FF110" s="1"/>
      <c r="FG110" s="1"/>
      <c r="FH110" s="1"/>
      <c r="FI110" s="1"/>
      <c r="FJ110" s="1"/>
      <c r="FK110" s="1"/>
      <c r="FL110" s="1"/>
      <c r="FM110" s="1"/>
      <c r="FN110" s="1"/>
      <c r="FO110" s="1"/>
      <c r="FP110" s="1"/>
      <c r="FQ110" s="1"/>
      <c r="FR110" s="1"/>
      <c r="FS110" s="1"/>
      <c r="FT110" s="1"/>
      <c r="FU110" s="1"/>
      <c r="FV110" s="1"/>
      <c r="FW110" s="1"/>
      <c r="FX110" s="1"/>
      <c r="FY110" s="1"/>
      <c r="FZ110" s="1"/>
      <c r="GA110" s="1"/>
      <c r="GB110" s="1"/>
      <c r="GC110" s="1"/>
      <c r="GD110" s="1"/>
      <c r="GE110" s="1"/>
      <c r="GF110" s="1"/>
      <c r="GG110" s="1"/>
      <c r="GH110" s="1"/>
      <c r="GI110" s="1"/>
      <c r="GJ110" s="1"/>
      <c r="GK110" s="1"/>
      <c r="GL110" s="1"/>
      <c r="GM110" s="1"/>
      <c r="GN110" s="1"/>
      <c r="GO110" s="1"/>
      <c r="GP110" s="1"/>
      <c r="GQ110" s="1"/>
      <c r="GR110" s="1"/>
      <c r="GS110" s="1"/>
      <c r="GT110" s="1"/>
      <c r="GU110" s="1"/>
      <c r="GV110" s="1"/>
      <c r="GW110" s="1"/>
      <c r="GX110" s="1"/>
      <c r="GY110" s="1"/>
      <c r="GZ110" s="1"/>
      <c r="HA110" s="1"/>
      <c r="HB110" s="1"/>
      <c r="HC110" s="1"/>
      <c r="HD110" s="1"/>
      <c r="HE110" s="1"/>
      <c r="HF110" s="1"/>
      <c r="HG110" s="1"/>
      <c r="HH110" s="1"/>
      <c r="HI110" s="1"/>
      <c r="HJ110" s="1"/>
      <c r="HK110" s="1"/>
      <c r="HL110" s="1"/>
      <c r="HM110" s="1"/>
      <c r="HN110" s="1"/>
      <c r="HO110" s="1"/>
      <c r="HP110" s="1"/>
      <c r="HQ110" s="1"/>
      <c r="HR110" s="1"/>
      <c r="HS110" s="1"/>
      <c r="HT110" s="1"/>
      <c r="HU110" s="1"/>
      <c r="HV110" s="1"/>
      <c r="HW110" s="1"/>
      <c r="HX110" s="1"/>
      <c r="HY110" s="1"/>
      <c r="HZ110" s="1"/>
      <c r="IA110" s="1"/>
      <c r="IB110" s="1"/>
      <c r="IC110" s="1"/>
      <c r="ID110" s="1"/>
      <c r="IE110" s="1"/>
      <c r="IF110" s="1"/>
      <c r="IG110" s="1"/>
      <c r="IH110" s="1"/>
      <c r="II110" s="1"/>
      <c r="IJ110" s="1"/>
      <c r="IK110" s="1"/>
      <c r="IL110" s="1"/>
      <c r="IM110" s="1"/>
      <c r="IN110" s="1"/>
      <c r="IO110" s="1"/>
      <c r="IP110" s="1"/>
      <c r="IQ110" s="1"/>
      <c r="IR110" s="1"/>
      <c r="IS110" s="1"/>
      <c r="IT110" s="1"/>
      <c r="IU110" s="1"/>
      <c r="IV110" s="1"/>
    </row>
    <row r="111" s="4" customFormat="1" ht="18" customHeight="1" spans="1:256">
      <c r="A111" s="18" t="s">
        <v>710</v>
      </c>
      <c r="B111" s="18"/>
      <c r="C111" s="18"/>
      <c r="D111" s="21"/>
      <c r="E111" s="22"/>
      <c r="F111" s="18" t="s">
        <v>711</v>
      </c>
      <c r="G111" s="21" t="s">
        <v>595</v>
      </c>
      <c r="H111" s="22"/>
      <c r="I111" s="22"/>
      <c r="J111" s="22"/>
      <c r="K111" s="22"/>
      <c r="L111" s="1"/>
      <c r="M111" s="1"/>
      <c r="N111" s="1"/>
      <c r="O111" s="1"/>
      <c r="P111" s="1"/>
      <c r="Q111" s="1"/>
      <c r="R111" s="1"/>
      <c r="S111" s="1"/>
      <c r="T111" s="1"/>
      <c r="U111" s="1"/>
      <c r="V111" s="1"/>
      <c r="W111" s="1"/>
      <c r="X111" s="1"/>
      <c r="Y111" s="1"/>
      <c r="Z111" s="1"/>
      <c r="AA111" s="1"/>
      <c r="AB111" s="1"/>
      <c r="AC111" s="1"/>
      <c r="AD111" s="1"/>
      <c r="AE111" s="1"/>
      <c r="AF111" s="1"/>
      <c r="AG111" s="1"/>
      <c r="AH111" s="1"/>
      <c r="AI111" s="1"/>
      <c r="AJ111" s="1"/>
      <c r="AK111" s="1"/>
      <c r="AL111" s="1"/>
      <c r="AM111" s="1"/>
      <c r="AN111" s="1"/>
      <c r="AO111" s="1"/>
      <c r="AP111" s="1"/>
      <c r="AQ111" s="1"/>
      <c r="AR111" s="1"/>
      <c r="AS111" s="1"/>
      <c r="AT111" s="1"/>
      <c r="AU111" s="1"/>
      <c r="AV111" s="1"/>
      <c r="AW111" s="1"/>
      <c r="AX111" s="1"/>
      <c r="AY111" s="1"/>
      <c r="AZ111" s="1"/>
      <c r="BA111" s="1"/>
      <c r="BB111" s="1"/>
      <c r="BC111" s="1"/>
      <c r="BD111" s="1"/>
      <c r="BE111" s="1"/>
      <c r="BF111" s="1"/>
      <c r="BG111" s="1"/>
      <c r="BH111" s="1"/>
      <c r="BI111" s="1"/>
      <c r="BJ111" s="1"/>
      <c r="BK111" s="1"/>
      <c r="BL111" s="1"/>
      <c r="BM111" s="1"/>
      <c r="BN111" s="1"/>
      <c r="BO111" s="1"/>
      <c r="BP111" s="1"/>
      <c r="BQ111" s="1"/>
      <c r="BR111" s="1"/>
      <c r="BS111" s="1"/>
      <c r="BT111" s="1"/>
      <c r="BU111" s="1"/>
      <c r="BV111" s="1"/>
      <c r="BW111" s="1"/>
      <c r="BX111" s="1"/>
      <c r="BY111" s="1"/>
      <c r="BZ111" s="1"/>
      <c r="CA111" s="1"/>
      <c r="CB111" s="1"/>
      <c r="CC111" s="1"/>
      <c r="CD111" s="1"/>
      <c r="CE111" s="1"/>
      <c r="CF111" s="1"/>
      <c r="CG111" s="1"/>
      <c r="CH111" s="1"/>
      <c r="CI111" s="1"/>
      <c r="CJ111" s="1"/>
      <c r="CK111" s="1"/>
      <c r="CL111" s="1"/>
      <c r="CM111" s="1"/>
      <c r="CN111" s="1"/>
      <c r="CO111" s="1"/>
      <c r="CP111" s="1"/>
      <c r="CQ111" s="1"/>
      <c r="CR111" s="1"/>
      <c r="CS111" s="1"/>
      <c r="CT111" s="1"/>
      <c r="CU111" s="1"/>
      <c r="CV111" s="1"/>
      <c r="CW111" s="1"/>
      <c r="CX111" s="1"/>
      <c r="CY111" s="1"/>
      <c r="CZ111" s="1"/>
      <c r="DA111" s="1"/>
      <c r="DB111" s="1"/>
      <c r="DC111" s="1"/>
      <c r="DD111" s="1"/>
      <c r="DE111" s="1"/>
      <c r="DF111" s="1"/>
      <c r="DG111" s="1"/>
      <c r="DH111" s="1"/>
      <c r="DI111" s="1"/>
      <c r="DJ111" s="1"/>
      <c r="DK111" s="1"/>
      <c r="DL111" s="1"/>
      <c r="DM111" s="1"/>
      <c r="DN111" s="1"/>
      <c r="DO111" s="1"/>
      <c r="DP111" s="1"/>
      <c r="DQ111" s="1"/>
      <c r="DR111" s="1"/>
      <c r="DS111" s="1"/>
      <c r="DT111" s="1"/>
      <c r="DU111" s="1"/>
      <c r="DV111" s="1"/>
      <c r="DW111" s="1"/>
      <c r="DX111" s="1"/>
      <c r="DY111" s="1"/>
      <c r="DZ111" s="1"/>
      <c r="EA111" s="1"/>
      <c r="EB111" s="1"/>
      <c r="EC111" s="1"/>
      <c r="ED111" s="1"/>
      <c r="EE111" s="1"/>
      <c r="EF111" s="1"/>
      <c r="EG111" s="1"/>
      <c r="EH111" s="1"/>
      <c r="EI111" s="1"/>
      <c r="EJ111" s="1"/>
      <c r="EK111" s="1"/>
      <c r="EL111" s="1"/>
      <c r="EM111" s="1"/>
      <c r="EN111" s="1"/>
      <c r="EO111" s="1"/>
      <c r="EP111" s="1"/>
      <c r="EQ111" s="1"/>
      <c r="ER111" s="1"/>
      <c r="ES111" s="1"/>
      <c r="ET111" s="1"/>
      <c r="EU111" s="1"/>
      <c r="EV111" s="1"/>
      <c r="EW111" s="1"/>
      <c r="EX111" s="1"/>
      <c r="EY111" s="1"/>
      <c r="EZ111" s="1"/>
      <c r="FA111" s="1"/>
      <c r="FB111" s="1"/>
      <c r="FC111" s="1"/>
      <c r="FD111" s="1"/>
      <c r="FE111" s="1"/>
      <c r="FF111" s="1"/>
      <c r="FG111" s="1"/>
      <c r="FH111" s="1"/>
      <c r="FI111" s="1"/>
      <c r="FJ111" s="1"/>
      <c r="FK111" s="1"/>
      <c r="FL111" s="1"/>
      <c r="FM111" s="1"/>
      <c r="FN111" s="1"/>
      <c r="FO111" s="1"/>
      <c r="FP111" s="1"/>
      <c r="FQ111" s="1"/>
      <c r="FR111" s="1"/>
      <c r="FS111" s="1"/>
      <c r="FT111" s="1"/>
      <c r="FU111" s="1"/>
      <c r="FV111" s="1"/>
      <c r="FW111" s="1"/>
      <c r="FX111" s="1"/>
      <c r="FY111" s="1"/>
      <c r="FZ111" s="1"/>
      <c r="GA111" s="1"/>
      <c r="GB111" s="1"/>
      <c r="GC111" s="1"/>
      <c r="GD111" s="1"/>
      <c r="GE111" s="1"/>
      <c r="GF111" s="1"/>
      <c r="GG111" s="1"/>
      <c r="GH111" s="1"/>
      <c r="GI111" s="1"/>
      <c r="GJ111" s="1"/>
      <c r="GK111" s="1"/>
      <c r="GL111" s="1"/>
      <c r="GM111" s="1"/>
      <c r="GN111" s="1"/>
      <c r="GO111" s="1"/>
      <c r="GP111" s="1"/>
      <c r="GQ111" s="1"/>
      <c r="GR111" s="1"/>
      <c r="GS111" s="1"/>
      <c r="GT111" s="1"/>
      <c r="GU111" s="1"/>
      <c r="GV111" s="1"/>
      <c r="GW111" s="1"/>
      <c r="GX111" s="1"/>
      <c r="GY111" s="1"/>
      <c r="GZ111" s="1"/>
      <c r="HA111" s="1"/>
      <c r="HB111" s="1"/>
      <c r="HC111" s="1"/>
      <c r="HD111" s="1"/>
      <c r="HE111" s="1"/>
      <c r="HF111" s="1"/>
      <c r="HG111" s="1"/>
      <c r="HH111" s="1"/>
      <c r="HI111" s="1"/>
      <c r="HJ111" s="1"/>
      <c r="HK111" s="1"/>
      <c r="HL111" s="1"/>
      <c r="HM111" s="1"/>
      <c r="HN111" s="1"/>
      <c r="HO111" s="1"/>
      <c r="HP111" s="1"/>
      <c r="HQ111" s="1"/>
      <c r="HR111" s="1"/>
      <c r="HS111" s="1"/>
      <c r="HT111" s="1"/>
      <c r="HU111" s="1"/>
      <c r="HV111" s="1"/>
      <c r="HW111" s="1"/>
      <c r="HX111" s="1"/>
      <c r="HY111" s="1"/>
      <c r="HZ111" s="1"/>
      <c r="IA111" s="1"/>
      <c r="IB111" s="1"/>
      <c r="IC111" s="1"/>
      <c r="ID111" s="1"/>
      <c r="IE111" s="1"/>
      <c r="IF111" s="1"/>
      <c r="IG111" s="1"/>
      <c r="IH111" s="1"/>
      <c r="II111" s="1"/>
      <c r="IJ111" s="1"/>
      <c r="IK111" s="1"/>
      <c r="IL111" s="1"/>
      <c r="IM111" s="1"/>
      <c r="IN111" s="1"/>
      <c r="IO111" s="1"/>
      <c r="IP111" s="1"/>
      <c r="IQ111" s="1"/>
      <c r="IR111" s="1"/>
      <c r="IS111" s="1"/>
      <c r="IT111" s="1"/>
      <c r="IU111" s="1"/>
      <c r="IV111" s="1"/>
    </row>
    <row r="112" s="4" customFormat="1" ht="36" customHeight="1" spans="1:256">
      <c r="A112" s="23" t="s">
        <v>712</v>
      </c>
      <c r="B112" s="24"/>
      <c r="C112" s="25"/>
      <c r="D112" s="18" t="s">
        <v>713</v>
      </c>
      <c r="E112" s="18" t="s">
        <v>714</v>
      </c>
      <c r="F112" s="18" t="s">
        <v>715</v>
      </c>
      <c r="G112" s="18" t="s">
        <v>716</v>
      </c>
      <c r="H112" s="18"/>
      <c r="I112" s="18" t="s">
        <v>717</v>
      </c>
      <c r="J112" s="18" t="s">
        <v>718</v>
      </c>
      <c r="K112" s="18" t="s">
        <v>719</v>
      </c>
      <c r="L112" s="1"/>
      <c r="M112" s="1"/>
      <c r="N112" s="1"/>
      <c r="O112" s="1"/>
      <c r="P112" s="1"/>
      <c r="Q112" s="1"/>
      <c r="R112" s="1"/>
      <c r="S112" s="1"/>
      <c r="T112" s="1"/>
      <c r="U112" s="1"/>
      <c r="V112" s="1"/>
      <c r="W112" s="1"/>
      <c r="X112" s="1"/>
      <c r="Y112" s="1"/>
      <c r="Z112" s="1"/>
      <c r="AA112" s="1"/>
      <c r="AB112" s="1"/>
      <c r="AC112" s="1"/>
      <c r="AD112" s="1"/>
      <c r="AE112" s="1"/>
      <c r="AF112" s="1"/>
      <c r="AG112" s="1"/>
      <c r="AH112" s="1"/>
      <c r="AI112" s="1"/>
      <c r="AJ112" s="1"/>
      <c r="AK112" s="1"/>
      <c r="AL112" s="1"/>
      <c r="AM112" s="1"/>
      <c r="AN112" s="1"/>
      <c r="AO112" s="1"/>
      <c r="AP112" s="1"/>
      <c r="AQ112" s="1"/>
      <c r="AR112" s="1"/>
      <c r="AS112" s="1"/>
      <c r="AT112" s="1"/>
      <c r="AU112" s="1"/>
      <c r="AV112" s="1"/>
      <c r="AW112" s="1"/>
      <c r="AX112" s="1"/>
      <c r="AY112" s="1"/>
      <c r="AZ112" s="1"/>
      <c r="BA112" s="1"/>
      <c r="BB112" s="1"/>
      <c r="BC112" s="1"/>
      <c r="BD112" s="1"/>
      <c r="BE112" s="1"/>
      <c r="BF112" s="1"/>
      <c r="BG112" s="1"/>
      <c r="BH112" s="1"/>
      <c r="BI112" s="1"/>
      <c r="BJ112" s="1"/>
      <c r="BK112" s="1"/>
      <c r="BL112" s="1"/>
      <c r="BM112" s="1"/>
      <c r="BN112" s="1"/>
      <c r="BO112" s="1"/>
      <c r="BP112" s="1"/>
      <c r="BQ112" s="1"/>
      <c r="BR112" s="1"/>
      <c r="BS112" s="1"/>
      <c r="BT112" s="1"/>
      <c r="BU112" s="1"/>
      <c r="BV112" s="1"/>
      <c r="BW112" s="1"/>
      <c r="BX112" s="1"/>
      <c r="BY112" s="1"/>
      <c r="BZ112" s="1"/>
      <c r="CA112" s="1"/>
      <c r="CB112" s="1"/>
      <c r="CC112" s="1"/>
      <c r="CD112" s="1"/>
      <c r="CE112" s="1"/>
      <c r="CF112" s="1"/>
      <c r="CG112" s="1"/>
      <c r="CH112" s="1"/>
      <c r="CI112" s="1"/>
      <c r="CJ112" s="1"/>
      <c r="CK112" s="1"/>
      <c r="CL112" s="1"/>
      <c r="CM112" s="1"/>
      <c r="CN112" s="1"/>
      <c r="CO112" s="1"/>
      <c r="CP112" s="1"/>
      <c r="CQ112" s="1"/>
      <c r="CR112" s="1"/>
      <c r="CS112" s="1"/>
      <c r="CT112" s="1"/>
      <c r="CU112" s="1"/>
      <c r="CV112" s="1"/>
      <c r="CW112" s="1"/>
      <c r="CX112" s="1"/>
      <c r="CY112" s="1"/>
      <c r="CZ112" s="1"/>
      <c r="DA112" s="1"/>
      <c r="DB112" s="1"/>
      <c r="DC112" s="1"/>
      <c r="DD112" s="1"/>
      <c r="DE112" s="1"/>
      <c r="DF112" s="1"/>
      <c r="DG112" s="1"/>
      <c r="DH112" s="1"/>
      <c r="DI112" s="1"/>
      <c r="DJ112" s="1"/>
      <c r="DK112" s="1"/>
      <c r="DL112" s="1"/>
      <c r="DM112" s="1"/>
      <c r="DN112" s="1"/>
      <c r="DO112" s="1"/>
      <c r="DP112" s="1"/>
      <c r="DQ112" s="1"/>
      <c r="DR112" s="1"/>
      <c r="DS112" s="1"/>
      <c r="DT112" s="1"/>
      <c r="DU112" s="1"/>
      <c r="DV112" s="1"/>
      <c r="DW112" s="1"/>
      <c r="DX112" s="1"/>
      <c r="DY112" s="1"/>
      <c r="DZ112" s="1"/>
      <c r="EA112" s="1"/>
      <c r="EB112" s="1"/>
      <c r="EC112" s="1"/>
      <c r="ED112" s="1"/>
      <c r="EE112" s="1"/>
      <c r="EF112" s="1"/>
      <c r="EG112" s="1"/>
      <c r="EH112" s="1"/>
      <c r="EI112" s="1"/>
      <c r="EJ112" s="1"/>
      <c r="EK112" s="1"/>
      <c r="EL112" s="1"/>
      <c r="EM112" s="1"/>
      <c r="EN112" s="1"/>
      <c r="EO112" s="1"/>
      <c r="EP112" s="1"/>
      <c r="EQ112" s="1"/>
      <c r="ER112" s="1"/>
      <c r="ES112" s="1"/>
      <c r="ET112" s="1"/>
      <c r="EU112" s="1"/>
      <c r="EV112" s="1"/>
      <c r="EW112" s="1"/>
      <c r="EX112" s="1"/>
      <c r="EY112" s="1"/>
      <c r="EZ112" s="1"/>
      <c r="FA112" s="1"/>
      <c r="FB112" s="1"/>
      <c r="FC112" s="1"/>
      <c r="FD112" s="1"/>
      <c r="FE112" s="1"/>
      <c r="FF112" s="1"/>
      <c r="FG112" s="1"/>
      <c r="FH112" s="1"/>
      <c r="FI112" s="1"/>
      <c r="FJ112" s="1"/>
      <c r="FK112" s="1"/>
      <c r="FL112" s="1"/>
      <c r="FM112" s="1"/>
      <c r="FN112" s="1"/>
      <c r="FO112" s="1"/>
      <c r="FP112" s="1"/>
      <c r="FQ112" s="1"/>
      <c r="FR112" s="1"/>
      <c r="FS112" s="1"/>
      <c r="FT112" s="1"/>
      <c r="FU112" s="1"/>
      <c r="FV112" s="1"/>
      <c r="FW112" s="1"/>
      <c r="FX112" s="1"/>
      <c r="FY112" s="1"/>
      <c r="FZ112" s="1"/>
      <c r="GA112" s="1"/>
      <c r="GB112" s="1"/>
      <c r="GC112" s="1"/>
      <c r="GD112" s="1"/>
      <c r="GE112" s="1"/>
      <c r="GF112" s="1"/>
      <c r="GG112" s="1"/>
      <c r="GH112" s="1"/>
      <c r="GI112" s="1"/>
      <c r="GJ112" s="1"/>
      <c r="GK112" s="1"/>
      <c r="GL112" s="1"/>
      <c r="GM112" s="1"/>
      <c r="GN112" s="1"/>
      <c r="GO112" s="1"/>
      <c r="GP112" s="1"/>
      <c r="GQ112" s="1"/>
      <c r="GR112" s="1"/>
      <c r="GS112" s="1"/>
      <c r="GT112" s="1"/>
      <c r="GU112" s="1"/>
      <c r="GV112" s="1"/>
      <c r="GW112" s="1"/>
      <c r="GX112" s="1"/>
      <c r="GY112" s="1"/>
      <c r="GZ112" s="1"/>
      <c r="HA112" s="1"/>
      <c r="HB112" s="1"/>
      <c r="HC112" s="1"/>
      <c r="HD112" s="1"/>
      <c r="HE112" s="1"/>
      <c r="HF112" s="1"/>
      <c r="HG112" s="1"/>
      <c r="HH112" s="1"/>
      <c r="HI112" s="1"/>
      <c r="HJ112" s="1"/>
      <c r="HK112" s="1"/>
      <c r="HL112" s="1"/>
      <c r="HM112" s="1"/>
      <c r="HN112" s="1"/>
      <c r="HO112" s="1"/>
      <c r="HP112" s="1"/>
      <c r="HQ112" s="1"/>
      <c r="HR112" s="1"/>
      <c r="HS112" s="1"/>
      <c r="HT112" s="1"/>
      <c r="HU112" s="1"/>
      <c r="HV112" s="1"/>
      <c r="HW112" s="1"/>
      <c r="HX112" s="1"/>
      <c r="HY112" s="1"/>
      <c r="HZ112" s="1"/>
      <c r="IA112" s="1"/>
      <c r="IB112" s="1"/>
      <c r="IC112" s="1"/>
      <c r="ID112" s="1"/>
      <c r="IE112" s="1"/>
      <c r="IF112" s="1"/>
      <c r="IG112" s="1"/>
      <c r="IH112" s="1"/>
      <c r="II112" s="1"/>
      <c r="IJ112" s="1"/>
      <c r="IK112" s="1"/>
      <c r="IL112" s="1"/>
      <c r="IM112" s="1"/>
      <c r="IN112" s="1"/>
      <c r="IO112" s="1"/>
      <c r="IP112" s="1"/>
      <c r="IQ112" s="1"/>
      <c r="IR112" s="1"/>
      <c r="IS112" s="1"/>
      <c r="IT112" s="1"/>
      <c r="IU112" s="1"/>
      <c r="IV112" s="1"/>
    </row>
    <row r="113" s="4" customFormat="1" ht="36" customHeight="1" spans="1:256">
      <c r="A113" s="26"/>
      <c r="B113" s="27"/>
      <c r="C113" s="28"/>
      <c r="D113" s="18" t="s">
        <v>720</v>
      </c>
      <c r="E113" s="22">
        <v>10.8</v>
      </c>
      <c r="F113" s="22">
        <v>10.8</v>
      </c>
      <c r="G113" s="22">
        <v>10.8</v>
      </c>
      <c r="H113" s="22"/>
      <c r="I113" s="22">
        <v>10</v>
      </c>
      <c r="J113" s="37">
        <v>1</v>
      </c>
      <c r="K113" s="38">
        <v>10</v>
      </c>
      <c r="L113" s="1"/>
      <c r="M113" s="1"/>
      <c r="N113" s="1"/>
      <c r="O113" s="1"/>
      <c r="P113" s="1"/>
      <c r="Q113" s="1"/>
      <c r="R113" s="1"/>
      <c r="S113" s="1"/>
      <c r="T113" s="1"/>
      <c r="U113" s="1"/>
      <c r="V113" s="1"/>
      <c r="W113" s="1"/>
      <c r="X113" s="1"/>
      <c r="Y113" s="1"/>
      <c r="Z113" s="1"/>
      <c r="AA113" s="1"/>
      <c r="AB113" s="1"/>
      <c r="AC113" s="1"/>
      <c r="AD113" s="1"/>
      <c r="AE113" s="1"/>
      <c r="AF113" s="1"/>
      <c r="AG113" s="1"/>
      <c r="AH113" s="1"/>
      <c r="AI113" s="1"/>
      <c r="AJ113" s="1"/>
      <c r="AK113" s="1"/>
      <c r="AL113" s="1"/>
      <c r="AM113" s="1"/>
      <c r="AN113" s="1"/>
      <c r="AO113" s="1"/>
      <c r="AP113" s="1"/>
      <c r="AQ113" s="1"/>
      <c r="AR113" s="1"/>
      <c r="AS113" s="1"/>
      <c r="AT113" s="1"/>
      <c r="AU113" s="1"/>
      <c r="AV113" s="1"/>
      <c r="AW113" s="1"/>
      <c r="AX113" s="1"/>
      <c r="AY113" s="1"/>
      <c r="AZ113" s="1"/>
      <c r="BA113" s="1"/>
      <c r="BB113" s="1"/>
      <c r="BC113" s="1"/>
      <c r="BD113" s="1"/>
      <c r="BE113" s="1"/>
      <c r="BF113" s="1"/>
      <c r="BG113" s="1"/>
      <c r="BH113" s="1"/>
      <c r="BI113" s="1"/>
      <c r="BJ113" s="1"/>
      <c r="BK113" s="1"/>
      <c r="BL113" s="1"/>
      <c r="BM113" s="1"/>
      <c r="BN113" s="1"/>
      <c r="BO113" s="1"/>
      <c r="BP113" s="1"/>
      <c r="BQ113" s="1"/>
      <c r="BR113" s="1"/>
      <c r="BS113" s="1"/>
      <c r="BT113" s="1"/>
      <c r="BU113" s="1"/>
      <c r="BV113" s="1"/>
      <c r="BW113" s="1"/>
      <c r="BX113" s="1"/>
      <c r="BY113" s="1"/>
      <c r="BZ113" s="1"/>
      <c r="CA113" s="1"/>
      <c r="CB113" s="1"/>
      <c r="CC113" s="1"/>
      <c r="CD113" s="1"/>
      <c r="CE113" s="1"/>
      <c r="CF113" s="1"/>
      <c r="CG113" s="1"/>
      <c r="CH113" s="1"/>
      <c r="CI113" s="1"/>
      <c r="CJ113" s="1"/>
      <c r="CK113" s="1"/>
      <c r="CL113" s="1"/>
      <c r="CM113" s="1"/>
      <c r="CN113" s="1"/>
      <c r="CO113" s="1"/>
      <c r="CP113" s="1"/>
      <c r="CQ113" s="1"/>
      <c r="CR113" s="1"/>
      <c r="CS113" s="1"/>
      <c r="CT113" s="1"/>
      <c r="CU113" s="1"/>
      <c r="CV113" s="1"/>
      <c r="CW113" s="1"/>
      <c r="CX113" s="1"/>
      <c r="CY113" s="1"/>
      <c r="CZ113" s="1"/>
      <c r="DA113" s="1"/>
      <c r="DB113" s="1"/>
      <c r="DC113" s="1"/>
      <c r="DD113" s="1"/>
      <c r="DE113" s="1"/>
      <c r="DF113" s="1"/>
      <c r="DG113" s="1"/>
      <c r="DH113" s="1"/>
      <c r="DI113" s="1"/>
      <c r="DJ113" s="1"/>
      <c r="DK113" s="1"/>
      <c r="DL113" s="1"/>
      <c r="DM113" s="1"/>
      <c r="DN113" s="1"/>
      <c r="DO113" s="1"/>
      <c r="DP113" s="1"/>
      <c r="DQ113" s="1"/>
      <c r="DR113" s="1"/>
      <c r="DS113" s="1"/>
      <c r="DT113" s="1"/>
      <c r="DU113" s="1"/>
      <c r="DV113" s="1"/>
      <c r="DW113" s="1"/>
      <c r="DX113" s="1"/>
      <c r="DY113" s="1"/>
      <c r="DZ113" s="1"/>
      <c r="EA113" s="1"/>
      <c r="EB113" s="1"/>
      <c r="EC113" s="1"/>
      <c r="ED113" s="1"/>
      <c r="EE113" s="1"/>
      <c r="EF113" s="1"/>
      <c r="EG113" s="1"/>
      <c r="EH113" s="1"/>
      <c r="EI113" s="1"/>
      <c r="EJ113" s="1"/>
      <c r="EK113" s="1"/>
      <c r="EL113" s="1"/>
      <c r="EM113" s="1"/>
      <c r="EN113" s="1"/>
      <c r="EO113" s="1"/>
      <c r="EP113" s="1"/>
      <c r="EQ113" s="1"/>
      <c r="ER113" s="1"/>
      <c r="ES113" s="1"/>
      <c r="ET113" s="1"/>
      <c r="EU113" s="1"/>
      <c r="EV113" s="1"/>
      <c r="EW113" s="1"/>
      <c r="EX113" s="1"/>
      <c r="EY113" s="1"/>
      <c r="EZ113" s="1"/>
      <c r="FA113" s="1"/>
      <c r="FB113" s="1"/>
      <c r="FC113" s="1"/>
      <c r="FD113" s="1"/>
      <c r="FE113" s="1"/>
      <c r="FF113" s="1"/>
      <c r="FG113" s="1"/>
      <c r="FH113" s="1"/>
      <c r="FI113" s="1"/>
      <c r="FJ113" s="1"/>
      <c r="FK113" s="1"/>
      <c r="FL113" s="1"/>
      <c r="FM113" s="1"/>
      <c r="FN113" s="1"/>
      <c r="FO113" s="1"/>
      <c r="FP113" s="1"/>
      <c r="FQ113" s="1"/>
      <c r="FR113" s="1"/>
      <c r="FS113" s="1"/>
      <c r="FT113" s="1"/>
      <c r="FU113" s="1"/>
      <c r="FV113" s="1"/>
      <c r="FW113" s="1"/>
      <c r="FX113" s="1"/>
      <c r="FY113" s="1"/>
      <c r="FZ113" s="1"/>
      <c r="GA113" s="1"/>
      <c r="GB113" s="1"/>
      <c r="GC113" s="1"/>
      <c r="GD113" s="1"/>
      <c r="GE113" s="1"/>
      <c r="GF113" s="1"/>
      <c r="GG113" s="1"/>
      <c r="GH113" s="1"/>
      <c r="GI113" s="1"/>
      <c r="GJ113" s="1"/>
      <c r="GK113" s="1"/>
      <c r="GL113" s="1"/>
      <c r="GM113" s="1"/>
      <c r="GN113" s="1"/>
      <c r="GO113" s="1"/>
      <c r="GP113" s="1"/>
      <c r="GQ113" s="1"/>
      <c r="GR113" s="1"/>
      <c r="GS113" s="1"/>
      <c r="GT113" s="1"/>
      <c r="GU113" s="1"/>
      <c r="GV113" s="1"/>
      <c r="GW113" s="1"/>
      <c r="GX113" s="1"/>
      <c r="GY113" s="1"/>
      <c r="GZ113" s="1"/>
      <c r="HA113" s="1"/>
      <c r="HB113" s="1"/>
      <c r="HC113" s="1"/>
      <c r="HD113" s="1"/>
      <c r="HE113" s="1"/>
      <c r="HF113" s="1"/>
      <c r="HG113" s="1"/>
      <c r="HH113" s="1"/>
      <c r="HI113" s="1"/>
      <c r="HJ113" s="1"/>
      <c r="HK113" s="1"/>
      <c r="HL113" s="1"/>
      <c r="HM113" s="1"/>
      <c r="HN113" s="1"/>
      <c r="HO113" s="1"/>
      <c r="HP113" s="1"/>
      <c r="HQ113" s="1"/>
      <c r="HR113" s="1"/>
      <c r="HS113" s="1"/>
      <c r="HT113" s="1"/>
      <c r="HU113" s="1"/>
      <c r="HV113" s="1"/>
      <c r="HW113" s="1"/>
      <c r="HX113" s="1"/>
      <c r="HY113" s="1"/>
      <c r="HZ113" s="1"/>
      <c r="IA113" s="1"/>
      <c r="IB113" s="1"/>
      <c r="IC113" s="1"/>
      <c r="ID113" s="1"/>
      <c r="IE113" s="1"/>
      <c r="IF113" s="1"/>
      <c r="IG113" s="1"/>
      <c r="IH113" s="1"/>
      <c r="II113" s="1"/>
      <c r="IJ113" s="1"/>
      <c r="IK113" s="1"/>
      <c r="IL113" s="1"/>
      <c r="IM113" s="1"/>
      <c r="IN113" s="1"/>
      <c r="IO113" s="1"/>
      <c r="IP113" s="1"/>
      <c r="IQ113" s="1"/>
      <c r="IR113" s="1"/>
      <c r="IS113" s="1"/>
      <c r="IT113" s="1"/>
      <c r="IU113" s="1"/>
      <c r="IV113" s="1"/>
    </row>
    <row r="114" s="4" customFormat="1" ht="36" customHeight="1" spans="1:256">
      <c r="A114" s="26"/>
      <c r="B114" s="27"/>
      <c r="C114" s="28"/>
      <c r="D114" s="18" t="s">
        <v>621</v>
      </c>
      <c r="E114" s="22">
        <v>10.8</v>
      </c>
      <c r="F114" s="22">
        <v>10.8</v>
      </c>
      <c r="G114" s="22">
        <v>10.8</v>
      </c>
      <c r="H114" s="22"/>
      <c r="I114" s="22" t="s">
        <v>512</v>
      </c>
      <c r="J114" s="22" t="s">
        <v>512</v>
      </c>
      <c r="K114" s="22" t="s">
        <v>512</v>
      </c>
      <c r="L114" s="1"/>
      <c r="M114" s="1"/>
      <c r="N114" s="1"/>
      <c r="O114" s="1"/>
      <c r="P114" s="1"/>
      <c r="Q114" s="1"/>
      <c r="R114" s="1"/>
      <c r="S114" s="1"/>
      <c r="T114" s="1"/>
      <c r="U114" s="1"/>
      <c r="V114" s="1"/>
      <c r="W114" s="1"/>
      <c r="X114" s="1"/>
      <c r="Y114" s="1"/>
      <c r="Z114" s="1"/>
      <c r="AA114" s="1"/>
      <c r="AB114" s="1"/>
      <c r="AC114" s="1"/>
      <c r="AD114" s="1"/>
      <c r="AE114" s="1"/>
      <c r="AF114" s="1"/>
      <c r="AG114" s="1"/>
      <c r="AH114" s="1"/>
      <c r="AI114" s="1"/>
      <c r="AJ114" s="1"/>
      <c r="AK114" s="1"/>
      <c r="AL114" s="1"/>
      <c r="AM114" s="1"/>
      <c r="AN114" s="1"/>
      <c r="AO114" s="1"/>
      <c r="AP114" s="1"/>
      <c r="AQ114" s="1"/>
      <c r="AR114" s="1"/>
      <c r="AS114" s="1"/>
      <c r="AT114" s="1"/>
      <c r="AU114" s="1"/>
      <c r="AV114" s="1"/>
      <c r="AW114" s="1"/>
      <c r="AX114" s="1"/>
      <c r="AY114" s="1"/>
      <c r="AZ114" s="1"/>
      <c r="BA114" s="1"/>
      <c r="BB114" s="1"/>
      <c r="BC114" s="1"/>
      <c r="BD114" s="1"/>
      <c r="BE114" s="1"/>
      <c r="BF114" s="1"/>
      <c r="BG114" s="1"/>
      <c r="BH114" s="1"/>
      <c r="BI114" s="1"/>
      <c r="BJ114" s="1"/>
      <c r="BK114" s="1"/>
      <c r="BL114" s="1"/>
      <c r="BM114" s="1"/>
      <c r="BN114" s="1"/>
      <c r="BO114" s="1"/>
      <c r="BP114" s="1"/>
      <c r="BQ114" s="1"/>
      <c r="BR114" s="1"/>
      <c r="BS114" s="1"/>
      <c r="BT114" s="1"/>
      <c r="BU114" s="1"/>
      <c r="BV114" s="1"/>
      <c r="BW114" s="1"/>
      <c r="BX114" s="1"/>
      <c r="BY114" s="1"/>
      <c r="BZ114" s="1"/>
      <c r="CA114" s="1"/>
      <c r="CB114" s="1"/>
      <c r="CC114" s="1"/>
      <c r="CD114" s="1"/>
      <c r="CE114" s="1"/>
      <c r="CF114" s="1"/>
      <c r="CG114" s="1"/>
      <c r="CH114" s="1"/>
      <c r="CI114" s="1"/>
      <c r="CJ114" s="1"/>
      <c r="CK114" s="1"/>
      <c r="CL114" s="1"/>
      <c r="CM114" s="1"/>
      <c r="CN114" s="1"/>
      <c r="CO114" s="1"/>
      <c r="CP114" s="1"/>
      <c r="CQ114" s="1"/>
      <c r="CR114" s="1"/>
      <c r="CS114" s="1"/>
      <c r="CT114" s="1"/>
      <c r="CU114" s="1"/>
      <c r="CV114" s="1"/>
      <c r="CW114" s="1"/>
      <c r="CX114" s="1"/>
      <c r="CY114" s="1"/>
      <c r="CZ114" s="1"/>
      <c r="DA114" s="1"/>
      <c r="DB114" s="1"/>
      <c r="DC114" s="1"/>
      <c r="DD114" s="1"/>
      <c r="DE114" s="1"/>
      <c r="DF114" s="1"/>
      <c r="DG114" s="1"/>
      <c r="DH114" s="1"/>
      <c r="DI114" s="1"/>
      <c r="DJ114" s="1"/>
      <c r="DK114" s="1"/>
      <c r="DL114" s="1"/>
      <c r="DM114" s="1"/>
      <c r="DN114" s="1"/>
      <c r="DO114" s="1"/>
      <c r="DP114" s="1"/>
      <c r="DQ114" s="1"/>
      <c r="DR114" s="1"/>
      <c r="DS114" s="1"/>
      <c r="DT114" s="1"/>
      <c r="DU114" s="1"/>
      <c r="DV114" s="1"/>
      <c r="DW114" s="1"/>
      <c r="DX114" s="1"/>
      <c r="DY114" s="1"/>
      <c r="DZ114" s="1"/>
      <c r="EA114" s="1"/>
      <c r="EB114" s="1"/>
      <c r="EC114" s="1"/>
      <c r="ED114" s="1"/>
      <c r="EE114" s="1"/>
      <c r="EF114" s="1"/>
      <c r="EG114" s="1"/>
      <c r="EH114" s="1"/>
      <c r="EI114" s="1"/>
      <c r="EJ114" s="1"/>
      <c r="EK114" s="1"/>
      <c r="EL114" s="1"/>
      <c r="EM114" s="1"/>
      <c r="EN114" s="1"/>
      <c r="EO114" s="1"/>
      <c r="EP114" s="1"/>
      <c r="EQ114" s="1"/>
      <c r="ER114" s="1"/>
      <c r="ES114" s="1"/>
      <c r="ET114" s="1"/>
      <c r="EU114" s="1"/>
      <c r="EV114" s="1"/>
      <c r="EW114" s="1"/>
      <c r="EX114" s="1"/>
      <c r="EY114" s="1"/>
      <c r="EZ114" s="1"/>
      <c r="FA114" s="1"/>
      <c r="FB114" s="1"/>
      <c r="FC114" s="1"/>
      <c r="FD114" s="1"/>
      <c r="FE114" s="1"/>
      <c r="FF114" s="1"/>
      <c r="FG114" s="1"/>
      <c r="FH114" s="1"/>
      <c r="FI114" s="1"/>
      <c r="FJ114" s="1"/>
      <c r="FK114" s="1"/>
      <c r="FL114" s="1"/>
      <c r="FM114" s="1"/>
      <c r="FN114" s="1"/>
      <c r="FO114" s="1"/>
      <c r="FP114" s="1"/>
      <c r="FQ114" s="1"/>
      <c r="FR114" s="1"/>
      <c r="FS114" s="1"/>
      <c r="FT114" s="1"/>
      <c r="FU114" s="1"/>
      <c r="FV114" s="1"/>
      <c r="FW114" s="1"/>
      <c r="FX114" s="1"/>
      <c r="FY114" s="1"/>
      <c r="FZ114" s="1"/>
      <c r="GA114" s="1"/>
      <c r="GB114" s="1"/>
      <c r="GC114" s="1"/>
      <c r="GD114" s="1"/>
      <c r="GE114" s="1"/>
      <c r="GF114" s="1"/>
      <c r="GG114" s="1"/>
      <c r="GH114" s="1"/>
      <c r="GI114" s="1"/>
      <c r="GJ114" s="1"/>
      <c r="GK114" s="1"/>
      <c r="GL114" s="1"/>
      <c r="GM114" s="1"/>
      <c r="GN114" s="1"/>
      <c r="GO114" s="1"/>
      <c r="GP114" s="1"/>
      <c r="GQ114" s="1"/>
      <c r="GR114" s="1"/>
      <c r="GS114" s="1"/>
      <c r="GT114" s="1"/>
      <c r="GU114" s="1"/>
      <c r="GV114" s="1"/>
      <c r="GW114" s="1"/>
      <c r="GX114" s="1"/>
      <c r="GY114" s="1"/>
      <c r="GZ114" s="1"/>
      <c r="HA114" s="1"/>
      <c r="HB114" s="1"/>
      <c r="HC114" s="1"/>
      <c r="HD114" s="1"/>
      <c r="HE114" s="1"/>
      <c r="HF114" s="1"/>
      <c r="HG114" s="1"/>
      <c r="HH114" s="1"/>
      <c r="HI114" s="1"/>
      <c r="HJ114" s="1"/>
      <c r="HK114" s="1"/>
      <c r="HL114" s="1"/>
      <c r="HM114" s="1"/>
      <c r="HN114" s="1"/>
      <c r="HO114" s="1"/>
      <c r="HP114" s="1"/>
      <c r="HQ114" s="1"/>
      <c r="HR114" s="1"/>
      <c r="HS114" s="1"/>
      <c r="HT114" s="1"/>
      <c r="HU114" s="1"/>
      <c r="HV114" s="1"/>
      <c r="HW114" s="1"/>
      <c r="HX114" s="1"/>
      <c r="HY114" s="1"/>
      <c r="HZ114" s="1"/>
      <c r="IA114" s="1"/>
      <c r="IB114" s="1"/>
      <c r="IC114" s="1"/>
      <c r="ID114" s="1"/>
      <c r="IE114" s="1"/>
      <c r="IF114" s="1"/>
      <c r="IG114" s="1"/>
      <c r="IH114" s="1"/>
      <c r="II114" s="1"/>
      <c r="IJ114" s="1"/>
      <c r="IK114" s="1"/>
      <c r="IL114" s="1"/>
      <c r="IM114" s="1"/>
      <c r="IN114" s="1"/>
      <c r="IO114" s="1"/>
      <c r="IP114" s="1"/>
      <c r="IQ114" s="1"/>
      <c r="IR114" s="1"/>
      <c r="IS114" s="1"/>
      <c r="IT114" s="1"/>
      <c r="IU114" s="1"/>
      <c r="IV114" s="1"/>
    </row>
    <row r="115" s="4" customFormat="1" ht="36" customHeight="1" spans="1:256">
      <c r="A115" s="26"/>
      <c r="B115" s="27"/>
      <c r="C115" s="28"/>
      <c r="D115" s="29" t="s">
        <v>721</v>
      </c>
      <c r="E115" s="22">
        <v>10.8</v>
      </c>
      <c r="F115" s="22">
        <v>10.8</v>
      </c>
      <c r="G115" s="22">
        <v>10.8</v>
      </c>
      <c r="H115" s="22"/>
      <c r="I115" s="22" t="s">
        <v>512</v>
      </c>
      <c r="J115" s="22" t="s">
        <v>512</v>
      </c>
      <c r="K115" s="22" t="s">
        <v>512</v>
      </c>
      <c r="L115" s="1"/>
      <c r="M115" s="1"/>
      <c r="N115" s="1"/>
      <c r="O115" s="1"/>
      <c r="P115" s="1"/>
      <c r="Q115" s="1"/>
      <c r="R115" s="1"/>
      <c r="S115" s="1"/>
      <c r="T115" s="1"/>
      <c r="U115" s="1"/>
      <c r="V115" s="1"/>
      <c r="W115" s="1"/>
      <c r="X115" s="1"/>
      <c r="Y115" s="1"/>
      <c r="Z115" s="1"/>
      <c r="AA115" s="1"/>
      <c r="AB115" s="1"/>
      <c r="AC115" s="1"/>
      <c r="AD115" s="1"/>
      <c r="AE115" s="1"/>
      <c r="AF115" s="1"/>
      <c r="AG115" s="1"/>
      <c r="AH115" s="1"/>
      <c r="AI115" s="1"/>
      <c r="AJ115" s="1"/>
      <c r="AK115" s="1"/>
      <c r="AL115" s="1"/>
      <c r="AM115" s="1"/>
      <c r="AN115" s="1"/>
      <c r="AO115" s="1"/>
      <c r="AP115" s="1"/>
      <c r="AQ115" s="1"/>
      <c r="AR115" s="1"/>
      <c r="AS115" s="1"/>
      <c r="AT115" s="1"/>
      <c r="AU115" s="1"/>
      <c r="AV115" s="1"/>
      <c r="AW115" s="1"/>
      <c r="AX115" s="1"/>
      <c r="AY115" s="1"/>
      <c r="AZ115" s="1"/>
      <c r="BA115" s="1"/>
      <c r="BB115" s="1"/>
      <c r="BC115" s="1"/>
      <c r="BD115" s="1"/>
      <c r="BE115" s="1"/>
      <c r="BF115" s="1"/>
      <c r="BG115" s="1"/>
      <c r="BH115" s="1"/>
      <c r="BI115" s="1"/>
      <c r="BJ115" s="1"/>
      <c r="BK115" s="1"/>
      <c r="BL115" s="1"/>
      <c r="BM115" s="1"/>
      <c r="BN115" s="1"/>
      <c r="BO115" s="1"/>
      <c r="BP115" s="1"/>
      <c r="BQ115" s="1"/>
      <c r="BR115" s="1"/>
      <c r="BS115" s="1"/>
      <c r="BT115" s="1"/>
      <c r="BU115" s="1"/>
      <c r="BV115" s="1"/>
      <c r="BW115" s="1"/>
      <c r="BX115" s="1"/>
      <c r="BY115" s="1"/>
      <c r="BZ115" s="1"/>
      <c r="CA115" s="1"/>
      <c r="CB115" s="1"/>
      <c r="CC115" s="1"/>
      <c r="CD115" s="1"/>
      <c r="CE115" s="1"/>
      <c r="CF115" s="1"/>
      <c r="CG115" s="1"/>
      <c r="CH115" s="1"/>
      <c r="CI115" s="1"/>
      <c r="CJ115" s="1"/>
      <c r="CK115" s="1"/>
      <c r="CL115" s="1"/>
      <c r="CM115" s="1"/>
      <c r="CN115" s="1"/>
      <c r="CO115" s="1"/>
      <c r="CP115" s="1"/>
      <c r="CQ115" s="1"/>
      <c r="CR115" s="1"/>
      <c r="CS115" s="1"/>
      <c r="CT115" s="1"/>
      <c r="CU115" s="1"/>
      <c r="CV115" s="1"/>
      <c r="CW115" s="1"/>
      <c r="CX115" s="1"/>
      <c r="CY115" s="1"/>
      <c r="CZ115" s="1"/>
      <c r="DA115" s="1"/>
      <c r="DB115" s="1"/>
      <c r="DC115" s="1"/>
      <c r="DD115" s="1"/>
      <c r="DE115" s="1"/>
      <c r="DF115" s="1"/>
      <c r="DG115" s="1"/>
      <c r="DH115" s="1"/>
      <c r="DI115" s="1"/>
      <c r="DJ115" s="1"/>
      <c r="DK115" s="1"/>
      <c r="DL115" s="1"/>
      <c r="DM115" s="1"/>
      <c r="DN115" s="1"/>
      <c r="DO115" s="1"/>
      <c r="DP115" s="1"/>
      <c r="DQ115" s="1"/>
      <c r="DR115" s="1"/>
      <c r="DS115" s="1"/>
      <c r="DT115" s="1"/>
      <c r="DU115" s="1"/>
      <c r="DV115" s="1"/>
      <c r="DW115" s="1"/>
      <c r="DX115" s="1"/>
      <c r="DY115" s="1"/>
      <c r="DZ115" s="1"/>
      <c r="EA115" s="1"/>
      <c r="EB115" s="1"/>
      <c r="EC115" s="1"/>
      <c r="ED115" s="1"/>
      <c r="EE115" s="1"/>
      <c r="EF115" s="1"/>
      <c r="EG115" s="1"/>
      <c r="EH115" s="1"/>
      <c r="EI115" s="1"/>
      <c r="EJ115" s="1"/>
      <c r="EK115" s="1"/>
      <c r="EL115" s="1"/>
      <c r="EM115" s="1"/>
      <c r="EN115" s="1"/>
      <c r="EO115" s="1"/>
      <c r="EP115" s="1"/>
      <c r="EQ115" s="1"/>
      <c r="ER115" s="1"/>
      <c r="ES115" s="1"/>
      <c r="ET115" s="1"/>
      <c r="EU115" s="1"/>
      <c r="EV115" s="1"/>
      <c r="EW115" s="1"/>
      <c r="EX115" s="1"/>
      <c r="EY115" s="1"/>
      <c r="EZ115" s="1"/>
      <c r="FA115" s="1"/>
      <c r="FB115" s="1"/>
      <c r="FC115" s="1"/>
      <c r="FD115" s="1"/>
      <c r="FE115" s="1"/>
      <c r="FF115" s="1"/>
      <c r="FG115" s="1"/>
      <c r="FH115" s="1"/>
      <c r="FI115" s="1"/>
      <c r="FJ115" s="1"/>
      <c r="FK115" s="1"/>
      <c r="FL115" s="1"/>
      <c r="FM115" s="1"/>
      <c r="FN115" s="1"/>
      <c r="FO115" s="1"/>
      <c r="FP115" s="1"/>
      <c r="FQ115" s="1"/>
      <c r="FR115" s="1"/>
      <c r="FS115" s="1"/>
      <c r="FT115" s="1"/>
      <c r="FU115" s="1"/>
      <c r="FV115" s="1"/>
      <c r="FW115" s="1"/>
      <c r="FX115" s="1"/>
      <c r="FY115" s="1"/>
      <c r="FZ115" s="1"/>
      <c r="GA115" s="1"/>
      <c r="GB115" s="1"/>
      <c r="GC115" s="1"/>
      <c r="GD115" s="1"/>
      <c r="GE115" s="1"/>
      <c r="GF115" s="1"/>
      <c r="GG115" s="1"/>
      <c r="GH115" s="1"/>
      <c r="GI115" s="1"/>
      <c r="GJ115" s="1"/>
      <c r="GK115" s="1"/>
      <c r="GL115" s="1"/>
      <c r="GM115" s="1"/>
      <c r="GN115" s="1"/>
      <c r="GO115" s="1"/>
      <c r="GP115" s="1"/>
      <c r="GQ115" s="1"/>
      <c r="GR115" s="1"/>
      <c r="GS115" s="1"/>
      <c r="GT115" s="1"/>
      <c r="GU115" s="1"/>
      <c r="GV115" s="1"/>
      <c r="GW115" s="1"/>
      <c r="GX115" s="1"/>
      <c r="GY115" s="1"/>
      <c r="GZ115" s="1"/>
      <c r="HA115" s="1"/>
      <c r="HB115" s="1"/>
      <c r="HC115" s="1"/>
      <c r="HD115" s="1"/>
      <c r="HE115" s="1"/>
      <c r="HF115" s="1"/>
      <c r="HG115" s="1"/>
      <c r="HH115" s="1"/>
      <c r="HI115" s="1"/>
      <c r="HJ115" s="1"/>
      <c r="HK115" s="1"/>
      <c r="HL115" s="1"/>
      <c r="HM115" s="1"/>
      <c r="HN115" s="1"/>
      <c r="HO115" s="1"/>
      <c r="HP115" s="1"/>
      <c r="HQ115" s="1"/>
      <c r="HR115" s="1"/>
      <c r="HS115" s="1"/>
      <c r="HT115" s="1"/>
      <c r="HU115" s="1"/>
      <c r="HV115" s="1"/>
      <c r="HW115" s="1"/>
      <c r="HX115" s="1"/>
      <c r="HY115" s="1"/>
      <c r="HZ115" s="1"/>
      <c r="IA115" s="1"/>
      <c r="IB115" s="1"/>
      <c r="IC115" s="1"/>
      <c r="ID115" s="1"/>
      <c r="IE115" s="1"/>
      <c r="IF115" s="1"/>
      <c r="IG115" s="1"/>
      <c r="IH115" s="1"/>
      <c r="II115" s="1"/>
      <c r="IJ115" s="1"/>
      <c r="IK115" s="1"/>
      <c r="IL115" s="1"/>
      <c r="IM115" s="1"/>
      <c r="IN115" s="1"/>
      <c r="IO115" s="1"/>
      <c r="IP115" s="1"/>
      <c r="IQ115" s="1"/>
      <c r="IR115" s="1"/>
      <c r="IS115" s="1"/>
      <c r="IT115" s="1"/>
      <c r="IU115" s="1"/>
      <c r="IV115" s="1"/>
    </row>
    <row r="116" s="1" customFormat="1" ht="36" customHeight="1" spans="1:11">
      <c r="A116" s="26"/>
      <c r="B116" s="27"/>
      <c r="C116" s="28"/>
      <c r="D116" s="29" t="s">
        <v>722</v>
      </c>
      <c r="E116" s="22"/>
      <c r="F116" s="22"/>
      <c r="G116" s="22"/>
      <c r="H116" s="22"/>
      <c r="I116" s="22" t="s">
        <v>512</v>
      </c>
      <c r="J116" s="22" t="s">
        <v>512</v>
      </c>
      <c r="K116" s="22" t="s">
        <v>512</v>
      </c>
    </row>
    <row r="117" s="1" customFormat="1" ht="28" customHeight="1" spans="1:11">
      <c r="A117" s="30"/>
      <c r="B117" s="31"/>
      <c r="C117" s="32"/>
      <c r="D117" s="18" t="s">
        <v>622</v>
      </c>
      <c r="E117" s="22"/>
      <c r="F117" s="22"/>
      <c r="G117" s="22"/>
      <c r="H117" s="22"/>
      <c r="I117" s="22" t="s">
        <v>512</v>
      </c>
      <c r="J117" s="22" t="s">
        <v>512</v>
      </c>
      <c r="K117" s="22" t="s">
        <v>512</v>
      </c>
    </row>
    <row r="118" s="1" customFormat="1" ht="46" customHeight="1" spans="1:11">
      <c r="A118" s="18" t="s">
        <v>723</v>
      </c>
      <c r="B118" s="18" t="s">
        <v>724</v>
      </c>
      <c r="C118" s="18"/>
      <c r="D118" s="18"/>
      <c r="E118" s="18"/>
      <c r="F118" s="18" t="s">
        <v>608</v>
      </c>
      <c r="G118" s="18"/>
      <c r="H118" s="18"/>
      <c r="I118" s="18"/>
      <c r="J118" s="18"/>
      <c r="K118" s="18"/>
    </row>
    <row r="119" s="1" customFormat="1" ht="83" customHeight="1" spans="1:11">
      <c r="A119" s="18"/>
      <c r="B119" s="21" t="s">
        <v>782</v>
      </c>
      <c r="C119" s="22"/>
      <c r="D119" s="22"/>
      <c r="E119" s="22"/>
      <c r="F119" s="21" t="s">
        <v>782</v>
      </c>
      <c r="G119" s="22"/>
      <c r="H119" s="22"/>
      <c r="I119" s="22"/>
      <c r="J119" s="22"/>
      <c r="K119" s="22"/>
    </row>
    <row r="120" s="1" customFormat="1" ht="36" customHeight="1" spans="1:11">
      <c r="A120" s="33" t="s">
        <v>726</v>
      </c>
      <c r="B120" s="18" t="s">
        <v>628</v>
      </c>
      <c r="C120" s="18" t="s">
        <v>629</v>
      </c>
      <c r="D120" s="18" t="s">
        <v>630</v>
      </c>
      <c r="E120" s="18" t="s">
        <v>727</v>
      </c>
      <c r="F120" s="18" t="s">
        <v>728</v>
      </c>
      <c r="G120" s="18" t="s">
        <v>717</v>
      </c>
      <c r="H120" s="18" t="s">
        <v>729</v>
      </c>
      <c r="I120" s="18" t="s">
        <v>730</v>
      </c>
      <c r="J120" s="18"/>
      <c r="K120" s="18"/>
    </row>
    <row r="121" s="1" customFormat="1" ht="40" customHeight="1" spans="1:11">
      <c r="A121" s="34"/>
      <c r="B121" s="21" t="s">
        <v>731</v>
      </c>
      <c r="C121" s="33" t="s">
        <v>732</v>
      </c>
      <c r="D121" s="33" t="s">
        <v>783</v>
      </c>
      <c r="E121" s="18" t="s">
        <v>784</v>
      </c>
      <c r="F121" s="18" t="s">
        <v>784</v>
      </c>
      <c r="G121" s="22">
        <v>20</v>
      </c>
      <c r="H121" s="22">
        <v>20</v>
      </c>
      <c r="I121" s="22"/>
      <c r="J121" s="22"/>
      <c r="K121" s="22"/>
    </row>
    <row r="122" s="1" customFormat="1" ht="40" customHeight="1" spans="1:11">
      <c r="A122" s="34"/>
      <c r="B122" s="21"/>
      <c r="C122" s="47"/>
      <c r="D122" s="47" t="s">
        <v>785</v>
      </c>
      <c r="E122" s="18" t="s">
        <v>784</v>
      </c>
      <c r="F122" s="18" t="s">
        <v>784</v>
      </c>
      <c r="G122" s="22">
        <v>20</v>
      </c>
      <c r="H122" s="22">
        <v>20</v>
      </c>
      <c r="I122" s="50"/>
      <c r="J122" s="51"/>
      <c r="K122" s="52"/>
    </row>
    <row r="123" s="1" customFormat="1" ht="27" customHeight="1" spans="1:11">
      <c r="A123" s="34"/>
      <c r="B123" s="22"/>
      <c r="C123" s="18" t="s">
        <v>735</v>
      </c>
      <c r="D123" s="35" t="s">
        <v>736</v>
      </c>
      <c r="E123" s="37">
        <v>1</v>
      </c>
      <c r="F123" s="37">
        <v>1</v>
      </c>
      <c r="G123" s="22">
        <v>10</v>
      </c>
      <c r="H123" s="22">
        <v>10</v>
      </c>
      <c r="I123" s="22"/>
      <c r="J123" s="22"/>
      <c r="K123" s="22"/>
    </row>
    <row r="124" s="1" customFormat="1" ht="27" customHeight="1" spans="1:11">
      <c r="A124" s="34"/>
      <c r="B124" s="18" t="s">
        <v>737</v>
      </c>
      <c r="C124" s="18" t="s">
        <v>786</v>
      </c>
      <c r="D124" s="18" t="s">
        <v>787</v>
      </c>
      <c r="E124" s="18" t="s">
        <v>788</v>
      </c>
      <c r="F124" s="18" t="s">
        <v>788</v>
      </c>
      <c r="G124" s="22">
        <v>30</v>
      </c>
      <c r="H124" s="22">
        <v>30</v>
      </c>
      <c r="I124" s="22"/>
      <c r="J124" s="22"/>
      <c r="K124" s="22"/>
    </row>
    <row r="125" s="1" customFormat="1" ht="18" customHeight="1" spans="1:11">
      <c r="A125" s="34"/>
      <c r="B125" s="33" t="s">
        <v>740</v>
      </c>
      <c r="C125" s="33" t="s">
        <v>741</v>
      </c>
      <c r="D125" s="35" t="s">
        <v>741</v>
      </c>
      <c r="E125" s="37">
        <v>0.85</v>
      </c>
      <c r="F125" s="37">
        <v>0.85</v>
      </c>
      <c r="G125" s="22">
        <v>10</v>
      </c>
      <c r="H125" s="22">
        <v>10</v>
      </c>
      <c r="I125" s="22"/>
      <c r="J125" s="22"/>
      <c r="K125" s="22"/>
    </row>
    <row r="126" s="1" customFormat="1" ht="18" customHeight="1" spans="1:11">
      <c r="A126" s="34"/>
      <c r="B126" s="34"/>
      <c r="C126" s="34"/>
      <c r="D126" s="35"/>
      <c r="E126" s="22"/>
      <c r="F126" s="22"/>
      <c r="G126" s="22"/>
      <c r="H126" s="22"/>
      <c r="I126" s="22"/>
      <c r="J126" s="22"/>
      <c r="K126" s="22"/>
    </row>
    <row r="127" s="1" customFormat="1" ht="30" customHeight="1" spans="1:11">
      <c r="A127" s="18" t="s">
        <v>742</v>
      </c>
      <c r="B127" s="18"/>
      <c r="C127" s="18"/>
      <c r="D127" s="18"/>
      <c r="E127" s="18"/>
      <c r="F127" s="18"/>
      <c r="G127" s="38">
        <v>90</v>
      </c>
      <c r="H127" s="38"/>
      <c r="I127" s="38"/>
      <c r="J127" s="38"/>
      <c r="K127" s="38"/>
    </row>
    <row r="128" s="1" customFormat="1" ht="30" customHeight="1" spans="1:11">
      <c r="A128" s="39" t="s">
        <v>743</v>
      </c>
      <c r="B128" s="40" t="s">
        <v>744</v>
      </c>
      <c r="C128" s="41">
        <f>G127+K113</f>
        <v>100</v>
      </c>
      <c r="D128" s="40"/>
      <c r="E128" s="40" t="s">
        <v>745</v>
      </c>
      <c r="F128" s="40" t="s">
        <v>746</v>
      </c>
      <c r="G128" s="40"/>
      <c r="H128" s="40"/>
      <c r="I128" s="40"/>
      <c r="J128" s="40"/>
      <c r="K128" s="53"/>
    </row>
    <row r="130" s="1" customFormat="1" ht="26" customHeight="1" spans="1:10">
      <c r="A130" s="16" t="s">
        <v>706</v>
      </c>
      <c r="B130" s="16"/>
      <c r="C130" s="16"/>
      <c r="D130" s="16"/>
      <c r="E130" s="16"/>
      <c r="F130" s="16"/>
      <c r="G130" s="16"/>
      <c r="H130" s="16"/>
      <c r="I130" s="16"/>
      <c r="J130" s="16"/>
    </row>
    <row r="131" s="2" customFormat="1" ht="31" customHeight="1" spans="1:10">
      <c r="A131" s="16"/>
      <c r="B131" s="16"/>
      <c r="C131" s="16"/>
      <c r="D131" s="16"/>
      <c r="E131" s="16"/>
      <c r="F131" s="16"/>
      <c r="G131" s="16"/>
      <c r="H131" s="16"/>
      <c r="I131" s="16"/>
      <c r="J131" s="49" t="s">
        <v>3</v>
      </c>
    </row>
    <row r="132" s="3" customFormat="1" ht="36" customHeight="1" spans="1:256">
      <c r="A132" s="18" t="s">
        <v>708</v>
      </c>
      <c r="B132" s="18"/>
      <c r="C132" s="18"/>
      <c r="D132" s="19" t="s">
        <v>789</v>
      </c>
      <c r="E132" s="20"/>
      <c r="F132" s="20"/>
      <c r="G132" s="20"/>
      <c r="H132" s="20"/>
      <c r="I132" s="20"/>
      <c r="J132" s="20"/>
      <c r="K132" s="20"/>
      <c r="L132" s="1"/>
      <c r="M132" s="1"/>
      <c r="N132" s="1"/>
      <c r="O132" s="1"/>
      <c r="P132" s="1"/>
      <c r="Q132" s="1"/>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c r="AU132" s="1"/>
      <c r="AV132" s="1"/>
      <c r="AW132" s="1"/>
      <c r="AX132" s="1"/>
      <c r="AY132" s="1"/>
      <c r="AZ132" s="1"/>
      <c r="BA132" s="1"/>
      <c r="BB132" s="1"/>
      <c r="BC132" s="1"/>
      <c r="BD132" s="1"/>
      <c r="BE132" s="1"/>
      <c r="BF132" s="1"/>
      <c r="BG132" s="1"/>
      <c r="BH132" s="1"/>
      <c r="BI132" s="1"/>
      <c r="BJ132" s="1"/>
      <c r="BK132" s="1"/>
      <c r="BL132" s="1"/>
      <c r="BM132" s="1"/>
      <c r="BN132" s="1"/>
      <c r="BO132" s="1"/>
      <c r="BP132" s="1"/>
      <c r="BQ132" s="1"/>
      <c r="BR132" s="1"/>
      <c r="BS132" s="1"/>
      <c r="BT132" s="1"/>
      <c r="BU132" s="1"/>
      <c r="BV132" s="1"/>
      <c r="BW132" s="1"/>
      <c r="BX132" s="1"/>
      <c r="BY132" s="1"/>
      <c r="BZ132" s="1"/>
      <c r="CA132" s="1"/>
      <c r="CB132" s="1"/>
      <c r="CC132" s="1"/>
      <c r="CD132" s="1"/>
      <c r="CE132" s="1"/>
      <c r="CF132" s="1"/>
      <c r="CG132" s="1"/>
      <c r="CH132" s="1"/>
      <c r="CI132" s="1"/>
      <c r="CJ132" s="1"/>
      <c r="CK132" s="1"/>
      <c r="CL132" s="1"/>
      <c r="CM132" s="1"/>
      <c r="CN132" s="1"/>
      <c r="CO132" s="1"/>
      <c r="CP132" s="1"/>
      <c r="CQ132" s="1"/>
      <c r="CR132" s="1"/>
      <c r="CS132" s="1"/>
      <c r="CT132" s="1"/>
      <c r="CU132" s="1"/>
      <c r="CV132" s="1"/>
      <c r="CW132" s="1"/>
      <c r="CX132" s="1"/>
      <c r="CY132" s="1"/>
      <c r="CZ132" s="1"/>
      <c r="DA132" s="1"/>
      <c r="DB132" s="1"/>
      <c r="DC132" s="1"/>
      <c r="DD132" s="1"/>
      <c r="DE132" s="1"/>
      <c r="DF132" s="1"/>
      <c r="DG132" s="1"/>
      <c r="DH132" s="1"/>
      <c r="DI132" s="1"/>
      <c r="DJ132" s="1"/>
      <c r="DK132" s="1"/>
      <c r="DL132" s="1"/>
      <c r="DM132" s="1"/>
      <c r="DN132" s="1"/>
      <c r="DO132" s="1"/>
      <c r="DP132" s="1"/>
      <c r="DQ132" s="1"/>
      <c r="DR132" s="1"/>
      <c r="DS132" s="1"/>
      <c r="DT132" s="1"/>
      <c r="DU132" s="1"/>
      <c r="DV132" s="1"/>
      <c r="DW132" s="1"/>
      <c r="DX132" s="1"/>
      <c r="DY132" s="1"/>
      <c r="DZ132" s="1"/>
      <c r="EA132" s="1"/>
      <c r="EB132" s="1"/>
      <c r="EC132" s="1"/>
      <c r="ED132" s="1"/>
      <c r="EE132" s="1"/>
      <c r="EF132" s="1"/>
      <c r="EG132" s="1"/>
      <c r="EH132" s="1"/>
      <c r="EI132" s="1"/>
      <c r="EJ132" s="1"/>
      <c r="EK132" s="1"/>
      <c r="EL132" s="1"/>
      <c r="EM132" s="1"/>
      <c r="EN132" s="1"/>
      <c r="EO132" s="1"/>
      <c r="EP132" s="1"/>
      <c r="EQ132" s="1"/>
      <c r="ER132" s="1"/>
      <c r="ES132" s="1"/>
      <c r="ET132" s="1"/>
      <c r="EU132" s="1"/>
      <c r="EV132" s="1"/>
      <c r="EW132" s="1"/>
      <c r="EX132" s="1"/>
      <c r="EY132" s="1"/>
      <c r="EZ132" s="1"/>
      <c r="FA132" s="1"/>
      <c r="FB132" s="1"/>
      <c r="FC132" s="1"/>
      <c r="FD132" s="1"/>
      <c r="FE132" s="1"/>
      <c r="FF132" s="1"/>
      <c r="FG132" s="1"/>
      <c r="FH132" s="1"/>
      <c r="FI132" s="1"/>
      <c r="FJ132" s="1"/>
      <c r="FK132" s="1"/>
      <c r="FL132" s="1"/>
      <c r="FM132" s="1"/>
      <c r="FN132" s="1"/>
      <c r="FO132" s="1"/>
      <c r="FP132" s="1"/>
      <c r="FQ132" s="1"/>
      <c r="FR132" s="1"/>
      <c r="FS132" s="1"/>
      <c r="FT132" s="1"/>
      <c r="FU132" s="1"/>
      <c r="FV132" s="1"/>
      <c r="FW132" s="1"/>
      <c r="FX132" s="1"/>
      <c r="FY132" s="1"/>
      <c r="FZ132" s="1"/>
      <c r="GA132" s="1"/>
      <c r="GB132" s="1"/>
      <c r="GC132" s="1"/>
      <c r="GD132" s="1"/>
      <c r="GE132" s="1"/>
      <c r="GF132" s="1"/>
      <c r="GG132" s="1"/>
      <c r="GH132" s="1"/>
      <c r="GI132" s="1"/>
      <c r="GJ132" s="1"/>
      <c r="GK132" s="1"/>
      <c r="GL132" s="1"/>
      <c r="GM132" s="1"/>
      <c r="GN132" s="1"/>
      <c r="GO132" s="1"/>
      <c r="GP132" s="1"/>
      <c r="GQ132" s="1"/>
      <c r="GR132" s="1"/>
      <c r="GS132" s="1"/>
      <c r="GT132" s="1"/>
      <c r="GU132" s="1"/>
      <c r="GV132" s="1"/>
      <c r="GW132" s="1"/>
      <c r="GX132" s="1"/>
      <c r="GY132" s="1"/>
      <c r="GZ132" s="1"/>
      <c r="HA132" s="1"/>
      <c r="HB132" s="1"/>
      <c r="HC132" s="1"/>
      <c r="HD132" s="1"/>
      <c r="HE132" s="1"/>
      <c r="HF132" s="1"/>
      <c r="HG132" s="1"/>
      <c r="HH132" s="1"/>
      <c r="HI132" s="1"/>
      <c r="HJ132" s="1"/>
      <c r="HK132" s="1"/>
      <c r="HL132" s="1"/>
      <c r="HM132" s="1"/>
      <c r="HN132" s="1"/>
      <c r="HO132" s="1"/>
      <c r="HP132" s="1"/>
      <c r="HQ132" s="1"/>
      <c r="HR132" s="1"/>
      <c r="HS132" s="1"/>
      <c r="HT132" s="1"/>
      <c r="HU132" s="1"/>
      <c r="HV132" s="1"/>
      <c r="HW132" s="1"/>
      <c r="HX132" s="1"/>
      <c r="HY132" s="1"/>
      <c r="HZ132" s="1"/>
      <c r="IA132" s="1"/>
      <c r="IB132" s="1"/>
      <c r="IC132" s="1"/>
      <c r="ID132" s="1"/>
      <c r="IE132" s="1"/>
      <c r="IF132" s="1"/>
      <c r="IG132" s="1"/>
      <c r="IH132" s="1"/>
      <c r="II132" s="1"/>
      <c r="IJ132" s="1"/>
      <c r="IK132" s="1"/>
      <c r="IL132" s="1"/>
      <c r="IM132" s="1"/>
      <c r="IN132" s="1"/>
      <c r="IO132" s="1"/>
      <c r="IP132" s="1"/>
      <c r="IQ132" s="1"/>
      <c r="IR132" s="1"/>
      <c r="IS132" s="1"/>
      <c r="IT132" s="1"/>
      <c r="IU132" s="1"/>
      <c r="IV132" s="1"/>
    </row>
    <row r="133" s="4" customFormat="1" ht="18" customHeight="1" spans="1:256">
      <c r="A133" s="18" t="s">
        <v>710</v>
      </c>
      <c r="B133" s="18"/>
      <c r="C133" s="18"/>
      <c r="D133" s="21"/>
      <c r="E133" s="22"/>
      <c r="F133" s="18" t="s">
        <v>711</v>
      </c>
      <c r="G133" s="21" t="s">
        <v>595</v>
      </c>
      <c r="H133" s="22"/>
      <c r="I133" s="22"/>
      <c r="J133" s="22"/>
      <c r="K133" s="22"/>
      <c r="L133" s="1"/>
      <c r="M133" s="1"/>
      <c r="N133" s="1"/>
      <c r="O133" s="1"/>
      <c r="P133" s="1"/>
      <c r="Q133" s="1"/>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c r="AS133" s="1"/>
      <c r="AT133" s="1"/>
      <c r="AU133" s="1"/>
      <c r="AV133" s="1"/>
      <c r="AW133" s="1"/>
      <c r="AX133" s="1"/>
      <c r="AY133" s="1"/>
      <c r="AZ133" s="1"/>
      <c r="BA133" s="1"/>
      <c r="BB133" s="1"/>
      <c r="BC133" s="1"/>
      <c r="BD133" s="1"/>
      <c r="BE133" s="1"/>
      <c r="BF133" s="1"/>
      <c r="BG133" s="1"/>
      <c r="BH133" s="1"/>
      <c r="BI133" s="1"/>
      <c r="BJ133" s="1"/>
      <c r="BK133" s="1"/>
      <c r="BL133" s="1"/>
      <c r="BM133" s="1"/>
      <c r="BN133" s="1"/>
      <c r="BO133" s="1"/>
      <c r="BP133" s="1"/>
      <c r="BQ133" s="1"/>
      <c r="BR133" s="1"/>
      <c r="BS133" s="1"/>
      <c r="BT133" s="1"/>
      <c r="BU133" s="1"/>
      <c r="BV133" s="1"/>
      <c r="BW133" s="1"/>
      <c r="BX133" s="1"/>
      <c r="BY133" s="1"/>
      <c r="BZ133" s="1"/>
      <c r="CA133" s="1"/>
      <c r="CB133" s="1"/>
      <c r="CC133" s="1"/>
      <c r="CD133" s="1"/>
      <c r="CE133" s="1"/>
      <c r="CF133" s="1"/>
      <c r="CG133" s="1"/>
      <c r="CH133" s="1"/>
      <c r="CI133" s="1"/>
      <c r="CJ133" s="1"/>
      <c r="CK133" s="1"/>
      <c r="CL133" s="1"/>
      <c r="CM133" s="1"/>
      <c r="CN133" s="1"/>
      <c r="CO133" s="1"/>
      <c r="CP133" s="1"/>
      <c r="CQ133" s="1"/>
      <c r="CR133" s="1"/>
      <c r="CS133" s="1"/>
      <c r="CT133" s="1"/>
      <c r="CU133" s="1"/>
      <c r="CV133" s="1"/>
      <c r="CW133" s="1"/>
      <c r="CX133" s="1"/>
      <c r="CY133" s="1"/>
      <c r="CZ133" s="1"/>
      <c r="DA133" s="1"/>
      <c r="DB133" s="1"/>
      <c r="DC133" s="1"/>
      <c r="DD133" s="1"/>
      <c r="DE133" s="1"/>
      <c r="DF133" s="1"/>
      <c r="DG133" s="1"/>
      <c r="DH133" s="1"/>
      <c r="DI133" s="1"/>
      <c r="DJ133" s="1"/>
      <c r="DK133" s="1"/>
      <c r="DL133" s="1"/>
      <c r="DM133" s="1"/>
      <c r="DN133" s="1"/>
      <c r="DO133" s="1"/>
      <c r="DP133" s="1"/>
      <c r="DQ133" s="1"/>
      <c r="DR133" s="1"/>
      <c r="DS133" s="1"/>
      <c r="DT133" s="1"/>
      <c r="DU133" s="1"/>
      <c r="DV133" s="1"/>
      <c r="DW133" s="1"/>
      <c r="DX133" s="1"/>
      <c r="DY133" s="1"/>
      <c r="DZ133" s="1"/>
      <c r="EA133" s="1"/>
      <c r="EB133" s="1"/>
      <c r="EC133" s="1"/>
      <c r="ED133" s="1"/>
      <c r="EE133" s="1"/>
      <c r="EF133" s="1"/>
      <c r="EG133" s="1"/>
      <c r="EH133" s="1"/>
      <c r="EI133" s="1"/>
      <c r="EJ133" s="1"/>
      <c r="EK133" s="1"/>
      <c r="EL133" s="1"/>
      <c r="EM133" s="1"/>
      <c r="EN133" s="1"/>
      <c r="EO133" s="1"/>
      <c r="EP133" s="1"/>
      <c r="EQ133" s="1"/>
      <c r="ER133" s="1"/>
      <c r="ES133" s="1"/>
      <c r="ET133" s="1"/>
      <c r="EU133" s="1"/>
      <c r="EV133" s="1"/>
      <c r="EW133" s="1"/>
      <c r="EX133" s="1"/>
      <c r="EY133" s="1"/>
      <c r="EZ133" s="1"/>
      <c r="FA133" s="1"/>
      <c r="FB133" s="1"/>
      <c r="FC133" s="1"/>
      <c r="FD133" s="1"/>
      <c r="FE133" s="1"/>
      <c r="FF133" s="1"/>
      <c r="FG133" s="1"/>
      <c r="FH133" s="1"/>
      <c r="FI133" s="1"/>
      <c r="FJ133" s="1"/>
      <c r="FK133" s="1"/>
      <c r="FL133" s="1"/>
      <c r="FM133" s="1"/>
      <c r="FN133" s="1"/>
      <c r="FO133" s="1"/>
      <c r="FP133" s="1"/>
      <c r="FQ133" s="1"/>
      <c r="FR133" s="1"/>
      <c r="FS133" s="1"/>
      <c r="FT133" s="1"/>
      <c r="FU133" s="1"/>
      <c r="FV133" s="1"/>
      <c r="FW133" s="1"/>
      <c r="FX133" s="1"/>
      <c r="FY133" s="1"/>
      <c r="FZ133" s="1"/>
      <c r="GA133" s="1"/>
      <c r="GB133" s="1"/>
      <c r="GC133" s="1"/>
      <c r="GD133" s="1"/>
      <c r="GE133" s="1"/>
      <c r="GF133" s="1"/>
      <c r="GG133" s="1"/>
      <c r="GH133" s="1"/>
      <c r="GI133" s="1"/>
      <c r="GJ133" s="1"/>
      <c r="GK133" s="1"/>
      <c r="GL133" s="1"/>
      <c r="GM133" s="1"/>
      <c r="GN133" s="1"/>
      <c r="GO133" s="1"/>
      <c r="GP133" s="1"/>
      <c r="GQ133" s="1"/>
      <c r="GR133" s="1"/>
      <c r="GS133" s="1"/>
      <c r="GT133" s="1"/>
      <c r="GU133" s="1"/>
      <c r="GV133" s="1"/>
      <c r="GW133" s="1"/>
      <c r="GX133" s="1"/>
      <c r="GY133" s="1"/>
      <c r="GZ133" s="1"/>
      <c r="HA133" s="1"/>
      <c r="HB133" s="1"/>
      <c r="HC133" s="1"/>
      <c r="HD133" s="1"/>
      <c r="HE133" s="1"/>
      <c r="HF133" s="1"/>
      <c r="HG133" s="1"/>
      <c r="HH133" s="1"/>
      <c r="HI133" s="1"/>
      <c r="HJ133" s="1"/>
      <c r="HK133" s="1"/>
      <c r="HL133" s="1"/>
      <c r="HM133" s="1"/>
      <c r="HN133" s="1"/>
      <c r="HO133" s="1"/>
      <c r="HP133" s="1"/>
      <c r="HQ133" s="1"/>
      <c r="HR133" s="1"/>
      <c r="HS133" s="1"/>
      <c r="HT133" s="1"/>
      <c r="HU133" s="1"/>
      <c r="HV133" s="1"/>
      <c r="HW133" s="1"/>
      <c r="HX133" s="1"/>
      <c r="HY133" s="1"/>
      <c r="HZ133" s="1"/>
      <c r="IA133" s="1"/>
      <c r="IB133" s="1"/>
      <c r="IC133" s="1"/>
      <c r="ID133" s="1"/>
      <c r="IE133" s="1"/>
      <c r="IF133" s="1"/>
      <c r="IG133" s="1"/>
      <c r="IH133" s="1"/>
      <c r="II133" s="1"/>
      <c r="IJ133" s="1"/>
      <c r="IK133" s="1"/>
      <c r="IL133" s="1"/>
      <c r="IM133" s="1"/>
      <c r="IN133" s="1"/>
      <c r="IO133" s="1"/>
      <c r="IP133" s="1"/>
      <c r="IQ133" s="1"/>
      <c r="IR133" s="1"/>
      <c r="IS133" s="1"/>
      <c r="IT133" s="1"/>
      <c r="IU133" s="1"/>
      <c r="IV133" s="1"/>
    </row>
    <row r="134" s="4" customFormat="1" ht="36" customHeight="1" spans="1:256">
      <c r="A134" s="23" t="s">
        <v>712</v>
      </c>
      <c r="B134" s="24"/>
      <c r="C134" s="25"/>
      <c r="D134" s="18" t="s">
        <v>713</v>
      </c>
      <c r="E134" s="18" t="s">
        <v>714</v>
      </c>
      <c r="F134" s="18" t="s">
        <v>715</v>
      </c>
      <c r="G134" s="18" t="s">
        <v>716</v>
      </c>
      <c r="H134" s="18"/>
      <c r="I134" s="18" t="s">
        <v>717</v>
      </c>
      <c r="J134" s="18" t="s">
        <v>718</v>
      </c>
      <c r="K134" s="18" t="s">
        <v>719</v>
      </c>
      <c r="L134" s="1"/>
      <c r="M134" s="1"/>
      <c r="N134" s="1"/>
      <c r="O134" s="1"/>
      <c r="P134" s="1"/>
      <c r="Q134" s="1"/>
      <c r="R134" s="1"/>
      <c r="S134" s="1"/>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c r="AS134" s="1"/>
      <c r="AT134" s="1"/>
      <c r="AU134" s="1"/>
      <c r="AV134" s="1"/>
      <c r="AW134" s="1"/>
      <c r="AX134" s="1"/>
      <c r="AY134" s="1"/>
      <c r="AZ134" s="1"/>
      <c r="BA134" s="1"/>
      <c r="BB134" s="1"/>
      <c r="BC134" s="1"/>
      <c r="BD134" s="1"/>
      <c r="BE134" s="1"/>
      <c r="BF134" s="1"/>
      <c r="BG134" s="1"/>
      <c r="BH134" s="1"/>
      <c r="BI134" s="1"/>
      <c r="BJ134" s="1"/>
      <c r="BK134" s="1"/>
      <c r="BL134" s="1"/>
      <c r="BM134" s="1"/>
      <c r="BN134" s="1"/>
      <c r="BO134" s="1"/>
      <c r="BP134" s="1"/>
      <c r="BQ134" s="1"/>
      <c r="BR134" s="1"/>
      <c r="BS134" s="1"/>
      <c r="BT134" s="1"/>
      <c r="BU134" s="1"/>
      <c r="BV134" s="1"/>
      <c r="BW134" s="1"/>
      <c r="BX134" s="1"/>
      <c r="BY134" s="1"/>
      <c r="BZ134" s="1"/>
      <c r="CA134" s="1"/>
      <c r="CB134" s="1"/>
      <c r="CC134" s="1"/>
      <c r="CD134" s="1"/>
      <c r="CE134" s="1"/>
      <c r="CF134" s="1"/>
      <c r="CG134" s="1"/>
      <c r="CH134" s="1"/>
      <c r="CI134" s="1"/>
      <c r="CJ134" s="1"/>
      <c r="CK134" s="1"/>
      <c r="CL134" s="1"/>
      <c r="CM134" s="1"/>
      <c r="CN134" s="1"/>
      <c r="CO134" s="1"/>
      <c r="CP134" s="1"/>
      <c r="CQ134" s="1"/>
      <c r="CR134" s="1"/>
      <c r="CS134" s="1"/>
      <c r="CT134" s="1"/>
      <c r="CU134" s="1"/>
      <c r="CV134" s="1"/>
      <c r="CW134" s="1"/>
      <c r="CX134" s="1"/>
      <c r="CY134" s="1"/>
      <c r="CZ134" s="1"/>
      <c r="DA134" s="1"/>
      <c r="DB134" s="1"/>
      <c r="DC134" s="1"/>
      <c r="DD134" s="1"/>
      <c r="DE134" s="1"/>
      <c r="DF134" s="1"/>
      <c r="DG134" s="1"/>
      <c r="DH134" s="1"/>
      <c r="DI134" s="1"/>
      <c r="DJ134" s="1"/>
      <c r="DK134" s="1"/>
      <c r="DL134" s="1"/>
      <c r="DM134" s="1"/>
      <c r="DN134" s="1"/>
      <c r="DO134" s="1"/>
      <c r="DP134" s="1"/>
      <c r="DQ134" s="1"/>
      <c r="DR134" s="1"/>
      <c r="DS134" s="1"/>
      <c r="DT134" s="1"/>
      <c r="DU134" s="1"/>
      <c r="DV134" s="1"/>
      <c r="DW134" s="1"/>
      <c r="DX134" s="1"/>
      <c r="DY134" s="1"/>
      <c r="DZ134" s="1"/>
      <c r="EA134" s="1"/>
      <c r="EB134" s="1"/>
      <c r="EC134" s="1"/>
      <c r="ED134" s="1"/>
      <c r="EE134" s="1"/>
      <c r="EF134" s="1"/>
      <c r="EG134" s="1"/>
      <c r="EH134" s="1"/>
      <c r="EI134" s="1"/>
      <c r="EJ134" s="1"/>
      <c r="EK134" s="1"/>
      <c r="EL134" s="1"/>
      <c r="EM134" s="1"/>
      <c r="EN134" s="1"/>
      <c r="EO134" s="1"/>
      <c r="EP134" s="1"/>
      <c r="EQ134" s="1"/>
      <c r="ER134" s="1"/>
      <c r="ES134" s="1"/>
      <c r="ET134" s="1"/>
      <c r="EU134" s="1"/>
      <c r="EV134" s="1"/>
      <c r="EW134" s="1"/>
      <c r="EX134" s="1"/>
      <c r="EY134" s="1"/>
      <c r="EZ134" s="1"/>
      <c r="FA134" s="1"/>
      <c r="FB134" s="1"/>
      <c r="FC134" s="1"/>
      <c r="FD134" s="1"/>
      <c r="FE134" s="1"/>
      <c r="FF134" s="1"/>
      <c r="FG134" s="1"/>
      <c r="FH134" s="1"/>
      <c r="FI134" s="1"/>
      <c r="FJ134" s="1"/>
      <c r="FK134" s="1"/>
      <c r="FL134" s="1"/>
      <c r="FM134" s="1"/>
      <c r="FN134" s="1"/>
      <c r="FO134" s="1"/>
      <c r="FP134" s="1"/>
      <c r="FQ134" s="1"/>
      <c r="FR134" s="1"/>
      <c r="FS134" s="1"/>
      <c r="FT134" s="1"/>
      <c r="FU134" s="1"/>
      <c r="FV134" s="1"/>
      <c r="FW134" s="1"/>
      <c r="FX134" s="1"/>
      <c r="FY134" s="1"/>
      <c r="FZ134" s="1"/>
      <c r="GA134" s="1"/>
      <c r="GB134" s="1"/>
      <c r="GC134" s="1"/>
      <c r="GD134" s="1"/>
      <c r="GE134" s="1"/>
      <c r="GF134" s="1"/>
      <c r="GG134" s="1"/>
      <c r="GH134" s="1"/>
      <c r="GI134" s="1"/>
      <c r="GJ134" s="1"/>
      <c r="GK134" s="1"/>
      <c r="GL134" s="1"/>
      <c r="GM134" s="1"/>
      <c r="GN134" s="1"/>
      <c r="GO134" s="1"/>
      <c r="GP134" s="1"/>
      <c r="GQ134" s="1"/>
      <c r="GR134" s="1"/>
      <c r="GS134" s="1"/>
      <c r="GT134" s="1"/>
      <c r="GU134" s="1"/>
      <c r="GV134" s="1"/>
      <c r="GW134" s="1"/>
      <c r="GX134" s="1"/>
      <c r="GY134" s="1"/>
      <c r="GZ134" s="1"/>
      <c r="HA134" s="1"/>
      <c r="HB134" s="1"/>
      <c r="HC134" s="1"/>
      <c r="HD134" s="1"/>
      <c r="HE134" s="1"/>
      <c r="HF134" s="1"/>
      <c r="HG134" s="1"/>
      <c r="HH134" s="1"/>
      <c r="HI134" s="1"/>
      <c r="HJ134" s="1"/>
      <c r="HK134" s="1"/>
      <c r="HL134" s="1"/>
      <c r="HM134" s="1"/>
      <c r="HN134" s="1"/>
      <c r="HO134" s="1"/>
      <c r="HP134" s="1"/>
      <c r="HQ134" s="1"/>
      <c r="HR134" s="1"/>
      <c r="HS134" s="1"/>
      <c r="HT134" s="1"/>
      <c r="HU134" s="1"/>
      <c r="HV134" s="1"/>
      <c r="HW134" s="1"/>
      <c r="HX134" s="1"/>
      <c r="HY134" s="1"/>
      <c r="HZ134" s="1"/>
      <c r="IA134" s="1"/>
      <c r="IB134" s="1"/>
      <c r="IC134" s="1"/>
      <c r="ID134" s="1"/>
      <c r="IE134" s="1"/>
      <c r="IF134" s="1"/>
      <c r="IG134" s="1"/>
      <c r="IH134" s="1"/>
      <c r="II134" s="1"/>
      <c r="IJ134" s="1"/>
      <c r="IK134" s="1"/>
      <c r="IL134" s="1"/>
      <c r="IM134" s="1"/>
      <c r="IN134" s="1"/>
      <c r="IO134" s="1"/>
      <c r="IP134" s="1"/>
      <c r="IQ134" s="1"/>
      <c r="IR134" s="1"/>
      <c r="IS134" s="1"/>
      <c r="IT134" s="1"/>
      <c r="IU134" s="1"/>
      <c r="IV134" s="1"/>
    </row>
    <row r="135" s="4" customFormat="1" ht="36" customHeight="1" spans="1:256">
      <c r="A135" s="26"/>
      <c r="B135" s="27"/>
      <c r="C135" s="28"/>
      <c r="D135" s="18" t="s">
        <v>720</v>
      </c>
      <c r="E135" s="22">
        <v>600</v>
      </c>
      <c r="F135" s="22">
        <v>600</v>
      </c>
      <c r="G135" s="22">
        <v>400</v>
      </c>
      <c r="H135" s="22"/>
      <c r="I135" s="22">
        <v>10</v>
      </c>
      <c r="J135" s="37">
        <v>0.6667</v>
      </c>
      <c r="K135" s="38">
        <v>6</v>
      </c>
      <c r="L135" s="1"/>
      <c r="M135" s="1"/>
      <c r="N135" s="1"/>
      <c r="O135" s="1"/>
      <c r="P135" s="1"/>
      <c r="Q135" s="1"/>
      <c r="R135" s="1"/>
      <c r="S135" s="1"/>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c r="AR135" s="1"/>
      <c r="AS135" s="1"/>
      <c r="AT135" s="1"/>
      <c r="AU135" s="1"/>
      <c r="AV135" s="1"/>
      <c r="AW135" s="1"/>
      <c r="AX135" s="1"/>
      <c r="AY135" s="1"/>
      <c r="AZ135" s="1"/>
      <c r="BA135" s="1"/>
      <c r="BB135" s="1"/>
      <c r="BC135" s="1"/>
      <c r="BD135" s="1"/>
      <c r="BE135" s="1"/>
      <c r="BF135" s="1"/>
      <c r="BG135" s="1"/>
      <c r="BH135" s="1"/>
      <c r="BI135" s="1"/>
      <c r="BJ135" s="1"/>
      <c r="BK135" s="1"/>
      <c r="BL135" s="1"/>
      <c r="BM135" s="1"/>
      <c r="BN135" s="1"/>
      <c r="BO135" s="1"/>
      <c r="BP135" s="1"/>
      <c r="BQ135" s="1"/>
      <c r="BR135" s="1"/>
      <c r="BS135" s="1"/>
      <c r="BT135" s="1"/>
      <c r="BU135" s="1"/>
      <c r="BV135" s="1"/>
      <c r="BW135" s="1"/>
      <c r="BX135" s="1"/>
      <c r="BY135" s="1"/>
      <c r="BZ135" s="1"/>
      <c r="CA135" s="1"/>
      <c r="CB135" s="1"/>
      <c r="CC135" s="1"/>
      <c r="CD135" s="1"/>
      <c r="CE135" s="1"/>
      <c r="CF135" s="1"/>
      <c r="CG135" s="1"/>
      <c r="CH135" s="1"/>
      <c r="CI135" s="1"/>
      <c r="CJ135" s="1"/>
      <c r="CK135" s="1"/>
      <c r="CL135" s="1"/>
      <c r="CM135" s="1"/>
      <c r="CN135" s="1"/>
      <c r="CO135" s="1"/>
      <c r="CP135" s="1"/>
      <c r="CQ135" s="1"/>
      <c r="CR135" s="1"/>
      <c r="CS135" s="1"/>
      <c r="CT135" s="1"/>
      <c r="CU135" s="1"/>
      <c r="CV135" s="1"/>
      <c r="CW135" s="1"/>
      <c r="CX135" s="1"/>
      <c r="CY135" s="1"/>
      <c r="CZ135" s="1"/>
      <c r="DA135" s="1"/>
      <c r="DB135" s="1"/>
      <c r="DC135" s="1"/>
      <c r="DD135" s="1"/>
      <c r="DE135" s="1"/>
      <c r="DF135" s="1"/>
      <c r="DG135" s="1"/>
      <c r="DH135" s="1"/>
      <c r="DI135" s="1"/>
      <c r="DJ135" s="1"/>
      <c r="DK135" s="1"/>
      <c r="DL135" s="1"/>
      <c r="DM135" s="1"/>
      <c r="DN135" s="1"/>
      <c r="DO135" s="1"/>
      <c r="DP135" s="1"/>
      <c r="DQ135" s="1"/>
      <c r="DR135" s="1"/>
      <c r="DS135" s="1"/>
      <c r="DT135" s="1"/>
      <c r="DU135" s="1"/>
      <c r="DV135" s="1"/>
      <c r="DW135" s="1"/>
      <c r="DX135" s="1"/>
      <c r="DY135" s="1"/>
      <c r="DZ135" s="1"/>
      <c r="EA135" s="1"/>
      <c r="EB135" s="1"/>
      <c r="EC135" s="1"/>
      <c r="ED135" s="1"/>
      <c r="EE135" s="1"/>
      <c r="EF135" s="1"/>
      <c r="EG135" s="1"/>
      <c r="EH135" s="1"/>
      <c r="EI135" s="1"/>
      <c r="EJ135" s="1"/>
      <c r="EK135" s="1"/>
      <c r="EL135" s="1"/>
      <c r="EM135" s="1"/>
      <c r="EN135" s="1"/>
      <c r="EO135" s="1"/>
      <c r="EP135" s="1"/>
      <c r="EQ135" s="1"/>
      <c r="ER135" s="1"/>
      <c r="ES135" s="1"/>
      <c r="ET135" s="1"/>
      <c r="EU135" s="1"/>
      <c r="EV135" s="1"/>
      <c r="EW135" s="1"/>
      <c r="EX135" s="1"/>
      <c r="EY135" s="1"/>
      <c r="EZ135" s="1"/>
      <c r="FA135" s="1"/>
      <c r="FB135" s="1"/>
      <c r="FC135" s="1"/>
      <c r="FD135" s="1"/>
      <c r="FE135" s="1"/>
      <c r="FF135" s="1"/>
      <c r="FG135" s="1"/>
      <c r="FH135" s="1"/>
      <c r="FI135" s="1"/>
      <c r="FJ135" s="1"/>
      <c r="FK135" s="1"/>
      <c r="FL135" s="1"/>
      <c r="FM135" s="1"/>
      <c r="FN135" s="1"/>
      <c r="FO135" s="1"/>
      <c r="FP135" s="1"/>
      <c r="FQ135" s="1"/>
      <c r="FR135" s="1"/>
      <c r="FS135" s="1"/>
      <c r="FT135" s="1"/>
      <c r="FU135" s="1"/>
      <c r="FV135" s="1"/>
      <c r="FW135" s="1"/>
      <c r="FX135" s="1"/>
      <c r="FY135" s="1"/>
      <c r="FZ135" s="1"/>
      <c r="GA135" s="1"/>
      <c r="GB135" s="1"/>
      <c r="GC135" s="1"/>
      <c r="GD135" s="1"/>
      <c r="GE135" s="1"/>
      <c r="GF135" s="1"/>
      <c r="GG135" s="1"/>
      <c r="GH135" s="1"/>
      <c r="GI135" s="1"/>
      <c r="GJ135" s="1"/>
      <c r="GK135" s="1"/>
      <c r="GL135" s="1"/>
      <c r="GM135" s="1"/>
      <c r="GN135" s="1"/>
      <c r="GO135" s="1"/>
      <c r="GP135" s="1"/>
      <c r="GQ135" s="1"/>
      <c r="GR135" s="1"/>
      <c r="GS135" s="1"/>
      <c r="GT135" s="1"/>
      <c r="GU135" s="1"/>
      <c r="GV135" s="1"/>
      <c r="GW135" s="1"/>
      <c r="GX135" s="1"/>
      <c r="GY135" s="1"/>
      <c r="GZ135" s="1"/>
      <c r="HA135" s="1"/>
      <c r="HB135" s="1"/>
      <c r="HC135" s="1"/>
      <c r="HD135" s="1"/>
      <c r="HE135" s="1"/>
      <c r="HF135" s="1"/>
      <c r="HG135" s="1"/>
      <c r="HH135" s="1"/>
      <c r="HI135" s="1"/>
      <c r="HJ135" s="1"/>
      <c r="HK135" s="1"/>
      <c r="HL135" s="1"/>
      <c r="HM135" s="1"/>
      <c r="HN135" s="1"/>
      <c r="HO135" s="1"/>
      <c r="HP135" s="1"/>
      <c r="HQ135" s="1"/>
      <c r="HR135" s="1"/>
      <c r="HS135" s="1"/>
      <c r="HT135" s="1"/>
      <c r="HU135" s="1"/>
      <c r="HV135" s="1"/>
      <c r="HW135" s="1"/>
      <c r="HX135" s="1"/>
      <c r="HY135" s="1"/>
      <c r="HZ135" s="1"/>
      <c r="IA135" s="1"/>
      <c r="IB135" s="1"/>
      <c r="IC135" s="1"/>
      <c r="ID135" s="1"/>
      <c r="IE135" s="1"/>
      <c r="IF135" s="1"/>
      <c r="IG135" s="1"/>
      <c r="IH135" s="1"/>
      <c r="II135" s="1"/>
      <c r="IJ135" s="1"/>
      <c r="IK135" s="1"/>
      <c r="IL135" s="1"/>
      <c r="IM135" s="1"/>
      <c r="IN135" s="1"/>
      <c r="IO135" s="1"/>
      <c r="IP135" s="1"/>
      <c r="IQ135" s="1"/>
      <c r="IR135" s="1"/>
      <c r="IS135" s="1"/>
      <c r="IT135" s="1"/>
      <c r="IU135" s="1"/>
      <c r="IV135" s="1"/>
    </row>
    <row r="136" s="4" customFormat="1" ht="36" customHeight="1" spans="1:256">
      <c r="A136" s="26"/>
      <c r="B136" s="27"/>
      <c r="C136" s="28"/>
      <c r="D136" s="18" t="s">
        <v>621</v>
      </c>
      <c r="E136" s="22">
        <v>600</v>
      </c>
      <c r="F136" s="22">
        <v>600</v>
      </c>
      <c r="G136" s="22">
        <v>400</v>
      </c>
      <c r="H136" s="22"/>
      <c r="I136" s="22" t="s">
        <v>512</v>
      </c>
      <c r="J136" s="22" t="s">
        <v>512</v>
      </c>
      <c r="K136" s="22" t="s">
        <v>512</v>
      </c>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c r="AU136" s="1"/>
      <c r="AV136" s="1"/>
      <c r="AW136" s="1"/>
      <c r="AX136" s="1"/>
      <c r="AY136" s="1"/>
      <c r="AZ136" s="1"/>
      <c r="BA136" s="1"/>
      <c r="BB136" s="1"/>
      <c r="BC136" s="1"/>
      <c r="BD136" s="1"/>
      <c r="BE136" s="1"/>
      <c r="BF136" s="1"/>
      <c r="BG136" s="1"/>
      <c r="BH136" s="1"/>
      <c r="BI136" s="1"/>
      <c r="BJ136" s="1"/>
      <c r="BK136" s="1"/>
      <c r="BL136" s="1"/>
      <c r="BM136" s="1"/>
      <c r="BN136" s="1"/>
      <c r="BO136" s="1"/>
      <c r="BP136" s="1"/>
      <c r="BQ136" s="1"/>
      <c r="BR136" s="1"/>
      <c r="BS136" s="1"/>
      <c r="BT136" s="1"/>
      <c r="BU136" s="1"/>
      <c r="BV136" s="1"/>
      <c r="BW136" s="1"/>
      <c r="BX136" s="1"/>
      <c r="BY136" s="1"/>
      <c r="BZ136" s="1"/>
      <c r="CA136" s="1"/>
      <c r="CB136" s="1"/>
      <c r="CC136" s="1"/>
      <c r="CD136" s="1"/>
      <c r="CE136" s="1"/>
      <c r="CF136" s="1"/>
      <c r="CG136" s="1"/>
      <c r="CH136" s="1"/>
      <c r="CI136" s="1"/>
      <c r="CJ136" s="1"/>
      <c r="CK136" s="1"/>
      <c r="CL136" s="1"/>
      <c r="CM136" s="1"/>
      <c r="CN136" s="1"/>
      <c r="CO136" s="1"/>
      <c r="CP136" s="1"/>
      <c r="CQ136" s="1"/>
      <c r="CR136" s="1"/>
      <c r="CS136" s="1"/>
      <c r="CT136" s="1"/>
      <c r="CU136" s="1"/>
      <c r="CV136" s="1"/>
      <c r="CW136" s="1"/>
      <c r="CX136" s="1"/>
      <c r="CY136" s="1"/>
      <c r="CZ136" s="1"/>
      <c r="DA136" s="1"/>
      <c r="DB136" s="1"/>
      <c r="DC136" s="1"/>
      <c r="DD136" s="1"/>
      <c r="DE136" s="1"/>
      <c r="DF136" s="1"/>
      <c r="DG136" s="1"/>
      <c r="DH136" s="1"/>
      <c r="DI136" s="1"/>
      <c r="DJ136" s="1"/>
      <c r="DK136" s="1"/>
      <c r="DL136" s="1"/>
      <c r="DM136" s="1"/>
      <c r="DN136" s="1"/>
      <c r="DO136" s="1"/>
      <c r="DP136" s="1"/>
      <c r="DQ136" s="1"/>
      <c r="DR136" s="1"/>
      <c r="DS136" s="1"/>
      <c r="DT136" s="1"/>
      <c r="DU136" s="1"/>
      <c r="DV136" s="1"/>
      <c r="DW136" s="1"/>
      <c r="DX136" s="1"/>
      <c r="DY136" s="1"/>
      <c r="DZ136" s="1"/>
      <c r="EA136" s="1"/>
      <c r="EB136" s="1"/>
      <c r="EC136" s="1"/>
      <c r="ED136" s="1"/>
      <c r="EE136" s="1"/>
      <c r="EF136" s="1"/>
      <c r="EG136" s="1"/>
      <c r="EH136" s="1"/>
      <c r="EI136" s="1"/>
      <c r="EJ136" s="1"/>
      <c r="EK136" s="1"/>
      <c r="EL136" s="1"/>
      <c r="EM136" s="1"/>
      <c r="EN136" s="1"/>
      <c r="EO136" s="1"/>
      <c r="EP136" s="1"/>
      <c r="EQ136" s="1"/>
      <c r="ER136" s="1"/>
      <c r="ES136" s="1"/>
      <c r="ET136" s="1"/>
      <c r="EU136" s="1"/>
      <c r="EV136" s="1"/>
      <c r="EW136" s="1"/>
      <c r="EX136" s="1"/>
      <c r="EY136" s="1"/>
      <c r="EZ136" s="1"/>
      <c r="FA136" s="1"/>
      <c r="FB136" s="1"/>
      <c r="FC136" s="1"/>
      <c r="FD136" s="1"/>
      <c r="FE136" s="1"/>
      <c r="FF136" s="1"/>
      <c r="FG136" s="1"/>
      <c r="FH136" s="1"/>
      <c r="FI136" s="1"/>
      <c r="FJ136" s="1"/>
      <c r="FK136" s="1"/>
      <c r="FL136" s="1"/>
      <c r="FM136" s="1"/>
      <c r="FN136" s="1"/>
      <c r="FO136" s="1"/>
      <c r="FP136" s="1"/>
      <c r="FQ136" s="1"/>
      <c r="FR136" s="1"/>
      <c r="FS136" s="1"/>
      <c r="FT136" s="1"/>
      <c r="FU136" s="1"/>
      <c r="FV136" s="1"/>
      <c r="FW136" s="1"/>
      <c r="FX136" s="1"/>
      <c r="FY136" s="1"/>
      <c r="FZ136" s="1"/>
      <c r="GA136" s="1"/>
      <c r="GB136" s="1"/>
      <c r="GC136" s="1"/>
      <c r="GD136" s="1"/>
      <c r="GE136" s="1"/>
      <c r="GF136" s="1"/>
      <c r="GG136" s="1"/>
      <c r="GH136" s="1"/>
      <c r="GI136" s="1"/>
      <c r="GJ136" s="1"/>
      <c r="GK136" s="1"/>
      <c r="GL136" s="1"/>
      <c r="GM136" s="1"/>
      <c r="GN136" s="1"/>
      <c r="GO136" s="1"/>
      <c r="GP136" s="1"/>
      <c r="GQ136" s="1"/>
      <c r="GR136" s="1"/>
      <c r="GS136" s="1"/>
      <c r="GT136" s="1"/>
      <c r="GU136" s="1"/>
      <c r="GV136" s="1"/>
      <c r="GW136" s="1"/>
      <c r="GX136" s="1"/>
      <c r="GY136" s="1"/>
      <c r="GZ136" s="1"/>
      <c r="HA136" s="1"/>
      <c r="HB136" s="1"/>
      <c r="HC136" s="1"/>
      <c r="HD136" s="1"/>
      <c r="HE136" s="1"/>
      <c r="HF136" s="1"/>
      <c r="HG136" s="1"/>
      <c r="HH136" s="1"/>
      <c r="HI136" s="1"/>
      <c r="HJ136" s="1"/>
      <c r="HK136" s="1"/>
      <c r="HL136" s="1"/>
      <c r="HM136" s="1"/>
      <c r="HN136" s="1"/>
      <c r="HO136" s="1"/>
      <c r="HP136" s="1"/>
      <c r="HQ136" s="1"/>
      <c r="HR136" s="1"/>
      <c r="HS136" s="1"/>
      <c r="HT136" s="1"/>
      <c r="HU136" s="1"/>
      <c r="HV136" s="1"/>
      <c r="HW136" s="1"/>
      <c r="HX136" s="1"/>
      <c r="HY136" s="1"/>
      <c r="HZ136" s="1"/>
      <c r="IA136" s="1"/>
      <c r="IB136" s="1"/>
      <c r="IC136" s="1"/>
      <c r="ID136" s="1"/>
      <c r="IE136" s="1"/>
      <c r="IF136" s="1"/>
      <c r="IG136" s="1"/>
      <c r="IH136" s="1"/>
      <c r="II136" s="1"/>
      <c r="IJ136" s="1"/>
      <c r="IK136" s="1"/>
      <c r="IL136" s="1"/>
      <c r="IM136" s="1"/>
      <c r="IN136" s="1"/>
      <c r="IO136" s="1"/>
      <c r="IP136" s="1"/>
      <c r="IQ136" s="1"/>
      <c r="IR136" s="1"/>
      <c r="IS136" s="1"/>
      <c r="IT136" s="1"/>
      <c r="IU136" s="1"/>
      <c r="IV136" s="1"/>
    </row>
    <row r="137" s="4" customFormat="1" ht="36" customHeight="1" spans="1:256">
      <c r="A137" s="26"/>
      <c r="B137" s="27"/>
      <c r="C137" s="28"/>
      <c r="D137" s="29" t="s">
        <v>721</v>
      </c>
      <c r="E137" s="22">
        <v>100</v>
      </c>
      <c r="F137" s="22">
        <v>100</v>
      </c>
      <c r="G137" s="22">
        <v>100</v>
      </c>
      <c r="H137" s="22"/>
      <c r="I137" s="22" t="s">
        <v>512</v>
      </c>
      <c r="J137" s="22" t="s">
        <v>512</v>
      </c>
      <c r="K137" s="22" t="s">
        <v>512</v>
      </c>
      <c r="L137" s="1"/>
      <c r="M137" s="1"/>
      <c r="N137" s="1"/>
      <c r="O137" s="1"/>
      <c r="P137" s="1"/>
      <c r="Q137" s="1"/>
      <c r="R137" s="1"/>
      <c r="S137" s="1"/>
      <c r="T137" s="1"/>
      <c r="U137" s="1"/>
      <c r="V137" s="1"/>
      <c r="W137" s="1"/>
      <c r="X137" s="1"/>
      <c r="Y137" s="1"/>
      <c r="Z137" s="1"/>
      <c r="AA137" s="1"/>
      <c r="AB137" s="1"/>
      <c r="AC137" s="1"/>
      <c r="AD137" s="1"/>
      <c r="AE137" s="1"/>
      <c r="AF137" s="1"/>
      <c r="AG137" s="1"/>
      <c r="AH137" s="1"/>
      <c r="AI137" s="1"/>
      <c r="AJ137" s="1"/>
      <c r="AK137" s="1"/>
      <c r="AL137" s="1"/>
      <c r="AM137" s="1"/>
      <c r="AN137" s="1"/>
      <c r="AO137" s="1"/>
      <c r="AP137" s="1"/>
      <c r="AQ137" s="1"/>
      <c r="AR137" s="1"/>
      <c r="AS137" s="1"/>
      <c r="AT137" s="1"/>
      <c r="AU137" s="1"/>
      <c r="AV137" s="1"/>
      <c r="AW137" s="1"/>
      <c r="AX137" s="1"/>
      <c r="AY137" s="1"/>
      <c r="AZ137" s="1"/>
      <c r="BA137" s="1"/>
      <c r="BB137" s="1"/>
      <c r="BC137" s="1"/>
      <c r="BD137" s="1"/>
      <c r="BE137" s="1"/>
      <c r="BF137" s="1"/>
      <c r="BG137" s="1"/>
      <c r="BH137" s="1"/>
      <c r="BI137" s="1"/>
      <c r="BJ137" s="1"/>
      <c r="BK137" s="1"/>
      <c r="BL137" s="1"/>
      <c r="BM137" s="1"/>
      <c r="BN137" s="1"/>
      <c r="BO137" s="1"/>
      <c r="BP137" s="1"/>
      <c r="BQ137" s="1"/>
      <c r="BR137" s="1"/>
      <c r="BS137" s="1"/>
      <c r="BT137" s="1"/>
      <c r="BU137" s="1"/>
      <c r="BV137" s="1"/>
      <c r="BW137" s="1"/>
      <c r="BX137" s="1"/>
      <c r="BY137" s="1"/>
      <c r="BZ137" s="1"/>
      <c r="CA137" s="1"/>
      <c r="CB137" s="1"/>
      <c r="CC137" s="1"/>
      <c r="CD137" s="1"/>
      <c r="CE137" s="1"/>
      <c r="CF137" s="1"/>
      <c r="CG137" s="1"/>
      <c r="CH137" s="1"/>
      <c r="CI137" s="1"/>
      <c r="CJ137" s="1"/>
      <c r="CK137" s="1"/>
      <c r="CL137" s="1"/>
      <c r="CM137" s="1"/>
      <c r="CN137" s="1"/>
      <c r="CO137" s="1"/>
      <c r="CP137" s="1"/>
      <c r="CQ137" s="1"/>
      <c r="CR137" s="1"/>
      <c r="CS137" s="1"/>
      <c r="CT137" s="1"/>
      <c r="CU137" s="1"/>
      <c r="CV137" s="1"/>
      <c r="CW137" s="1"/>
      <c r="CX137" s="1"/>
      <c r="CY137" s="1"/>
      <c r="CZ137" s="1"/>
      <c r="DA137" s="1"/>
      <c r="DB137" s="1"/>
      <c r="DC137" s="1"/>
      <c r="DD137" s="1"/>
      <c r="DE137" s="1"/>
      <c r="DF137" s="1"/>
      <c r="DG137" s="1"/>
      <c r="DH137" s="1"/>
      <c r="DI137" s="1"/>
      <c r="DJ137" s="1"/>
      <c r="DK137" s="1"/>
      <c r="DL137" s="1"/>
      <c r="DM137" s="1"/>
      <c r="DN137" s="1"/>
      <c r="DO137" s="1"/>
      <c r="DP137" s="1"/>
      <c r="DQ137" s="1"/>
      <c r="DR137" s="1"/>
      <c r="DS137" s="1"/>
      <c r="DT137" s="1"/>
      <c r="DU137" s="1"/>
      <c r="DV137" s="1"/>
      <c r="DW137" s="1"/>
      <c r="DX137" s="1"/>
      <c r="DY137" s="1"/>
      <c r="DZ137" s="1"/>
      <c r="EA137" s="1"/>
      <c r="EB137" s="1"/>
      <c r="EC137" s="1"/>
      <c r="ED137" s="1"/>
      <c r="EE137" s="1"/>
      <c r="EF137" s="1"/>
      <c r="EG137" s="1"/>
      <c r="EH137" s="1"/>
      <c r="EI137" s="1"/>
      <c r="EJ137" s="1"/>
      <c r="EK137" s="1"/>
      <c r="EL137" s="1"/>
      <c r="EM137" s="1"/>
      <c r="EN137" s="1"/>
      <c r="EO137" s="1"/>
      <c r="EP137" s="1"/>
      <c r="EQ137" s="1"/>
      <c r="ER137" s="1"/>
      <c r="ES137" s="1"/>
      <c r="ET137" s="1"/>
      <c r="EU137" s="1"/>
      <c r="EV137" s="1"/>
      <c r="EW137" s="1"/>
      <c r="EX137" s="1"/>
      <c r="EY137" s="1"/>
      <c r="EZ137" s="1"/>
      <c r="FA137" s="1"/>
      <c r="FB137" s="1"/>
      <c r="FC137" s="1"/>
      <c r="FD137" s="1"/>
      <c r="FE137" s="1"/>
      <c r="FF137" s="1"/>
      <c r="FG137" s="1"/>
      <c r="FH137" s="1"/>
      <c r="FI137" s="1"/>
      <c r="FJ137" s="1"/>
      <c r="FK137" s="1"/>
      <c r="FL137" s="1"/>
      <c r="FM137" s="1"/>
      <c r="FN137" s="1"/>
      <c r="FO137" s="1"/>
      <c r="FP137" s="1"/>
      <c r="FQ137" s="1"/>
      <c r="FR137" s="1"/>
      <c r="FS137" s="1"/>
      <c r="FT137" s="1"/>
      <c r="FU137" s="1"/>
      <c r="FV137" s="1"/>
      <c r="FW137" s="1"/>
      <c r="FX137" s="1"/>
      <c r="FY137" s="1"/>
      <c r="FZ137" s="1"/>
      <c r="GA137" s="1"/>
      <c r="GB137" s="1"/>
      <c r="GC137" s="1"/>
      <c r="GD137" s="1"/>
      <c r="GE137" s="1"/>
      <c r="GF137" s="1"/>
      <c r="GG137" s="1"/>
      <c r="GH137" s="1"/>
      <c r="GI137" s="1"/>
      <c r="GJ137" s="1"/>
      <c r="GK137" s="1"/>
      <c r="GL137" s="1"/>
      <c r="GM137" s="1"/>
      <c r="GN137" s="1"/>
      <c r="GO137" s="1"/>
      <c r="GP137" s="1"/>
      <c r="GQ137" s="1"/>
      <c r="GR137" s="1"/>
      <c r="GS137" s="1"/>
      <c r="GT137" s="1"/>
      <c r="GU137" s="1"/>
      <c r="GV137" s="1"/>
      <c r="GW137" s="1"/>
      <c r="GX137" s="1"/>
      <c r="GY137" s="1"/>
      <c r="GZ137" s="1"/>
      <c r="HA137" s="1"/>
      <c r="HB137" s="1"/>
      <c r="HC137" s="1"/>
      <c r="HD137" s="1"/>
      <c r="HE137" s="1"/>
      <c r="HF137" s="1"/>
      <c r="HG137" s="1"/>
      <c r="HH137" s="1"/>
      <c r="HI137" s="1"/>
      <c r="HJ137" s="1"/>
      <c r="HK137" s="1"/>
      <c r="HL137" s="1"/>
      <c r="HM137" s="1"/>
      <c r="HN137" s="1"/>
      <c r="HO137" s="1"/>
      <c r="HP137" s="1"/>
      <c r="HQ137" s="1"/>
      <c r="HR137" s="1"/>
      <c r="HS137" s="1"/>
      <c r="HT137" s="1"/>
      <c r="HU137" s="1"/>
      <c r="HV137" s="1"/>
      <c r="HW137" s="1"/>
      <c r="HX137" s="1"/>
      <c r="HY137" s="1"/>
      <c r="HZ137" s="1"/>
      <c r="IA137" s="1"/>
      <c r="IB137" s="1"/>
      <c r="IC137" s="1"/>
      <c r="ID137" s="1"/>
      <c r="IE137" s="1"/>
      <c r="IF137" s="1"/>
      <c r="IG137" s="1"/>
      <c r="IH137" s="1"/>
      <c r="II137" s="1"/>
      <c r="IJ137" s="1"/>
      <c r="IK137" s="1"/>
      <c r="IL137" s="1"/>
      <c r="IM137" s="1"/>
      <c r="IN137" s="1"/>
      <c r="IO137" s="1"/>
      <c r="IP137" s="1"/>
      <c r="IQ137" s="1"/>
      <c r="IR137" s="1"/>
      <c r="IS137" s="1"/>
      <c r="IT137" s="1"/>
      <c r="IU137" s="1"/>
      <c r="IV137" s="1"/>
    </row>
    <row r="138" s="1" customFormat="1" ht="36" customHeight="1" spans="1:11">
      <c r="A138" s="26"/>
      <c r="B138" s="27"/>
      <c r="C138" s="28"/>
      <c r="D138" s="29" t="s">
        <v>722</v>
      </c>
      <c r="E138" s="22">
        <v>500</v>
      </c>
      <c r="F138" s="22">
        <v>500</v>
      </c>
      <c r="G138" s="22">
        <v>300</v>
      </c>
      <c r="H138" s="22"/>
      <c r="I138" s="22" t="s">
        <v>512</v>
      </c>
      <c r="J138" s="22" t="s">
        <v>512</v>
      </c>
      <c r="K138" s="22" t="s">
        <v>512</v>
      </c>
    </row>
    <row r="139" s="1" customFormat="1" ht="28" customHeight="1" spans="1:11">
      <c r="A139" s="30"/>
      <c r="B139" s="31"/>
      <c r="C139" s="32"/>
      <c r="D139" s="18" t="s">
        <v>622</v>
      </c>
      <c r="E139" s="22"/>
      <c r="F139" s="22"/>
      <c r="G139" s="22"/>
      <c r="H139" s="22"/>
      <c r="I139" s="22" t="s">
        <v>512</v>
      </c>
      <c r="J139" s="22" t="s">
        <v>512</v>
      </c>
      <c r="K139" s="22" t="s">
        <v>512</v>
      </c>
    </row>
    <row r="140" s="1" customFormat="1" ht="46" customHeight="1" spans="1:11">
      <c r="A140" s="18" t="s">
        <v>723</v>
      </c>
      <c r="B140" s="18" t="s">
        <v>724</v>
      </c>
      <c r="C140" s="18"/>
      <c r="D140" s="18"/>
      <c r="E140" s="18"/>
      <c r="F140" s="18" t="s">
        <v>608</v>
      </c>
      <c r="G140" s="18"/>
      <c r="H140" s="18"/>
      <c r="I140" s="18"/>
      <c r="J140" s="18"/>
      <c r="K140" s="18"/>
    </row>
    <row r="141" s="1" customFormat="1" ht="83" customHeight="1" spans="1:11">
      <c r="A141" s="18"/>
      <c r="B141" s="21" t="s">
        <v>790</v>
      </c>
      <c r="C141" s="22"/>
      <c r="D141" s="22"/>
      <c r="E141" s="22"/>
      <c r="F141" s="21" t="s">
        <v>790</v>
      </c>
      <c r="G141" s="22"/>
      <c r="H141" s="22"/>
      <c r="I141" s="22"/>
      <c r="J141" s="22"/>
      <c r="K141" s="22"/>
    </row>
    <row r="142" s="1" customFormat="1" ht="36" customHeight="1" spans="1:11">
      <c r="A142" s="33" t="s">
        <v>726</v>
      </c>
      <c r="B142" s="18" t="s">
        <v>628</v>
      </c>
      <c r="C142" s="18" t="s">
        <v>629</v>
      </c>
      <c r="D142" s="18" t="s">
        <v>630</v>
      </c>
      <c r="E142" s="18" t="s">
        <v>727</v>
      </c>
      <c r="F142" s="18" t="s">
        <v>728</v>
      </c>
      <c r="G142" s="18" t="s">
        <v>717</v>
      </c>
      <c r="H142" s="18" t="s">
        <v>729</v>
      </c>
      <c r="I142" s="18" t="s">
        <v>730</v>
      </c>
      <c r="J142" s="18"/>
      <c r="K142" s="18"/>
    </row>
    <row r="143" s="1" customFormat="1" ht="40" customHeight="1" spans="1:11">
      <c r="A143" s="34"/>
      <c r="B143" s="21" t="s">
        <v>731</v>
      </c>
      <c r="C143" s="33" t="s">
        <v>732</v>
      </c>
      <c r="D143" s="33" t="s">
        <v>791</v>
      </c>
      <c r="E143" s="33" t="s">
        <v>792</v>
      </c>
      <c r="F143" s="33" t="s">
        <v>792</v>
      </c>
      <c r="G143" s="22">
        <v>20</v>
      </c>
      <c r="H143" s="22">
        <v>20</v>
      </c>
      <c r="I143" s="22"/>
      <c r="J143" s="22"/>
      <c r="K143" s="22"/>
    </row>
    <row r="144" s="1" customFormat="1" ht="40" customHeight="1" spans="1:11">
      <c r="A144" s="34"/>
      <c r="B144" s="21"/>
      <c r="C144" s="33" t="s">
        <v>671</v>
      </c>
      <c r="D144" s="33" t="s">
        <v>793</v>
      </c>
      <c r="E144" s="33" t="s">
        <v>794</v>
      </c>
      <c r="F144" s="33" t="s">
        <v>794</v>
      </c>
      <c r="G144" s="22">
        <v>10</v>
      </c>
      <c r="H144" s="22">
        <v>10</v>
      </c>
      <c r="I144" s="50"/>
      <c r="J144" s="51"/>
      <c r="K144" s="52"/>
    </row>
    <row r="145" s="1" customFormat="1" ht="40" customHeight="1" spans="1:11">
      <c r="A145" s="34"/>
      <c r="B145" s="21"/>
      <c r="C145" s="34"/>
      <c r="D145" s="33" t="s">
        <v>795</v>
      </c>
      <c r="E145" s="33" t="s">
        <v>796</v>
      </c>
      <c r="F145" s="33" t="s">
        <v>796</v>
      </c>
      <c r="G145" s="22">
        <v>10</v>
      </c>
      <c r="H145" s="22">
        <v>10</v>
      </c>
      <c r="I145" s="50"/>
      <c r="J145" s="51"/>
      <c r="K145" s="52"/>
    </row>
    <row r="146" s="1" customFormat="1" ht="27" customHeight="1" spans="1:11">
      <c r="A146" s="34"/>
      <c r="B146" s="22"/>
      <c r="C146" s="18" t="s">
        <v>735</v>
      </c>
      <c r="D146" s="35" t="s">
        <v>736</v>
      </c>
      <c r="E146" s="37">
        <v>1</v>
      </c>
      <c r="F146" s="37">
        <v>1</v>
      </c>
      <c r="G146" s="22">
        <v>10</v>
      </c>
      <c r="H146" s="22">
        <v>10</v>
      </c>
      <c r="I146" s="22"/>
      <c r="J146" s="22"/>
      <c r="K146" s="22"/>
    </row>
    <row r="147" s="1" customFormat="1" ht="27" customHeight="1" spans="1:11">
      <c r="A147" s="34"/>
      <c r="B147" s="18" t="s">
        <v>737</v>
      </c>
      <c r="C147" s="18" t="s">
        <v>694</v>
      </c>
      <c r="D147" s="33" t="s">
        <v>797</v>
      </c>
      <c r="E147" s="33" t="s">
        <v>798</v>
      </c>
      <c r="F147" s="33" t="s">
        <v>798</v>
      </c>
      <c r="G147" s="22">
        <v>30</v>
      </c>
      <c r="H147" s="22">
        <v>30</v>
      </c>
      <c r="I147" s="22"/>
      <c r="J147" s="22"/>
      <c r="K147" s="22"/>
    </row>
    <row r="148" s="1" customFormat="1" ht="18" customHeight="1" spans="1:11">
      <c r="A148" s="34"/>
      <c r="B148" s="33" t="s">
        <v>740</v>
      </c>
      <c r="C148" s="33" t="s">
        <v>741</v>
      </c>
      <c r="D148" s="35" t="s">
        <v>741</v>
      </c>
      <c r="E148" s="37">
        <v>0.85</v>
      </c>
      <c r="F148" s="37">
        <v>0.85</v>
      </c>
      <c r="G148" s="22">
        <v>10</v>
      </c>
      <c r="H148" s="22">
        <v>10</v>
      </c>
      <c r="I148" s="22"/>
      <c r="J148" s="22"/>
      <c r="K148" s="22"/>
    </row>
    <row r="149" s="1" customFormat="1" ht="18" customHeight="1" spans="1:11">
      <c r="A149" s="34"/>
      <c r="B149" s="34"/>
      <c r="C149" s="34"/>
      <c r="D149" s="35"/>
      <c r="E149" s="22"/>
      <c r="F149" s="22"/>
      <c r="G149" s="22"/>
      <c r="H149" s="22"/>
      <c r="I149" s="22"/>
      <c r="J149" s="22"/>
      <c r="K149" s="22"/>
    </row>
    <row r="150" s="1" customFormat="1" ht="30" customHeight="1" spans="1:11">
      <c r="A150" s="18" t="s">
        <v>742</v>
      </c>
      <c r="B150" s="18"/>
      <c r="C150" s="18"/>
      <c r="D150" s="18"/>
      <c r="E150" s="18"/>
      <c r="F150" s="18"/>
      <c r="G150" s="38">
        <v>90</v>
      </c>
      <c r="H150" s="38"/>
      <c r="I150" s="38"/>
      <c r="J150" s="38"/>
      <c r="K150" s="38"/>
    </row>
    <row r="151" s="1" customFormat="1" ht="30" customHeight="1" spans="1:11">
      <c r="A151" s="39" t="s">
        <v>743</v>
      </c>
      <c r="B151" s="40" t="s">
        <v>744</v>
      </c>
      <c r="C151" s="41">
        <f>G150+K135</f>
        <v>96</v>
      </c>
      <c r="D151" s="40"/>
      <c r="E151" s="40" t="s">
        <v>745</v>
      </c>
      <c r="F151" s="40" t="s">
        <v>746</v>
      </c>
      <c r="G151" s="40"/>
      <c r="H151" s="40"/>
      <c r="I151" s="40"/>
      <c r="J151" s="40"/>
      <c r="K151" s="53"/>
    </row>
    <row r="153" s="1" customFormat="1" ht="26" customHeight="1" spans="1:10">
      <c r="A153" s="16" t="s">
        <v>706</v>
      </c>
      <c r="B153" s="16"/>
      <c r="C153" s="16"/>
      <c r="D153" s="16"/>
      <c r="E153" s="16"/>
      <c r="F153" s="16"/>
      <c r="G153" s="16"/>
      <c r="H153" s="16"/>
      <c r="I153" s="16"/>
      <c r="J153" s="16"/>
    </row>
    <row r="154" s="2" customFormat="1" ht="31" customHeight="1" spans="1:10">
      <c r="A154" s="16"/>
      <c r="B154" s="16"/>
      <c r="C154" s="16"/>
      <c r="D154" s="16"/>
      <c r="E154" s="16"/>
      <c r="F154" s="16"/>
      <c r="G154" s="16"/>
      <c r="H154" s="16"/>
      <c r="I154" s="16"/>
      <c r="J154" s="49" t="s">
        <v>3</v>
      </c>
    </row>
    <row r="155" s="3" customFormat="1" ht="36" customHeight="1" spans="1:256">
      <c r="A155" s="18" t="s">
        <v>708</v>
      </c>
      <c r="B155" s="18"/>
      <c r="C155" s="18"/>
      <c r="D155" s="19" t="s">
        <v>799</v>
      </c>
      <c r="E155" s="20"/>
      <c r="F155" s="20"/>
      <c r="G155" s="20"/>
      <c r="H155" s="20"/>
      <c r="I155" s="20"/>
      <c r="J155" s="20"/>
      <c r="K155" s="20"/>
      <c r="L155" s="1"/>
      <c r="M155" s="1"/>
      <c r="N155" s="1"/>
      <c r="O155" s="1"/>
      <c r="P155" s="1"/>
      <c r="Q155" s="1"/>
      <c r="R155" s="1"/>
      <c r="S155" s="1"/>
      <c r="T155" s="1"/>
      <c r="U155" s="1"/>
      <c r="V155" s="1"/>
      <c r="W155" s="1"/>
      <c r="X155" s="1"/>
      <c r="Y155" s="1"/>
      <c r="Z155" s="1"/>
      <c r="AA155" s="1"/>
      <c r="AB155" s="1"/>
      <c r="AC155" s="1"/>
      <c r="AD155" s="1"/>
      <c r="AE155" s="1"/>
      <c r="AF155" s="1"/>
      <c r="AG155" s="1"/>
      <c r="AH155" s="1"/>
      <c r="AI155" s="1"/>
      <c r="AJ155" s="1"/>
      <c r="AK155" s="1"/>
      <c r="AL155" s="1"/>
      <c r="AM155" s="1"/>
      <c r="AN155" s="1"/>
      <c r="AO155" s="1"/>
      <c r="AP155" s="1"/>
      <c r="AQ155" s="1"/>
      <c r="AR155" s="1"/>
      <c r="AS155" s="1"/>
      <c r="AT155" s="1"/>
      <c r="AU155" s="1"/>
      <c r="AV155" s="1"/>
      <c r="AW155" s="1"/>
      <c r="AX155" s="1"/>
      <c r="AY155" s="1"/>
      <c r="AZ155" s="1"/>
      <c r="BA155" s="1"/>
      <c r="BB155" s="1"/>
      <c r="BC155" s="1"/>
      <c r="BD155" s="1"/>
      <c r="BE155" s="1"/>
      <c r="BF155" s="1"/>
      <c r="BG155" s="1"/>
      <c r="BH155" s="1"/>
      <c r="BI155" s="1"/>
      <c r="BJ155" s="1"/>
      <c r="BK155" s="1"/>
      <c r="BL155" s="1"/>
      <c r="BM155" s="1"/>
      <c r="BN155" s="1"/>
      <c r="BO155" s="1"/>
      <c r="BP155" s="1"/>
      <c r="BQ155" s="1"/>
      <c r="BR155" s="1"/>
      <c r="BS155" s="1"/>
      <c r="BT155" s="1"/>
      <c r="BU155" s="1"/>
      <c r="BV155" s="1"/>
      <c r="BW155" s="1"/>
      <c r="BX155" s="1"/>
      <c r="BY155" s="1"/>
      <c r="BZ155" s="1"/>
      <c r="CA155" s="1"/>
      <c r="CB155" s="1"/>
      <c r="CC155" s="1"/>
      <c r="CD155" s="1"/>
      <c r="CE155" s="1"/>
      <c r="CF155" s="1"/>
      <c r="CG155" s="1"/>
      <c r="CH155" s="1"/>
      <c r="CI155" s="1"/>
      <c r="CJ155" s="1"/>
      <c r="CK155" s="1"/>
      <c r="CL155" s="1"/>
      <c r="CM155" s="1"/>
      <c r="CN155" s="1"/>
      <c r="CO155" s="1"/>
      <c r="CP155" s="1"/>
      <c r="CQ155" s="1"/>
      <c r="CR155" s="1"/>
      <c r="CS155" s="1"/>
      <c r="CT155" s="1"/>
      <c r="CU155" s="1"/>
      <c r="CV155" s="1"/>
      <c r="CW155" s="1"/>
      <c r="CX155" s="1"/>
      <c r="CY155" s="1"/>
      <c r="CZ155" s="1"/>
      <c r="DA155" s="1"/>
      <c r="DB155" s="1"/>
      <c r="DC155" s="1"/>
      <c r="DD155" s="1"/>
      <c r="DE155" s="1"/>
      <c r="DF155" s="1"/>
      <c r="DG155" s="1"/>
      <c r="DH155" s="1"/>
      <c r="DI155" s="1"/>
      <c r="DJ155" s="1"/>
      <c r="DK155" s="1"/>
      <c r="DL155" s="1"/>
      <c r="DM155" s="1"/>
      <c r="DN155" s="1"/>
      <c r="DO155" s="1"/>
      <c r="DP155" s="1"/>
      <c r="DQ155" s="1"/>
      <c r="DR155" s="1"/>
      <c r="DS155" s="1"/>
      <c r="DT155" s="1"/>
      <c r="DU155" s="1"/>
      <c r="DV155" s="1"/>
      <c r="DW155" s="1"/>
      <c r="DX155" s="1"/>
      <c r="DY155" s="1"/>
      <c r="DZ155" s="1"/>
      <c r="EA155" s="1"/>
      <c r="EB155" s="1"/>
      <c r="EC155" s="1"/>
      <c r="ED155" s="1"/>
      <c r="EE155" s="1"/>
      <c r="EF155" s="1"/>
      <c r="EG155" s="1"/>
      <c r="EH155" s="1"/>
      <c r="EI155" s="1"/>
      <c r="EJ155" s="1"/>
      <c r="EK155" s="1"/>
      <c r="EL155" s="1"/>
      <c r="EM155" s="1"/>
      <c r="EN155" s="1"/>
      <c r="EO155" s="1"/>
      <c r="EP155" s="1"/>
      <c r="EQ155" s="1"/>
      <c r="ER155" s="1"/>
      <c r="ES155" s="1"/>
      <c r="ET155" s="1"/>
      <c r="EU155" s="1"/>
      <c r="EV155" s="1"/>
      <c r="EW155" s="1"/>
      <c r="EX155" s="1"/>
      <c r="EY155" s="1"/>
      <c r="EZ155" s="1"/>
      <c r="FA155" s="1"/>
      <c r="FB155" s="1"/>
      <c r="FC155" s="1"/>
      <c r="FD155" s="1"/>
      <c r="FE155" s="1"/>
      <c r="FF155" s="1"/>
      <c r="FG155" s="1"/>
      <c r="FH155" s="1"/>
      <c r="FI155" s="1"/>
      <c r="FJ155" s="1"/>
      <c r="FK155" s="1"/>
      <c r="FL155" s="1"/>
      <c r="FM155" s="1"/>
      <c r="FN155" s="1"/>
      <c r="FO155" s="1"/>
      <c r="FP155" s="1"/>
      <c r="FQ155" s="1"/>
      <c r="FR155" s="1"/>
      <c r="FS155" s="1"/>
      <c r="FT155" s="1"/>
      <c r="FU155" s="1"/>
      <c r="FV155" s="1"/>
      <c r="FW155" s="1"/>
      <c r="FX155" s="1"/>
      <c r="FY155" s="1"/>
      <c r="FZ155" s="1"/>
      <c r="GA155" s="1"/>
      <c r="GB155" s="1"/>
      <c r="GC155" s="1"/>
      <c r="GD155" s="1"/>
      <c r="GE155" s="1"/>
      <c r="GF155" s="1"/>
      <c r="GG155" s="1"/>
      <c r="GH155" s="1"/>
      <c r="GI155" s="1"/>
      <c r="GJ155" s="1"/>
      <c r="GK155" s="1"/>
      <c r="GL155" s="1"/>
      <c r="GM155" s="1"/>
      <c r="GN155" s="1"/>
      <c r="GO155" s="1"/>
      <c r="GP155" s="1"/>
      <c r="GQ155" s="1"/>
      <c r="GR155" s="1"/>
      <c r="GS155" s="1"/>
      <c r="GT155" s="1"/>
      <c r="GU155" s="1"/>
      <c r="GV155" s="1"/>
      <c r="GW155" s="1"/>
      <c r="GX155" s="1"/>
      <c r="GY155" s="1"/>
      <c r="GZ155" s="1"/>
      <c r="HA155" s="1"/>
      <c r="HB155" s="1"/>
      <c r="HC155" s="1"/>
      <c r="HD155" s="1"/>
      <c r="HE155" s="1"/>
      <c r="HF155" s="1"/>
      <c r="HG155" s="1"/>
      <c r="HH155" s="1"/>
      <c r="HI155" s="1"/>
      <c r="HJ155" s="1"/>
      <c r="HK155" s="1"/>
      <c r="HL155" s="1"/>
      <c r="HM155" s="1"/>
      <c r="HN155" s="1"/>
      <c r="HO155" s="1"/>
      <c r="HP155" s="1"/>
      <c r="HQ155" s="1"/>
      <c r="HR155" s="1"/>
      <c r="HS155" s="1"/>
      <c r="HT155" s="1"/>
      <c r="HU155" s="1"/>
      <c r="HV155" s="1"/>
      <c r="HW155" s="1"/>
      <c r="HX155" s="1"/>
      <c r="HY155" s="1"/>
      <c r="HZ155" s="1"/>
      <c r="IA155" s="1"/>
      <c r="IB155" s="1"/>
      <c r="IC155" s="1"/>
      <c r="ID155" s="1"/>
      <c r="IE155" s="1"/>
      <c r="IF155" s="1"/>
      <c r="IG155" s="1"/>
      <c r="IH155" s="1"/>
      <c r="II155" s="1"/>
      <c r="IJ155" s="1"/>
      <c r="IK155" s="1"/>
      <c r="IL155" s="1"/>
      <c r="IM155" s="1"/>
      <c r="IN155" s="1"/>
      <c r="IO155" s="1"/>
      <c r="IP155" s="1"/>
      <c r="IQ155" s="1"/>
      <c r="IR155" s="1"/>
      <c r="IS155" s="1"/>
      <c r="IT155" s="1"/>
      <c r="IU155" s="1"/>
      <c r="IV155" s="1"/>
    </row>
    <row r="156" s="4" customFormat="1" ht="18" customHeight="1" spans="1:256">
      <c r="A156" s="18" t="s">
        <v>710</v>
      </c>
      <c r="B156" s="18"/>
      <c r="C156" s="18"/>
      <c r="D156" s="21"/>
      <c r="E156" s="22"/>
      <c r="F156" s="18" t="s">
        <v>711</v>
      </c>
      <c r="G156" s="21" t="s">
        <v>595</v>
      </c>
      <c r="H156" s="22"/>
      <c r="I156" s="22"/>
      <c r="J156" s="22"/>
      <c r="K156" s="22"/>
      <c r="L156" s="1"/>
      <c r="M156" s="1"/>
      <c r="N156" s="1"/>
      <c r="O156" s="1"/>
      <c r="P156" s="1"/>
      <c r="Q156" s="1"/>
      <c r="R156" s="1"/>
      <c r="S156" s="1"/>
      <c r="T156" s="1"/>
      <c r="U156" s="1"/>
      <c r="V156" s="1"/>
      <c r="W156" s="1"/>
      <c r="X156" s="1"/>
      <c r="Y156" s="1"/>
      <c r="Z156" s="1"/>
      <c r="AA156" s="1"/>
      <c r="AB156" s="1"/>
      <c r="AC156" s="1"/>
      <c r="AD156" s="1"/>
      <c r="AE156" s="1"/>
      <c r="AF156" s="1"/>
      <c r="AG156" s="1"/>
      <c r="AH156" s="1"/>
      <c r="AI156" s="1"/>
      <c r="AJ156" s="1"/>
      <c r="AK156" s="1"/>
      <c r="AL156" s="1"/>
      <c r="AM156" s="1"/>
      <c r="AN156" s="1"/>
      <c r="AO156" s="1"/>
      <c r="AP156" s="1"/>
      <c r="AQ156" s="1"/>
      <c r="AR156" s="1"/>
      <c r="AS156" s="1"/>
      <c r="AT156" s="1"/>
      <c r="AU156" s="1"/>
      <c r="AV156" s="1"/>
      <c r="AW156" s="1"/>
      <c r="AX156" s="1"/>
      <c r="AY156" s="1"/>
      <c r="AZ156" s="1"/>
      <c r="BA156" s="1"/>
      <c r="BB156" s="1"/>
      <c r="BC156" s="1"/>
      <c r="BD156" s="1"/>
      <c r="BE156" s="1"/>
      <c r="BF156" s="1"/>
      <c r="BG156" s="1"/>
      <c r="BH156" s="1"/>
      <c r="BI156" s="1"/>
      <c r="BJ156" s="1"/>
      <c r="BK156" s="1"/>
      <c r="BL156" s="1"/>
      <c r="BM156" s="1"/>
      <c r="BN156" s="1"/>
      <c r="BO156" s="1"/>
      <c r="BP156" s="1"/>
      <c r="BQ156" s="1"/>
      <c r="BR156" s="1"/>
      <c r="BS156" s="1"/>
      <c r="BT156" s="1"/>
      <c r="BU156" s="1"/>
      <c r="BV156" s="1"/>
      <c r="BW156" s="1"/>
      <c r="BX156" s="1"/>
      <c r="BY156" s="1"/>
      <c r="BZ156" s="1"/>
      <c r="CA156" s="1"/>
      <c r="CB156" s="1"/>
      <c r="CC156" s="1"/>
      <c r="CD156" s="1"/>
      <c r="CE156" s="1"/>
      <c r="CF156" s="1"/>
      <c r="CG156" s="1"/>
      <c r="CH156" s="1"/>
      <c r="CI156" s="1"/>
      <c r="CJ156" s="1"/>
      <c r="CK156" s="1"/>
      <c r="CL156" s="1"/>
      <c r="CM156" s="1"/>
      <c r="CN156" s="1"/>
      <c r="CO156" s="1"/>
      <c r="CP156" s="1"/>
      <c r="CQ156" s="1"/>
      <c r="CR156" s="1"/>
      <c r="CS156" s="1"/>
      <c r="CT156" s="1"/>
      <c r="CU156" s="1"/>
      <c r="CV156" s="1"/>
      <c r="CW156" s="1"/>
      <c r="CX156" s="1"/>
      <c r="CY156" s="1"/>
      <c r="CZ156" s="1"/>
      <c r="DA156" s="1"/>
      <c r="DB156" s="1"/>
      <c r="DC156" s="1"/>
      <c r="DD156" s="1"/>
      <c r="DE156" s="1"/>
      <c r="DF156" s="1"/>
      <c r="DG156" s="1"/>
      <c r="DH156" s="1"/>
      <c r="DI156" s="1"/>
      <c r="DJ156" s="1"/>
      <c r="DK156" s="1"/>
      <c r="DL156" s="1"/>
      <c r="DM156" s="1"/>
      <c r="DN156" s="1"/>
      <c r="DO156" s="1"/>
      <c r="DP156" s="1"/>
      <c r="DQ156" s="1"/>
      <c r="DR156" s="1"/>
      <c r="DS156" s="1"/>
      <c r="DT156" s="1"/>
      <c r="DU156" s="1"/>
      <c r="DV156" s="1"/>
      <c r="DW156" s="1"/>
      <c r="DX156" s="1"/>
      <c r="DY156" s="1"/>
      <c r="DZ156" s="1"/>
      <c r="EA156" s="1"/>
      <c r="EB156" s="1"/>
      <c r="EC156" s="1"/>
      <c r="ED156" s="1"/>
      <c r="EE156" s="1"/>
      <c r="EF156" s="1"/>
      <c r="EG156" s="1"/>
      <c r="EH156" s="1"/>
      <c r="EI156" s="1"/>
      <c r="EJ156" s="1"/>
      <c r="EK156" s="1"/>
      <c r="EL156" s="1"/>
      <c r="EM156" s="1"/>
      <c r="EN156" s="1"/>
      <c r="EO156" s="1"/>
      <c r="EP156" s="1"/>
      <c r="EQ156" s="1"/>
      <c r="ER156" s="1"/>
      <c r="ES156" s="1"/>
      <c r="ET156" s="1"/>
      <c r="EU156" s="1"/>
      <c r="EV156" s="1"/>
      <c r="EW156" s="1"/>
      <c r="EX156" s="1"/>
      <c r="EY156" s="1"/>
      <c r="EZ156" s="1"/>
      <c r="FA156" s="1"/>
      <c r="FB156" s="1"/>
      <c r="FC156" s="1"/>
      <c r="FD156" s="1"/>
      <c r="FE156" s="1"/>
      <c r="FF156" s="1"/>
      <c r="FG156" s="1"/>
      <c r="FH156" s="1"/>
      <c r="FI156" s="1"/>
      <c r="FJ156" s="1"/>
      <c r="FK156" s="1"/>
      <c r="FL156" s="1"/>
      <c r="FM156" s="1"/>
      <c r="FN156" s="1"/>
      <c r="FO156" s="1"/>
      <c r="FP156" s="1"/>
      <c r="FQ156" s="1"/>
      <c r="FR156" s="1"/>
      <c r="FS156" s="1"/>
      <c r="FT156" s="1"/>
      <c r="FU156" s="1"/>
      <c r="FV156" s="1"/>
      <c r="FW156" s="1"/>
      <c r="FX156" s="1"/>
      <c r="FY156" s="1"/>
      <c r="FZ156" s="1"/>
      <c r="GA156" s="1"/>
      <c r="GB156" s="1"/>
      <c r="GC156" s="1"/>
      <c r="GD156" s="1"/>
      <c r="GE156" s="1"/>
      <c r="GF156" s="1"/>
      <c r="GG156" s="1"/>
      <c r="GH156" s="1"/>
      <c r="GI156" s="1"/>
      <c r="GJ156" s="1"/>
      <c r="GK156" s="1"/>
      <c r="GL156" s="1"/>
      <c r="GM156" s="1"/>
      <c r="GN156" s="1"/>
      <c r="GO156" s="1"/>
      <c r="GP156" s="1"/>
      <c r="GQ156" s="1"/>
      <c r="GR156" s="1"/>
      <c r="GS156" s="1"/>
      <c r="GT156" s="1"/>
      <c r="GU156" s="1"/>
      <c r="GV156" s="1"/>
      <c r="GW156" s="1"/>
      <c r="GX156" s="1"/>
      <c r="GY156" s="1"/>
      <c r="GZ156" s="1"/>
      <c r="HA156" s="1"/>
      <c r="HB156" s="1"/>
      <c r="HC156" s="1"/>
      <c r="HD156" s="1"/>
      <c r="HE156" s="1"/>
      <c r="HF156" s="1"/>
      <c r="HG156" s="1"/>
      <c r="HH156" s="1"/>
      <c r="HI156" s="1"/>
      <c r="HJ156" s="1"/>
      <c r="HK156" s="1"/>
      <c r="HL156" s="1"/>
      <c r="HM156" s="1"/>
      <c r="HN156" s="1"/>
      <c r="HO156" s="1"/>
      <c r="HP156" s="1"/>
      <c r="HQ156" s="1"/>
      <c r="HR156" s="1"/>
      <c r="HS156" s="1"/>
      <c r="HT156" s="1"/>
      <c r="HU156" s="1"/>
      <c r="HV156" s="1"/>
      <c r="HW156" s="1"/>
      <c r="HX156" s="1"/>
      <c r="HY156" s="1"/>
      <c r="HZ156" s="1"/>
      <c r="IA156" s="1"/>
      <c r="IB156" s="1"/>
      <c r="IC156" s="1"/>
      <c r="ID156" s="1"/>
      <c r="IE156" s="1"/>
      <c r="IF156" s="1"/>
      <c r="IG156" s="1"/>
      <c r="IH156" s="1"/>
      <c r="II156" s="1"/>
      <c r="IJ156" s="1"/>
      <c r="IK156" s="1"/>
      <c r="IL156" s="1"/>
      <c r="IM156" s="1"/>
      <c r="IN156" s="1"/>
      <c r="IO156" s="1"/>
      <c r="IP156" s="1"/>
      <c r="IQ156" s="1"/>
      <c r="IR156" s="1"/>
      <c r="IS156" s="1"/>
      <c r="IT156" s="1"/>
      <c r="IU156" s="1"/>
      <c r="IV156" s="1"/>
    </row>
    <row r="157" s="4" customFormat="1" ht="36" customHeight="1" spans="1:256">
      <c r="A157" s="23" t="s">
        <v>712</v>
      </c>
      <c r="B157" s="24"/>
      <c r="C157" s="25"/>
      <c r="D157" s="18" t="s">
        <v>713</v>
      </c>
      <c r="E157" s="18" t="s">
        <v>714</v>
      </c>
      <c r="F157" s="18" t="s">
        <v>715</v>
      </c>
      <c r="G157" s="18" t="s">
        <v>716</v>
      </c>
      <c r="H157" s="18"/>
      <c r="I157" s="18" t="s">
        <v>717</v>
      </c>
      <c r="J157" s="18" t="s">
        <v>718</v>
      </c>
      <c r="K157" s="18" t="s">
        <v>719</v>
      </c>
      <c r="L157" s="1"/>
      <c r="M157" s="1"/>
      <c r="N157" s="1"/>
      <c r="O157" s="1"/>
      <c r="P157" s="1"/>
      <c r="Q157" s="1"/>
      <c r="R157" s="1"/>
      <c r="S157" s="1"/>
      <c r="T157" s="1"/>
      <c r="U157" s="1"/>
      <c r="V157" s="1"/>
      <c r="W157" s="1"/>
      <c r="X157" s="1"/>
      <c r="Y157" s="1"/>
      <c r="Z157" s="1"/>
      <c r="AA157" s="1"/>
      <c r="AB157" s="1"/>
      <c r="AC157" s="1"/>
      <c r="AD157" s="1"/>
      <c r="AE157" s="1"/>
      <c r="AF157" s="1"/>
      <c r="AG157" s="1"/>
      <c r="AH157" s="1"/>
      <c r="AI157" s="1"/>
      <c r="AJ157" s="1"/>
      <c r="AK157" s="1"/>
      <c r="AL157" s="1"/>
      <c r="AM157" s="1"/>
      <c r="AN157" s="1"/>
      <c r="AO157" s="1"/>
      <c r="AP157" s="1"/>
      <c r="AQ157" s="1"/>
      <c r="AR157" s="1"/>
      <c r="AS157" s="1"/>
      <c r="AT157" s="1"/>
      <c r="AU157" s="1"/>
      <c r="AV157" s="1"/>
      <c r="AW157" s="1"/>
      <c r="AX157" s="1"/>
      <c r="AY157" s="1"/>
      <c r="AZ157" s="1"/>
      <c r="BA157" s="1"/>
      <c r="BB157" s="1"/>
      <c r="BC157" s="1"/>
      <c r="BD157" s="1"/>
      <c r="BE157" s="1"/>
      <c r="BF157" s="1"/>
      <c r="BG157" s="1"/>
      <c r="BH157" s="1"/>
      <c r="BI157" s="1"/>
      <c r="BJ157" s="1"/>
      <c r="BK157" s="1"/>
      <c r="BL157" s="1"/>
      <c r="BM157" s="1"/>
      <c r="BN157" s="1"/>
      <c r="BO157" s="1"/>
      <c r="BP157" s="1"/>
      <c r="BQ157" s="1"/>
      <c r="BR157" s="1"/>
      <c r="BS157" s="1"/>
      <c r="BT157" s="1"/>
      <c r="BU157" s="1"/>
      <c r="BV157" s="1"/>
      <c r="BW157" s="1"/>
      <c r="BX157" s="1"/>
      <c r="BY157" s="1"/>
      <c r="BZ157" s="1"/>
      <c r="CA157" s="1"/>
      <c r="CB157" s="1"/>
      <c r="CC157" s="1"/>
      <c r="CD157" s="1"/>
      <c r="CE157" s="1"/>
      <c r="CF157" s="1"/>
      <c r="CG157" s="1"/>
      <c r="CH157" s="1"/>
      <c r="CI157" s="1"/>
      <c r="CJ157" s="1"/>
      <c r="CK157" s="1"/>
      <c r="CL157" s="1"/>
      <c r="CM157" s="1"/>
      <c r="CN157" s="1"/>
      <c r="CO157" s="1"/>
      <c r="CP157" s="1"/>
      <c r="CQ157" s="1"/>
      <c r="CR157" s="1"/>
      <c r="CS157" s="1"/>
      <c r="CT157" s="1"/>
      <c r="CU157" s="1"/>
      <c r="CV157" s="1"/>
      <c r="CW157" s="1"/>
      <c r="CX157" s="1"/>
      <c r="CY157" s="1"/>
      <c r="CZ157" s="1"/>
      <c r="DA157" s="1"/>
      <c r="DB157" s="1"/>
      <c r="DC157" s="1"/>
      <c r="DD157" s="1"/>
      <c r="DE157" s="1"/>
      <c r="DF157" s="1"/>
      <c r="DG157" s="1"/>
      <c r="DH157" s="1"/>
      <c r="DI157" s="1"/>
      <c r="DJ157" s="1"/>
      <c r="DK157" s="1"/>
      <c r="DL157" s="1"/>
      <c r="DM157" s="1"/>
      <c r="DN157" s="1"/>
      <c r="DO157" s="1"/>
      <c r="DP157" s="1"/>
      <c r="DQ157" s="1"/>
      <c r="DR157" s="1"/>
      <c r="DS157" s="1"/>
      <c r="DT157" s="1"/>
      <c r="DU157" s="1"/>
      <c r="DV157" s="1"/>
      <c r="DW157" s="1"/>
      <c r="DX157" s="1"/>
      <c r="DY157" s="1"/>
      <c r="DZ157" s="1"/>
      <c r="EA157" s="1"/>
      <c r="EB157" s="1"/>
      <c r="EC157" s="1"/>
      <c r="ED157" s="1"/>
      <c r="EE157" s="1"/>
      <c r="EF157" s="1"/>
      <c r="EG157" s="1"/>
      <c r="EH157" s="1"/>
      <c r="EI157" s="1"/>
      <c r="EJ157" s="1"/>
      <c r="EK157" s="1"/>
      <c r="EL157" s="1"/>
      <c r="EM157" s="1"/>
      <c r="EN157" s="1"/>
      <c r="EO157" s="1"/>
      <c r="EP157" s="1"/>
      <c r="EQ157" s="1"/>
      <c r="ER157" s="1"/>
      <c r="ES157" s="1"/>
      <c r="ET157" s="1"/>
      <c r="EU157" s="1"/>
      <c r="EV157" s="1"/>
      <c r="EW157" s="1"/>
      <c r="EX157" s="1"/>
      <c r="EY157" s="1"/>
      <c r="EZ157" s="1"/>
      <c r="FA157" s="1"/>
      <c r="FB157" s="1"/>
      <c r="FC157" s="1"/>
      <c r="FD157" s="1"/>
      <c r="FE157" s="1"/>
      <c r="FF157" s="1"/>
      <c r="FG157" s="1"/>
      <c r="FH157" s="1"/>
      <c r="FI157" s="1"/>
      <c r="FJ157" s="1"/>
      <c r="FK157" s="1"/>
      <c r="FL157" s="1"/>
      <c r="FM157" s="1"/>
      <c r="FN157" s="1"/>
      <c r="FO157" s="1"/>
      <c r="FP157" s="1"/>
      <c r="FQ157" s="1"/>
      <c r="FR157" s="1"/>
      <c r="FS157" s="1"/>
      <c r="FT157" s="1"/>
      <c r="FU157" s="1"/>
      <c r="FV157" s="1"/>
      <c r="FW157" s="1"/>
      <c r="FX157" s="1"/>
      <c r="FY157" s="1"/>
      <c r="FZ157" s="1"/>
      <c r="GA157" s="1"/>
      <c r="GB157" s="1"/>
      <c r="GC157" s="1"/>
      <c r="GD157" s="1"/>
      <c r="GE157" s="1"/>
      <c r="GF157" s="1"/>
      <c r="GG157" s="1"/>
      <c r="GH157" s="1"/>
      <c r="GI157" s="1"/>
      <c r="GJ157" s="1"/>
      <c r="GK157" s="1"/>
      <c r="GL157" s="1"/>
      <c r="GM157" s="1"/>
      <c r="GN157" s="1"/>
      <c r="GO157" s="1"/>
      <c r="GP157" s="1"/>
      <c r="GQ157" s="1"/>
      <c r="GR157" s="1"/>
      <c r="GS157" s="1"/>
      <c r="GT157" s="1"/>
      <c r="GU157" s="1"/>
      <c r="GV157" s="1"/>
      <c r="GW157" s="1"/>
      <c r="GX157" s="1"/>
      <c r="GY157" s="1"/>
      <c r="GZ157" s="1"/>
      <c r="HA157" s="1"/>
      <c r="HB157" s="1"/>
      <c r="HC157" s="1"/>
      <c r="HD157" s="1"/>
      <c r="HE157" s="1"/>
      <c r="HF157" s="1"/>
      <c r="HG157" s="1"/>
      <c r="HH157" s="1"/>
      <c r="HI157" s="1"/>
      <c r="HJ157" s="1"/>
      <c r="HK157" s="1"/>
      <c r="HL157" s="1"/>
      <c r="HM157" s="1"/>
      <c r="HN157" s="1"/>
      <c r="HO157" s="1"/>
      <c r="HP157" s="1"/>
      <c r="HQ157" s="1"/>
      <c r="HR157" s="1"/>
      <c r="HS157" s="1"/>
      <c r="HT157" s="1"/>
      <c r="HU157" s="1"/>
      <c r="HV157" s="1"/>
      <c r="HW157" s="1"/>
      <c r="HX157" s="1"/>
      <c r="HY157" s="1"/>
      <c r="HZ157" s="1"/>
      <c r="IA157" s="1"/>
      <c r="IB157" s="1"/>
      <c r="IC157" s="1"/>
      <c r="ID157" s="1"/>
      <c r="IE157" s="1"/>
      <c r="IF157" s="1"/>
      <c r="IG157" s="1"/>
      <c r="IH157" s="1"/>
      <c r="II157" s="1"/>
      <c r="IJ157" s="1"/>
      <c r="IK157" s="1"/>
      <c r="IL157" s="1"/>
      <c r="IM157" s="1"/>
      <c r="IN157" s="1"/>
      <c r="IO157" s="1"/>
      <c r="IP157" s="1"/>
      <c r="IQ157" s="1"/>
      <c r="IR157" s="1"/>
      <c r="IS157" s="1"/>
      <c r="IT157" s="1"/>
      <c r="IU157" s="1"/>
      <c r="IV157" s="1"/>
    </row>
    <row r="158" s="4" customFormat="1" ht="36" customHeight="1" spans="1:256">
      <c r="A158" s="26"/>
      <c r="B158" s="27"/>
      <c r="C158" s="28"/>
      <c r="D158" s="18" t="s">
        <v>720</v>
      </c>
      <c r="E158" s="22">
        <v>80.44</v>
      </c>
      <c r="F158" s="22">
        <v>80.44</v>
      </c>
      <c r="G158" s="22">
        <v>80.44</v>
      </c>
      <c r="H158" s="22"/>
      <c r="I158" s="22">
        <v>10</v>
      </c>
      <c r="J158" s="37">
        <v>1</v>
      </c>
      <c r="K158" s="38">
        <v>10</v>
      </c>
      <c r="L158" s="1"/>
      <c r="M158" s="1"/>
      <c r="N158" s="1"/>
      <c r="O158" s="1"/>
      <c r="P158" s="1"/>
      <c r="Q158" s="1"/>
      <c r="R158" s="1"/>
      <c r="S158" s="1"/>
      <c r="T158" s="1"/>
      <c r="U158" s="1"/>
      <c r="V158" s="1"/>
      <c r="W158" s="1"/>
      <c r="X158" s="1"/>
      <c r="Y158" s="1"/>
      <c r="Z158" s="1"/>
      <c r="AA158" s="1"/>
      <c r="AB158" s="1"/>
      <c r="AC158" s="1"/>
      <c r="AD158" s="1"/>
      <c r="AE158" s="1"/>
      <c r="AF158" s="1"/>
      <c r="AG158" s="1"/>
      <c r="AH158" s="1"/>
      <c r="AI158" s="1"/>
      <c r="AJ158" s="1"/>
      <c r="AK158" s="1"/>
      <c r="AL158" s="1"/>
      <c r="AM158" s="1"/>
      <c r="AN158" s="1"/>
      <c r="AO158" s="1"/>
      <c r="AP158" s="1"/>
      <c r="AQ158" s="1"/>
      <c r="AR158" s="1"/>
      <c r="AS158" s="1"/>
      <c r="AT158" s="1"/>
      <c r="AU158" s="1"/>
      <c r="AV158" s="1"/>
      <c r="AW158" s="1"/>
      <c r="AX158" s="1"/>
      <c r="AY158" s="1"/>
      <c r="AZ158" s="1"/>
      <c r="BA158" s="1"/>
      <c r="BB158" s="1"/>
      <c r="BC158" s="1"/>
      <c r="BD158" s="1"/>
      <c r="BE158" s="1"/>
      <c r="BF158" s="1"/>
      <c r="BG158" s="1"/>
      <c r="BH158" s="1"/>
      <c r="BI158" s="1"/>
      <c r="BJ158" s="1"/>
      <c r="BK158" s="1"/>
      <c r="BL158" s="1"/>
      <c r="BM158" s="1"/>
      <c r="BN158" s="1"/>
      <c r="BO158" s="1"/>
      <c r="BP158" s="1"/>
      <c r="BQ158" s="1"/>
      <c r="BR158" s="1"/>
      <c r="BS158" s="1"/>
      <c r="BT158" s="1"/>
      <c r="BU158" s="1"/>
      <c r="BV158" s="1"/>
      <c r="BW158" s="1"/>
      <c r="BX158" s="1"/>
      <c r="BY158" s="1"/>
      <c r="BZ158" s="1"/>
      <c r="CA158" s="1"/>
      <c r="CB158" s="1"/>
      <c r="CC158" s="1"/>
      <c r="CD158" s="1"/>
      <c r="CE158" s="1"/>
      <c r="CF158" s="1"/>
      <c r="CG158" s="1"/>
      <c r="CH158" s="1"/>
      <c r="CI158" s="1"/>
      <c r="CJ158" s="1"/>
      <c r="CK158" s="1"/>
      <c r="CL158" s="1"/>
      <c r="CM158" s="1"/>
      <c r="CN158" s="1"/>
      <c r="CO158" s="1"/>
      <c r="CP158" s="1"/>
      <c r="CQ158" s="1"/>
      <c r="CR158" s="1"/>
      <c r="CS158" s="1"/>
      <c r="CT158" s="1"/>
      <c r="CU158" s="1"/>
      <c r="CV158" s="1"/>
      <c r="CW158" s="1"/>
      <c r="CX158" s="1"/>
      <c r="CY158" s="1"/>
      <c r="CZ158" s="1"/>
      <c r="DA158" s="1"/>
      <c r="DB158" s="1"/>
      <c r="DC158" s="1"/>
      <c r="DD158" s="1"/>
      <c r="DE158" s="1"/>
      <c r="DF158" s="1"/>
      <c r="DG158" s="1"/>
      <c r="DH158" s="1"/>
      <c r="DI158" s="1"/>
      <c r="DJ158" s="1"/>
      <c r="DK158" s="1"/>
      <c r="DL158" s="1"/>
      <c r="DM158" s="1"/>
      <c r="DN158" s="1"/>
      <c r="DO158" s="1"/>
      <c r="DP158" s="1"/>
      <c r="DQ158" s="1"/>
      <c r="DR158" s="1"/>
      <c r="DS158" s="1"/>
      <c r="DT158" s="1"/>
      <c r="DU158" s="1"/>
      <c r="DV158" s="1"/>
      <c r="DW158" s="1"/>
      <c r="DX158" s="1"/>
      <c r="DY158" s="1"/>
      <c r="DZ158" s="1"/>
      <c r="EA158" s="1"/>
      <c r="EB158" s="1"/>
      <c r="EC158" s="1"/>
      <c r="ED158" s="1"/>
      <c r="EE158" s="1"/>
      <c r="EF158" s="1"/>
      <c r="EG158" s="1"/>
      <c r="EH158" s="1"/>
      <c r="EI158" s="1"/>
      <c r="EJ158" s="1"/>
      <c r="EK158" s="1"/>
      <c r="EL158" s="1"/>
      <c r="EM158" s="1"/>
      <c r="EN158" s="1"/>
      <c r="EO158" s="1"/>
      <c r="EP158" s="1"/>
      <c r="EQ158" s="1"/>
      <c r="ER158" s="1"/>
      <c r="ES158" s="1"/>
      <c r="ET158" s="1"/>
      <c r="EU158" s="1"/>
      <c r="EV158" s="1"/>
      <c r="EW158" s="1"/>
      <c r="EX158" s="1"/>
      <c r="EY158" s="1"/>
      <c r="EZ158" s="1"/>
      <c r="FA158" s="1"/>
      <c r="FB158" s="1"/>
      <c r="FC158" s="1"/>
      <c r="FD158" s="1"/>
      <c r="FE158" s="1"/>
      <c r="FF158" s="1"/>
      <c r="FG158" s="1"/>
      <c r="FH158" s="1"/>
      <c r="FI158" s="1"/>
      <c r="FJ158" s="1"/>
      <c r="FK158" s="1"/>
      <c r="FL158" s="1"/>
      <c r="FM158" s="1"/>
      <c r="FN158" s="1"/>
      <c r="FO158" s="1"/>
      <c r="FP158" s="1"/>
      <c r="FQ158" s="1"/>
      <c r="FR158" s="1"/>
      <c r="FS158" s="1"/>
      <c r="FT158" s="1"/>
      <c r="FU158" s="1"/>
      <c r="FV158" s="1"/>
      <c r="FW158" s="1"/>
      <c r="FX158" s="1"/>
      <c r="FY158" s="1"/>
      <c r="FZ158" s="1"/>
      <c r="GA158" s="1"/>
      <c r="GB158" s="1"/>
      <c r="GC158" s="1"/>
      <c r="GD158" s="1"/>
      <c r="GE158" s="1"/>
      <c r="GF158" s="1"/>
      <c r="GG158" s="1"/>
      <c r="GH158" s="1"/>
      <c r="GI158" s="1"/>
      <c r="GJ158" s="1"/>
      <c r="GK158" s="1"/>
      <c r="GL158" s="1"/>
      <c r="GM158" s="1"/>
      <c r="GN158" s="1"/>
      <c r="GO158" s="1"/>
      <c r="GP158" s="1"/>
      <c r="GQ158" s="1"/>
      <c r="GR158" s="1"/>
      <c r="GS158" s="1"/>
      <c r="GT158" s="1"/>
      <c r="GU158" s="1"/>
      <c r="GV158" s="1"/>
      <c r="GW158" s="1"/>
      <c r="GX158" s="1"/>
      <c r="GY158" s="1"/>
      <c r="GZ158" s="1"/>
      <c r="HA158" s="1"/>
      <c r="HB158" s="1"/>
      <c r="HC158" s="1"/>
      <c r="HD158" s="1"/>
      <c r="HE158" s="1"/>
      <c r="HF158" s="1"/>
      <c r="HG158" s="1"/>
      <c r="HH158" s="1"/>
      <c r="HI158" s="1"/>
      <c r="HJ158" s="1"/>
      <c r="HK158" s="1"/>
      <c r="HL158" s="1"/>
      <c r="HM158" s="1"/>
      <c r="HN158" s="1"/>
      <c r="HO158" s="1"/>
      <c r="HP158" s="1"/>
      <c r="HQ158" s="1"/>
      <c r="HR158" s="1"/>
      <c r="HS158" s="1"/>
      <c r="HT158" s="1"/>
      <c r="HU158" s="1"/>
      <c r="HV158" s="1"/>
      <c r="HW158" s="1"/>
      <c r="HX158" s="1"/>
      <c r="HY158" s="1"/>
      <c r="HZ158" s="1"/>
      <c r="IA158" s="1"/>
      <c r="IB158" s="1"/>
      <c r="IC158" s="1"/>
      <c r="ID158" s="1"/>
      <c r="IE158" s="1"/>
      <c r="IF158" s="1"/>
      <c r="IG158" s="1"/>
      <c r="IH158" s="1"/>
      <c r="II158" s="1"/>
      <c r="IJ158" s="1"/>
      <c r="IK158" s="1"/>
      <c r="IL158" s="1"/>
      <c r="IM158" s="1"/>
      <c r="IN158" s="1"/>
      <c r="IO158" s="1"/>
      <c r="IP158" s="1"/>
      <c r="IQ158" s="1"/>
      <c r="IR158" s="1"/>
      <c r="IS158" s="1"/>
      <c r="IT158" s="1"/>
      <c r="IU158" s="1"/>
      <c r="IV158" s="1"/>
    </row>
    <row r="159" s="4" customFormat="1" ht="36" customHeight="1" spans="1:256">
      <c r="A159" s="26"/>
      <c r="B159" s="27"/>
      <c r="C159" s="28"/>
      <c r="D159" s="18" t="s">
        <v>621</v>
      </c>
      <c r="E159" s="22">
        <v>80.44</v>
      </c>
      <c r="F159" s="22">
        <v>80.44</v>
      </c>
      <c r="G159" s="22">
        <v>80.44</v>
      </c>
      <c r="H159" s="22"/>
      <c r="I159" s="22" t="s">
        <v>512</v>
      </c>
      <c r="J159" s="22" t="s">
        <v>512</v>
      </c>
      <c r="K159" s="22" t="s">
        <v>512</v>
      </c>
      <c r="L159" s="1"/>
      <c r="M159" s="1"/>
      <c r="N159" s="1"/>
      <c r="O159" s="1"/>
      <c r="P159" s="1"/>
      <c r="Q159" s="1"/>
      <c r="R159" s="1"/>
      <c r="S159" s="1"/>
      <c r="T159" s="1"/>
      <c r="U159" s="1"/>
      <c r="V159" s="1"/>
      <c r="W159" s="1"/>
      <c r="X159" s="1"/>
      <c r="Y159" s="1"/>
      <c r="Z159" s="1"/>
      <c r="AA159" s="1"/>
      <c r="AB159" s="1"/>
      <c r="AC159" s="1"/>
      <c r="AD159" s="1"/>
      <c r="AE159" s="1"/>
      <c r="AF159" s="1"/>
      <c r="AG159" s="1"/>
      <c r="AH159" s="1"/>
      <c r="AI159" s="1"/>
      <c r="AJ159" s="1"/>
      <c r="AK159" s="1"/>
      <c r="AL159" s="1"/>
      <c r="AM159" s="1"/>
      <c r="AN159" s="1"/>
      <c r="AO159" s="1"/>
      <c r="AP159" s="1"/>
      <c r="AQ159" s="1"/>
      <c r="AR159" s="1"/>
      <c r="AS159" s="1"/>
      <c r="AT159" s="1"/>
      <c r="AU159" s="1"/>
      <c r="AV159" s="1"/>
      <c r="AW159" s="1"/>
      <c r="AX159" s="1"/>
      <c r="AY159" s="1"/>
      <c r="AZ159" s="1"/>
      <c r="BA159" s="1"/>
      <c r="BB159" s="1"/>
      <c r="BC159" s="1"/>
      <c r="BD159" s="1"/>
      <c r="BE159" s="1"/>
      <c r="BF159" s="1"/>
      <c r="BG159" s="1"/>
      <c r="BH159" s="1"/>
      <c r="BI159" s="1"/>
      <c r="BJ159" s="1"/>
      <c r="BK159" s="1"/>
      <c r="BL159" s="1"/>
      <c r="BM159" s="1"/>
      <c r="BN159" s="1"/>
      <c r="BO159" s="1"/>
      <c r="BP159" s="1"/>
      <c r="BQ159" s="1"/>
      <c r="BR159" s="1"/>
      <c r="BS159" s="1"/>
      <c r="BT159" s="1"/>
      <c r="BU159" s="1"/>
      <c r="BV159" s="1"/>
      <c r="BW159" s="1"/>
      <c r="BX159" s="1"/>
      <c r="BY159" s="1"/>
      <c r="BZ159" s="1"/>
      <c r="CA159" s="1"/>
      <c r="CB159" s="1"/>
      <c r="CC159" s="1"/>
      <c r="CD159" s="1"/>
      <c r="CE159" s="1"/>
      <c r="CF159" s="1"/>
      <c r="CG159" s="1"/>
      <c r="CH159" s="1"/>
      <c r="CI159" s="1"/>
      <c r="CJ159" s="1"/>
      <c r="CK159" s="1"/>
      <c r="CL159" s="1"/>
      <c r="CM159" s="1"/>
      <c r="CN159" s="1"/>
      <c r="CO159" s="1"/>
      <c r="CP159" s="1"/>
      <c r="CQ159" s="1"/>
      <c r="CR159" s="1"/>
      <c r="CS159" s="1"/>
      <c r="CT159" s="1"/>
      <c r="CU159" s="1"/>
      <c r="CV159" s="1"/>
      <c r="CW159" s="1"/>
      <c r="CX159" s="1"/>
      <c r="CY159" s="1"/>
      <c r="CZ159" s="1"/>
      <c r="DA159" s="1"/>
      <c r="DB159" s="1"/>
      <c r="DC159" s="1"/>
      <c r="DD159" s="1"/>
      <c r="DE159" s="1"/>
      <c r="DF159" s="1"/>
      <c r="DG159" s="1"/>
      <c r="DH159" s="1"/>
      <c r="DI159" s="1"/>
      <c r="DJ159" s="1"/>
      <c r="DK159" s="1"/>
      <c r="DL159" s="1"/>
      <c r="DM159" s="1"/>
      <c r="DN159" s="1"/>
      <c r="DO159" s="1"/>
      <c r="DP159" s="1"/>
      <c r="DQ159" s="1"/>
      <c r="DR159" s="1"/>
      <c r="DS159" s="1"/>
      <c r="DT159" s="1"/>
      <c r="DU159" s="1"/>
      <c r="DV159" s="1"/>
      <c r="DW159" s="1"/>
      <c r="DX159" s="1"/>
      <c r="DY159" s="1"/>
      <c r="DZ159" s="1"/>
      <c r="EA159" s="1"/>
      <c r="EB159" s="1"/>
      <c r="EC159" s="1"/>
      <c r="ED159" s="1"/>
      <c r="EE159" s="1"/>
      <c r="EF159" s="1"/>
      <c r="EG159" s="1"/>
      <c r="EH159" s="1"/>
      <c r="EI159" s="1"/>
      <c r="EJ159" s="1"/>
      <c r="EK159" s="1"/>
      <c r="EL159" s="1"/>
      <c r="EM159" s="1"/>
      <c r="EN159" s="1"/>
      <c r="EO159" s="1"/>
      <c r="EP159" s="1"/>
      <c r="EQ159" s="1"/>
      <c r="ER159" s="1"/>
      <c r="ES159" s="1"/>
      <c r="ET159" s="1"/>
      <c r="EU159" s="1"/>
      <c r="EV159" s="1"/>
      <c r="EW159" s="1"/>
      <c r="EX159" s="1"/>
      <c r="EY159" s="1"/>
      <c r="EZ159" s="1"/>
      <c r="FA159" s="1"/>
      <c r="FB159" s="1"/>
      <c r="FC159" s="1"/>
      <c r="FD159" s="1"/>
      <c r="FE159" s="1"/>
      <c r="FF159" s="1"/>
      <c r="FG159" s="1"/>
      <c r="FH159" s="1"/>
      <c r="FI159" s="1"/>
      <c r="FJ159" s="1"/>
      <c r="FK159" s="1"/>
      <c r="FL159" s="1"/>
      <c r="FM159" s="1"/>
      <c r="FN159" s="1"/>
      <c r="FO159" s="1"/>
      <c r="FP159" s="1"/>
      <c r="FQ159" s="1"/>
      <c r="FR159" s="1"/>
      <c r="FS159" s="1"/>
      <c r="FT159" s="1"/>
      <c r="FU159" s="1"/>
      <c r="FV159" s="1"/>
      <c r="FW159" s="1"/>
      <c r="FX159" s="1"/>
      <c r="FY159" s="1"/>
      <c r="FZ159" s="1"/>
      <c r="GA159" s="1"/>
      <c r="GB159" s="1"/>
      <c r="GC159" s="1"/>
      <c r="GD159" s="1"/>
      <c r="GE159" s="1"/>
      <c r="GF159" s="1"/>
      <c r="GG159" s="1"/>
      <c r="GH159" s="1"/>
      <c r="GI159" s="1"/>
      <c r="GJ159" s="1"/>
      <c r="GK159" s="1"/>
      <c r="GL159" s="1"/>
      <c r="GM159" s="1"/>
      <c r="GN159" s="1"/>
      <c r="GO159" s="1"/>
      <c r="GP159" s="1"/>
      <c r="GQ159" s="1"/>
      <c r="GR159" s="1"/>
      <c r="GS159" s="1"/>
      <c r="GT159" s="1"/>
      <c r="GU159" s="1"/>
      <c r="GV159" s="1"/>
      <c r="GW159" s="1"/>
      <c r="GX159" s="1"/>
      <c r="GY159" s="1"/>
      <c r="GZ159" s="1"/>
      <c r="HA159" s="1"/>
      <c r="HB159" s="1"/>
      <c r="HC159" s="1"/>
      <c r="HD159" s="1"/>
      <c r="HE159" s="1"/>
      <c r="HF159" s="1"/>
      <c r="HG159" s="1"/>
      <c r="HH159" s="1"/>
      <c r="HI159" s="1"/>
      <c r="HJ159" s="1"/>
      <c r="HK159" s="1"/>
      <c r="HL159" s="1"/>
      <c r="HM159" s="1"/>
      <c r="HN159" s="1"/>
      <c r="HO159" s="1"/>
      <c r="HP159" s="1"/>
      <c r="HQ159" s="1"/>
      <c r="HR159" s="1"/>
      <c r="HS159" s="1"/>
      <c r="HT159" s="1"/>
      <c r="HU159" s="1"/>
      <c r="HV159" s="1"/>
      <c r="HW159" s="1"/>
      <c r="HX159" s="1"/>
      <c r="HY159" s="1"/>
      <c r="HZ159" s="1"/>
      <c r="IA159" s="1"/>
      <c r="IB159" s="1"/>
      <c r="IC159" s="1"/>
      <c r="ID159" s="1"/>
      <c r="IE159" s="1"/>
      <c r="IF159" s="1"/>
      <c r="IG159" s="1"/>
      <c r="IH159" s="1"/>
      <c r="II159" s="1"/>
      <c r="IJ159" s="1"/>
      <c r="IK159" s="1"/>
      <c r="IL159" s="1"/>
      <c r="IM159" s="1"/>
      <c r="IN159" s="1"/>
      <c r="IO159" s="1"/>
      <c r="IP159" s="1"/>
      <c r="IQ159" s="1"/>
      <c r="IR159" s="1"/>
      <c r="IS159" s="1"/>
      <c r="IT159" s="1"/>
      <c r="IU159" s="1"/>
      <c r="IV159" s="1"/>
    </row>
    <row r="160" s="4" customFormat="1" ht="36" customHeight="1" spans="1:256">
      <c r="A160" s="26"/>
      <c r="B160" s="27"/>
      <c r="C160" s="28"/>
      <c r="D160" s="29" t="s">
        <v>721</v>
      </c>
      <c r="E160" s="22">
        <v>80.44</v>
      </c>
      <c r="F160" s="22">
        <v>80.44</v>
      </c>
      <c r="G160" s="22">
        <v>80.44</v>
      </c>
      <c r="H160" s="22"/>
      <c r="I160" s="22" t="s">
        <v>512</v>
      </c>
      <c r="J160" s="22" t="s">
        <v>512</v>
      </c>
      <c r="K160" s="22" t="s">
        <v>512</v>
      </c>
      <c r="L160" s="1"/>
      <c r="M160" s="1"/>
      <c r="N160" s="1"/>
      <c r="O160" s="1"/>
      <c r="P160" s="1"/>
      <c r="Q160" s="1"/>
      <c r="R160" s="1"/>
      <c r="S160" s="1"/>
      <c r="T160" s="1"/>
      <c r="U160" s="1"/>
      <c r="V160" s="1"/>
      <c r="W160" s="1"/>
      <c r="X160" s="1"/>
      <c r="Y160" s="1"/>
      <c r="Z160" s="1"/>
      <c r="AA160" s="1"/>
      <c r="AB160" s="1"/>
      <c r="AC160" s="1"/>
      <c r="AD160" s="1"/>
      <c r="AE160" s="1"/>
      <c r="AF160" s="1"/>
      <c r="AG160" s="1"/>
      <c r="AH160" s="1"/>
      <c r="AI160" s="1"/>
      <c r="AJ160" s="1"/>
      <c r="AK160" s="1"/>
      <c r="AL160" s="1"/>
      <c r="AM160" s="1"/>
      <c r="AN160" s="1"/>
      <c r="AO160" s="1"/>
      <c r="AP160" s="1"/>
      <c r="AQ160" s="1"/>
      <c r="AR160" s="1"/>
      <c r="AS160" s="1"/>
      <c r="AT160" s="1"/>
      <c r="AU160" s="1"/>
      <c r="AV160" s="1"/>
      <c r="AW160" s="1"/>
      <c r="AX160" s="1"/>
      <c r="AY160" s="1"/>
      <c r="AZ160" s="1"/>
      <c r="BA160" s="1"/>
      <c r="BB160" s="1"/>
      <c r="BC160" s="1"/>
      <c r="BD160" s="1"/>
      <c r="BE160" s="1"/>
      <c r="BF160" s="1"/>
      <c r="BG160" s="1"/>
      <c r="BH160" s="1"/>
      <c r="BI160" s="1"/>
      <c r="BJ160" s="1"/>
      <c r="BK160" s="1"/>
      <c r="BL160" s="1"/>
      <c r="BM160" s="1"/>
      <c r="BN160" s="1"/>
      <c r="BO160" s="1"/>
      <c r="BP160" s="1"/>
      <c r="BQ160" s="1"/>
      <c r="BR160" s="1"/>
      <c r="BS160" s="1"/>
      <c r="BT160" s="1"/>
      <c r="BU160" s="1"/>
      <c r="BV160" s="1"/>
      <c r="BW160" s="1"/>
      <c r="BX160" s="1"/>
      <c r="BY160" s="1"/>
      <c r="BZ160" s="1"/>
      <c r="CA160" s="1"/>
      <c r="CB160" s="1"/>
      <c r="CC160" s="1"/>
      <c r="CD160" s="1"/>
      <c r="CE160" s="1"/>
      <c r="CF160" s="1"/>
      <c r="CG160" s="1"/>
      <c r="CH160" s="1"/>
      <c r="CI160" s="1"/>
      <c r="CJ160" s="1"/>
      <c r="CK160" s="1"/>
      <c r="CL160" s="1"/>
      <c r="CM160" s="1"/>
      <c r="CN160" s="1"/>
      <c r="CO160" s="1"/>
      <c r="CP160" s="1"/>
      <c r="CQ160" s="1"/>
      <c r="CR160" s="1"/>
      <c r="CS160" s="1"/>
      <c r="CT160" s="1"/>
      <c r="CU160" s="1"/>
      <c r="CV160" s="1"/>
      <c r="CW160" s="1"/>
      <c r="CX160" s="1"/>
      <c r="CY160" s="1"/>
      <c r="CZ160" s="1"/>
      <c r="DA160" s="1"/>
      <c r="DB160" s="1"/>
      <c r="DC160" s="1"/>
      <c r="DD160" s="1"/>
      <c r="DE160" s="1"/>
      <c r="DF160" s="1"/>
      <c r="DG160" s="1"/>
      <c r="DH160" s="1"/>
      <c r="DI160" s="1"/>
      <c r="DJ160" s="1"/>
      <c r="DK160" s="1"/>
      <c r="DL160" s="1"/>
      <c r="DM160" s="1"/>
      <c r="DN160" s="1"/>
      <c r="DO160" s="1"/>
      <c r="DP160" s="1"/>
      <c r="DQ160" s="1"/>
      <c r="DR160" s="1"/>
      <c r="DS160" s="1"/>
      <c r="DT160" s="1"/>
      <c r="DU160" s="1"/>
      <c r="DV160" s="1"/>
      <c r="DW160" s="1"/>
      <c r="DX160" s="1"/>
      <c r="DY160" s="1"/>
      <c r="DZ160" s="1"/>
      <c r="EA160" s="1"/>
      <c r="EB160" s="1"/>
      <c r="EC160" s="1"/>
      <c r="ED160" s="1"/>
      <c r="EE160" s="1"/>
      <c r="EF160" s="1"/>
      <c r="EG160" s="1"/>
      <c r="EH160" s="1"/>
      <c r="EI160" s="1"/>
      <c r="EJ160" s="1"/>
      <c r="EK160" s="1"/>
      <c r="EL160" s="1"/>
      <c r="EM160" s="1"/>
      <c r="EN160" s="1"/>
      <c r="EO160" s="1"/>
      <c r="EP160" s="1"/>
      <c r="EQ160" s="1"/>
      <c r="ER160" s="1"/>
      <c r="ES160" s="1"/>
      <c r="ET160" s="1"/>
      <c r="EU160" s="1"/>
      <c r="EV160" s="1"/>
      <c r="EW160" s="1"/>
      <c r="EX160" s="1"/>
      <c r="EY160" s="1"/>
      <c r="EZ160" s="1"/>
      <c r="FA160" s="1"/>
      <c r="FB160" s="1"/>
      <c r="FC160" s="1"/>
      <c r="FD160" s="1"/>
      <c r="FE160" s="1"/>
      <c r="FF160" s="1"/>
      <c r="FG160" s="1"/>
      <c r="FH160" s="1"/>
      <c r="FI160" s="1"/>
      <c r="FJ160" s="1"/>
      <c r="FK160" s="1"/>
      <c r="FL160" s="1"/>
      <c r="FM160" s="1"/>
      <c r="FN160" s="1"/>
      <c r="FO160" s="1"/>
      <c r="FP160" s="1"/>
      <c r="FQ160" s="1"/>
      <c r="FR160" s="1"/>
      <c r="FS160" s="1"/>
      <c r="FT160" s="1"/>
      <c r="FU160" s="1"/>
      <c r="FV160" s="1"/>
      <c r="FW160" s="1"/>
      <c r="FX160" s="1"/>
      <c r="FY160" s="1"/>
      <c r="FZ160" s="1"/>
      <c r="GA160" s="1"/>
      <c r="GB160" s="1"/>
      <c r="GC160" s="1"/>
      <c r="GD160" s="1"/>
      <c r="GE160" s="1"/>
      <c r="GF160" s="1"/>
      <c r="GG160" s="1"/>
      <c r="GH160" s="1"/>
      <c r="GI160" s="1"/>
      <c r="GJ160" s="1"/>
      <c r="GK160" s="1"/>
      <c r="GL160" s="1"/>
      <c r="GM160" s="1"/>
      <c r="GN160" s="1"/>
      <c r="GO160" s="1"/>
      <c r="GP160" s="1"/>
      <c r="GQ160" s="1"/>
      <c r="GR160" s="1"/>
      <c r="GS160" s="1"/>
      <c r="GT160" s="1"/>
      <c r="GU160" s="1"/>
      <c r="GV160" s="1"/>
      <c r="GW160" s="1"/>
      <c r="GX160" s="1"/>
      <c r="GY160" s="1"/>
      <c r="GZ160" s="1"/>
      <c r="HA160" s="1"/>
      <c r="HB160" s="1"/>
      <c r="HC160" s="1"/>
      <c r="HD160" s="1"/>
      <c r="HE160" s="1"/>
      <c r="HF160" s="1"/>
      <c r="HG160" s="1"/>
      <c r="HH160" s="1"/>
      <c r="HI160" s="1"/>
      <c r="HJ160" s="1"/>
      <c r="HK160" s="1"/>
      <c r="HL160" s="1"/>
      <c r="HM160" s="1"/>
      <c r="HN160" s="1"/>
      <c r="HO160" s="1"/>
      <c r="HP160" s="1"/>
      <c r="HQ160" s="1"/>
      <c r="HR160" s="1"/>
      <c r="HS160" s="1"/>
      <c r="HT160" s="1"/>
      <c r="HU160" s="1"/>
      <c r="HV160" s="1"/>
      <c r="HW160" s="1"/>
      <c r="HX160" s="1"/>
      <c r="HY160" s="1"/>
      <c r="HZ160" s="1"/>
      <c r="IA160" s="1"/>
      <c r="IB160" s="1"/>
      <c r="IC160" s="1"/>
      <c r="ID160" s="1"/>
      <c r="IE160" s="1"/>
      <c r="IF160" s="1"/>
      <c r="IG160" s="1"/>
      <c r="IH160" s="1"/>
      <c r="II160" s="1"/>
      <c r="IJ160" s="1"/>
      <c r="IK160" s="1"/>
      <c r="IL160" s="1"/>
      <c r="IM160" s="1"/>
      <c r="IN160" s="1"/>
      <c r="IO160" s="1"/>
      <c r="IP160" s="1"/>
      <c r="IQ160" s="1"/>
      <c r="IR160" s="1"/>
      <c r="IS160" s="1"/>
      <c r="IT160" s="1"/>
      <c r="IU160" s="1"/>
      <c r="IV160" s="1"/>
    </row>
    <row r="161" s="1" customFormat="1" ht="36" customHeight="1" spans="1:11">
      <c r="A161" s="26"/>
      <c r="B161" s="27"/>
      <c r="C161" s="28"/>
      <c r="D161" s="29" t="s">
        <v>722</v>
      </c>
      <c r="E161" s="22"/>
      <c r="F161" s="22"/>
      <c r="G161" s="22"/>
      <c r="H161" s="22"/>
      <c r="I161" s="22" t="s">
        <v>512</v>
      </c>
      <c r="J161" s="22" t="s">
        <v>512</v>
      </c>
      <c r="K161" s="22" t="s">
        <v>512</v>
      </c>
    </row>
    <row r="162" s="1" customFormat="1" ht="28" customHeight="1" spans="1:11">
      <c r="A162" s="30"/>
      <c r="B162" s="31"/>
      <c r="C162" s="32"/>
      <c r="D162" s="18" t="s">
        <v>622</v>
      </c>
      <c r="E162" s="22"/>
      <c r="F162" s="22"/>
      <c r="G162" s="22"/>
      <c r="H162" s="22"/>
      <c r="I162" s="22" t="s">
        <v>512</v>
      </c>
      <c r="J162" s="22" t="s">
        <v>512</v>
      </c>
      <c r="K162" s="22" t="s">
        <v>512</v>
      </c>
    </row>
    <row r="163" s="1" customFormat="1" ht="46" customHeight="1" spans="1:11">
      <c r="A163" s="18" t="s">
        <v>723</v>
      </c>
      <c r="B163" s="18" t="s">
        <v>724</v>
      </c>
      <c r="C163" s="18"/>
      <c r="D163" s="18"/>
      <c r="E163" s="18"/>
      <c r="F163" s="18" t="s">
        <v>608</v>
      </c>
      <c r="G163" s="18"/>
      <c r="H163" s="18"/>
      <c r="I163" s="18"/>
      <c r="J163" s="18"/>
      <c r="K163" s="18"/>
    </row>
    <row r="164" s="1" customFormat="1" ht="83" customHeight="1" spans="1:11">
      <c r="A164" s="18"/>
      <c r="B164" s="21" t="s">
        <v>800</v>
      </c>
      <c r="C164" s="22"/>
      <c r="D164" s="22"/>
      <c r="E164" s="22"/>
      <c r="F164" s="21" t="s">
        <v>800</v>
      </c>
      <c r="G164" s="22"/>
      <c r="H164" s="22"/>
      <c r="I164" s="22"/>
      <c r="J164" s="22"/>
      <c r="K164" s="22"/>
    </row>
    <row r="165" s="1" customFormat="1" ht="36" customHeight="1" spans="1:11">
      <c r="A165" s="33" t="s">
        <v>726</v>
      </c>
      <c r="B165" s="18" t="s">
        <v>628</v>
      </c>
      <c r="C165" s="18" t="s">
        <v>629</v>
      </c>
      <c r="D165" s="18" t="s">
        <v>630</v>
      </c>
      <c r="E165" s="18" t="s">
        <v>727</v>
      </c>
      <c r="F165" s="18" t="s">
        <v>728</v>
      </c>
      <c r="G165" s="18" t="s">
        <v>717</v>
      </c>
      <c r="H165" s="18" t="s">
        <v>729</v>
      </c>
      <c r="I165" s="18" t="s">
        <v>730</v>
      </c>
      <c r="J165" s="18"/>
      <c r="K165" s="18"/>
    </row>
    <row r="166" s="1" customFormat="1" ht="40" customHeight="1" spans="1:11">
      <c r="A166" s="34"/>
      <c r="B166" s="21" t="s">
        <v>731</v>
      </c>
      <c r="C166" s="33" t="s">
        <v>732</v>
      </c>
      <c r="D166" s="33" t="s">
        <v>801</v>
      </c>
      <c r="E166" s="33" t="s">
        <v>802</v>
      </c>
      <c r="F166" s="33" t="s">
        <v>802</v>
      </c>
      <c r="G166" s="22">
        <v>20</v>
      </c>
      <c r="H166" s="22">
        <v>20</v>
      </c>
      <c r="I166" s="22"/>
      <c r="J166" s="22"/>
      <c r="K166" s="22"/>
    </row>
    <row r="167" s="1" customFormat="1" ht="40" customHeight="1" spans="1:11">
      <c r="A167" s="34"/>
      <c r="B167" s="21"/>
      <c r="C167" s="33" t="s">
        <v>803</v>
      </c>
      <c r="D167" s="33" t="s">
        <v>804</v>
      </c>
      <c r="E167" s="33" t="s">
        <v>805</v>
      </c>
      <c r="F167" s="33" t="s">
        <v>805</v>
      </c>
      <c r="G167" s="22">
        <v>20</v>
      </c>
      <c r="H167" s="22">
        <v>20</v>
      </c>
      <c r="I167" s="50"/>
      <c r="J167" s="51"/>
      <c r="K167" s="52"/>
    </row>
    <row r="168" s="1" customFormat="1" ht="27" customHeight="1" spans="1:11">
      <c r="A168" s="34"/>
      <c r="B168" s="22"/>
      <c r="C168" s="18" t="s">
        <v>735</v>
      </c>
      <c r="D168" s="35" t="s">
        <v>736</v>
      </c>
      <c r="E168" s="33">
        <v>1</v>
      </c>
      <c r="F168" s="37">
        <v>1</v>
      </c>
      <c r="G168" s="22">
        <v>10</v>
      </c>
      <c r="H168" s="22">
        <v>10</v>
      </c>
      <c r="I168" s="22"/>
      <c r="J168" s="22"/>
      <c r="K168" s="22"/>
    </row>
    <row r="169" s="1" customFormat="1" ht="27" customHeight="1" spans="1:11">
      <c r="A169" s="34"/>
      <c r="B169" s="18" t="s">
        <v>737</v>
      </c>
      <c r="C169" s="18" t="s">
        <v>786</v>
      </c>
      <c r="D169" s="33" t="s">
        <v>806</v>
      </c>
      <c r="E169" s="33" t="s">
        <v>807</v>
      </c>
      <c r="F169" s="33" t="s">
        <v>807</v>
      </c>
      <c r="G169" s="22">
        <v>30</v>
      </c>
      <c r="H169" s="22">
        <v>30</v>
      </c>
      <c r="I169" s="22"/>
      <c r="J169" s="22"/>
      <c r="K169" s="22"/>
    </row>
    <row r="170" s="1" customFormat="1" ht="18" customHeight="1" spans="1:11">
      <c r="A170" s="34"/>
      <c r="B170" s="33" t="s">
        <v>740</v>
      </c>
      <c r="C170" s="33" t="s">
        <v>741</v>
      </c>
      <c r="D170" s="35" t="s">
        <v>741</v>
      </c>
      <c r="E170" s="37">
        <v>0.85</v>
      </c>
      <c r="F170" s="37">
        <v>0.85</v>
      </c>
      <c r="G170" s="22">
        <v>10</v>
      </c>
      <c r="H170" s="22">
        <v>10</v>
      </c>
      <c r="I170" s="22"/>
      <c r="J170" s="22"/>
      <c r="K170" s="22"/>
    </row>
    <row r="171" s="1" customFormat="1" ht="18" customHeight="1" spans="1:11">
      <c r="A171" s="34"/>
      <c r="B171" s="34"/>
      <c r="C171" s="34"/>
      <c r="D171" s="35"/>
      <c r="E171" s="22"/>
      <c r="F171" s="22"/>
      <c r="G171" s="22"/>
      <c r="H171" s="22"/>
      <c r="I171" s="22"/>
      <c r="J171" s="22"/>
      <c r="K171" s="22"/>
    </row>
    <row r="172" s="1" customFormat="1" ht="30" customHeight="1" spans="1:11">
      <c r="A172" s="18" t="s">
        <v>742</v>
      </c>
      <c r="B172" s="18"/>
      <c r="C172" s="18"/>
      <c r="D172" s="18"/>
      <c r="E172" s="18"/>
      <c r="F172" s="18"/>
      <c r="G172" s="38">
        <v>90</v>
      </c>
      <c r="H172" s="38"/>
      <c r="I172" s="38"/>
      <c r="J172" s="38"/>
      <c r="K172" s="38"/>
    </row>
    <row r="173" s="1" customFormat="1" ht="30" customHeight="1" spans="1:11">
      <c r="A173" s="39" t="s">
        <v>743</v>
      </c>
      <c r="B173" s="40" t="s">
        <v>744</v>
      </c>
      <c r="C173" s="41">
        <f>G172+K158</f>
        <v>100</v>
      </c>
      <c r="D173" s="40"/>
      <c r="E173" s="40" t="s">
        <v>745</v>
      </c>
      <c r="F173" s="40" t="s">
        <v>746</v>
      </c>
      <c r="G173" s="40"/>
      <c r="H173" s="40"/>
      <c r="I173" s="40"/>
      <c r="J173" s="40"/>
      <c r="K173" s="53"/>
    </row>
    <row r="175" s="1" customFormat="1" ht="26" customHeight="1" spans="1:10">
      <c r="A175" s="16" t="s">
        <v>706</v>
      </c>
      <c r="B175" s="16"/>
      <c r="C175" s="16"/>
      <c r="D175" s="16"/>
      <c r="E175" s="16"/>
      <c r="F175" s="16"/>
      <c r="G175" s="16"/>
      <c r="H175" s="16"/>
      <c r="I175" s="16"/>
      <c r="J175" s="16"/>
    </row>
    <row r="176" s="2" customFormat="1" ht="31" customHeight="1" spans="1:10">
      <c r="A176" s="16"/>
      <c r="B176" s="16"/>
      <c r="C176" s="16"/>
      <c r="D176" s="16"/>
      <c r="E176" s="16"/>
      <c r="F176" s="16"/>
      <c r="G176" s="16"/>
      <c r="H176" s="16"/>
      <c r="I176" s="16"/>
      <c r="J176" s="49" t="s">
        <v>3</v>
      </c>
    </row>
    <row r="177" s="4" customFormat="1" ht="18" customHeight="1" spans="1:256">
      <c r="A177" s="18" t="s">
        <v>710</v>
      </c>
      <c r="B177" s="18"/>
      <c r="C177" s="18"/>
      <c r="D177" s="21" t="s">
        <v>808</v>
      </c>
      <c r="E177" s="22"/>
      <c r="F177" s="18" t="s">
        <v>711</v>
      </c>
      <c r="G177" s="21" t="s">
        <v>809</v>
      </c>
      <c r="H177" s="22"/>
      <c r="I177" s="22"/>
      <c r="J177" s="22"/>
      <c r="K177" s="22"/>
      <c r="L177" s="1"/>
      <c r="M177" s="1"/>
      <c r="N177" s="1"/>
      <c r="O177" s="1"/>
      <c r="P177" s="1"/>
      <c r="Q177" s="1"/>
      <c r="R177" s="1"/>
      <c r="S177" s="1"/>
      <c r="T177" s="1"/>
      <c r="U177" s="1"/>
      <c r="V177" s="1"/>
      <c r="W177" s="1"/>
      <c r="X177" s="1"/>
      <c r="Y177" s="1"/>
      <c r="Z177" s="1"/>
      <c r="AA177" s="1"/>
      <c r="AB177" s="1"/>
      <c r="AC177" s="1"/>
      <c r="AD177" s="1"/>
      <c r="AE177" s="1"/>
      <c r="AF177" s="1"/>
      <c r="AG177" s="1"/>
      <c r="AH177" s="1"/>
      <c r="AI177" s="1"/>
      <c r="AJ177" s="1"/>
      <c r="AK177" s="1"/>
      <c r="AL177" s="1"/>
      <c r="AM177" s="1"/>
      <c r="AN177" s="1"/>
      <c r="AO177" s="1"/>
      <c r="AP177" s="1"/>
      <c r="AQ177" s="1"/>
      <c r="AR177" s="1"/>
      <c r="AS177" s="1"/>
      <c r="AT177" s="1"/>
      <c r="AU177" s="1"/>
      <c r="AV177" s="1"/>
      <c r="AW177" s="1"/>
      <c r="AX177" s="1"/>
      <c r="AY177" s="1"/>
      <c r="AZ177" s="1"/>
      <c r="BA177" s="1"/>
      <c r="BB177" s="1"/>
      <c r="BC177" s="1"/>
      <c r="BD177" s="1"/>
      <c r="BE177" s="1"/>
      <c r="BF177" s="1"/>
      <c r="BG177" s="1"/>
      <c r="BH177" s="1"/>
      <c r="BI177" s="1"/>
      <c r="BJ177" s="1"/>
      <c r="BK177" s="1"/>
      <c r="BL177" s="1"/>
      <c r="BM177" s="1"/>
      <c r="BN177" s="1"/>
      <c r="BO177" s="1"/>
      <c r="BP177" s="1"/>
      <c r="BQ177" s="1"/>
      <c r="BR177" s="1"/>
      <c r="BS177" s="1"/>
      <c r="BT177" s="1"/>
      <c r="BU177" s="1"/>
      <c r="BV177" s="1"/>
      <c r="BW177" s="1"/>
      <c r="BX177" s="1"/>
      <c r="BY177" s="1"/>
      <c r="BZ177" s="1"/>
      <c r="CA177" s="1"/>
      <c r="CB177" s="1"/>
      <c r="CC177" s="1"/>
      <c r="CD177" s="1"/>
      <c r="CE177" s="1"/>
      <c r="CF177" s="1"/>
      <c r="CG177" s="1"/>
      <c r="CH177" s="1"/>
      <c r="CI177" s="1"/>
      <c r="CJ177" s="1"/>
      <c r="CK177" s="1"/>
      <c r="CL177" s="1"/>
      <c r="CM177" s="1"/>
      <c r="CN177" s="1"/>
      <c r="CO177" s="1"/>
      <c r="CP177" s="1"/>
      <c r="CQ177" s="1"/>
      <c r="CR177" s="1"/>
      <c r="CS177" s="1"/>
      <c r="CT177" s="1"/>
      <c r="CU177" s="1"/>
      <c r="CV177" s="1"/>
      <c r="CW177" s="1"/>
      <c r="CX177" s="1"/>
      <c r="CY177" s="1"/>
      <c r="CZ177" s="1"/>
      <c r="DA177" s="1"/>
      <c r="DB177" s="1"/>
      <c r="DC177" s="1"/>
      <c r="DD177" s="1"/>
      <c r="DE177" s="1"/>
      <c r="DF177" s="1"/>
      <c r="DG177" s="1"/>
      <c r="DH177" s="1"/>
      <c r="DI177" s="1"/>
      <c r="DJ177" s="1"/>
      <c r="DK177" s="1"/>
      <c r="DL177" s="1"/>
      <c r="DM177" s="1"/>
      <c r="DN177" s="1"/>
      <c r="DO177" s="1"/>
      <c r="DP177" s="1"/>
      <c r="DQ177" s="1"/>
      <c r="DR177" s="1"/>
      <c r="DS177" s="1"/>
      <c r="DT177" s="1"/>
      <c r="DU177" s="1"/>
      <c r="DV177" s="1"/>
      <c r="DW177" s="1"/>
      <c r="DX177" s="1"/>
      <c r="DY177" s="1"/>
      <c r="DZ177" s="1"/>
      <c r="EA177" s="1"/>
      <c r="EB177" s="1"/>
      <c r="EC177" s="1"/>
      <c r="ED177" s="1"/>
      <c r="EE177" s="1"/>
      <c r="EF177" s="1"/>
      <c r="EG177" s="1"/>
      <c r="EH177" s="1"/>
      <c r="EI177" s="1"/>
      <c r="EJ177" s="1"/>
      <c r="EK177" s="1"/>
      <c r="EL177" s="1"/>
      <c r="EM177" s="1"/>
      <c r="EN177" s="1"/>
      <c r="EO177" s="1"/>
      <c r="EP177" s="1"/>
      <c r="EQ177" s="1"/>
      <c r="ER177" s="1"/>
      <c r="ES177" s="1"/>
      <c r="ET177" s="1"/>
      <c r="EU177" s="1"/>
      <c r="EV177" s="1"/>
      <c r="EW177" s="1"/>
      <c r="EX177" s="1"/>
      <c r="EY177" s="1"/>
      <c r="EZ177" s="1"/>
      <c r="FA177" s="1"/>
      <c r="FB177" s="1"/>
      <c r="FC177" s="1"/>
      <c r="FD177" s="1"/>
      <c r="FE177" s="1"/>
      <c r="FF177" s="1"/>
      <c r="FG177" s="1"/>
      <c r="FH177" s="1"/>
      <c r="FI177" s="1"/>
      <c r="FJ177" s="1"/>
      <c r="FK177" s="1"/>
      <c r="FL177" s="1"/>
      <c r="FM177" s="1"/>
      <c r="FN177" s="1"/>
      <c r="FO177" s="1"/>
      <c r="FP177" s="1"/>
      <c r="FQ177" s="1"/>
      <c r="FR177" s="1"/>
      <c r="FS177" s="1"/>
      <c r="FT177" s="1"/>
      <c r="FU177" s="1"/>
      <c r="FV177" s="1"/>
      <c r="FW177" s="1"/>
      <c r="FX177" s="1"/>
      <c r="FY177" s="1"/>
      <c r="FZ177" s="1"/>
      <c r="GA177" s="1"/>
      <c r="GB177" s="1"/>
      <c r="GC177" s="1"/>
      <c r="GD177" s="1"/>
      <c r="GE177" s="1"/>
      <c r="GF177" s="1"/>
      <c r="GG177" s="1"/>
      <c r="GH177" s="1"/>
      <c r="GI177" s="1"/>
      <c r="GJ177" s="1"/>
      <c r="GK177" s="1"/>
      <c r="GL177" s="1"/>
      <c r="GM177" s="1"/>
      <c r="GN177" s="1"/>
      <c r="GO177" s="1"/>
      <c r="GP177" s="1"/>
      <c r="GQ177" s="1"/>
      <c r="GR177" s="1"/>
      <c r="GS177" s="1"/>
      <c r="GT177" s="1"/>
      <c r="GU177" s="1"/>
      <c r="GV177" s="1"/>
      <c r="GW177" s="1"/>
      <c r="GX177" s="1"/>
      <c r="GY177" s="1"/>
      <c r="GZ177" s="1"/>
      <c r="HA177" s="1"/>
      <c r="HB177" s="1"/>
      <c r="HC177" s="1"/>
      <c r="HD177" s="1"/>
      <c r="HE177" s="1"/>
      <c r="HF177" s="1"/>
      <c r="HG177" s="1"/>
      <c r="HH177" s="1"/>
      <c r="HI177" s="1"/>
      <c r="HJ177" s="1"/>
      <c r="HK177" s="1"/>
      <c r="HL177" s="1"/>
      <c r="HM177" s="1"/>
      <c r="HN177" s="1"/>
      <c r="HO177" s="1"/>
      <c r="HP177" s="1"/>
      <c r="HQ177" s="1"/>
      <c r="HR177" s="1"/>
      <c r="HS177" s="1"/>
      <c r="HT177" s="1"/>
      <c r="HU177" s="1"/>
      <c r="HV177" s="1"/>
      <c r="HW177" s="1"/>
      <c r="HX177" s="1"/>
      <c r="HY177" s="1"/>
      <c r="HZ177" s="1"/>
      <c r="IA177" s="1"/>
      <c r="IB177" s="1"/>
      <c r="IC177" s="1"/>
      <c r="ID177" s="1"/>
      <c r="IE177" s="1"/>
      <c r="IF177" s="1"/>
      <c r="IG177" s="1"/>
      <c r="IH177" s="1"/>
      <c r="II177" s="1"/>
      <c r="IJ177" s="1"/>
      <c r="IK177" s="1"/>
      <c r="IL177" s="1"/>
      <c r="IM177" s="1"/>
      <c r="IN177" s="1"/>
      <c r="IO177" s="1"/>
      <c r="IP177" s="1"/>
      <c r="IQ177" s="1"/>
      <c r="IR177" s="1"/>
      <c r="IS177" s="1"/>
      <c r="IT177" s="1"/>
      <c r="IU177" s="1"/>
      <c r="IV177" s="1"/>
    </row>
    <row r="178" s="4" customFormat="1" ht="36" customHeight="1" spans="1:256">
      <c r="A178" s="23" t="s">
        <v>712</v>
      </c>
      <c r="B178" s="24"/>
      <c r="C178" s="25"/>
      <c r="D178" s="18" t="s">
        <v>713</v>
      </c>
      <c r="E178" s="18" t="s">
        <v>714</v>
      </c>
      <c r="F178" s="18" t="s">
        <v>715</v>
      </c>
      <c r="G178" s="18" t="s">
        <v>716</v>
      </c>
      <c r="H178" s="18"/>
      <c r="I178" s="18" t="s">
        <v>717</v>
      </c>
      <c r="J178" s="18" t="s">
        <v>718</v>
      </c>
      <c r="K178" s="18" t="s">
        <v>719</v>
      </c>
      <c r="L178" s="1"/>
      <c r="M178" s="1"/>
      <c r="N178" s="1"/>
      <c r="O178" s="1"/>
      <c r="P178" s="1"/>
      <c r="Q178" s="1"/>
      <c r="R178" s="1"/>
      <c r="S178" s="1"/>
      <c r="T178" s="1"/>
      <c r="U178" s="1"/>
      <c r="V178" s="1"/>
      <c r="W178" s="1"/>
      <c r="X178" s="1"/>
      <c r="Y178" s="1"/>
      <c r="Z178" s="1"/>
      <c r="AA178" s="1"/>
      <c r="AB178" s="1"/>
      <c r="AC178" s="1"/>
      <c r="AD178" s="1"/>
      <c r="AE178" s="1"/>
      <c r="AF178" s="1"/>
      <c r="AG178" s="1"/>
      <c r="AH178" s="1"/>
      <c r="AI178" s="1"/>
      <c r="AJ178" s="1"/>
      <c r="AK178" s="1"/>
      <c r="AL178" s="1"/>
      <c r="AM178" s="1"/>
      <c r="AN178" s="1"/>
      <c r="AO178" s="1"/>
      <c r="AP178" s="1"/>
      <c r="AQ178" s="1"/>
      <c r="AR178" s="1"/>
      <c r="AS178" s="1"/>
      <c r="AT178" s="1"/>
      <c r="AU178" s="1"/>
      <c r="AV178" s="1"/>
      <c r="AW178" s="1"/>
      <c r="AX178" s="1"/>
      <c r="AY178" s="1"/>
      <c r="AZ178" s="1"/>
      <c r="BA178" s="1"/>
      <c r="BB178" s="1"/>
      <c r="BC178" s="1"/>
      <c r="BD178" s="1"/>
      <c r="BE178" s="1"/>
      <c r="BF178" s="1"/>
      <c r="BG178" s="1"/>
      <c r="BH178" s="1"/>
      <c r="BI178" s="1"/>
      <c r="BJ178" s="1"/>
      <c r="BK178" s="1"/>
      <c r="BL178" s="1"/>
      <c r="BM178" s="1"/>
      <c r="BN178" s="1"/>
      <c r="BO178" s="1"/>
      <c r="BP178" s="1"/>
      <c r="BQ178" s="1"/>
      <c r="BR178" s="1"/>
      <c r="BS178" s="1"/>
      <c r="BT178" s="1"/>
      <c r="BU178" s="1"/>
      <c r="BV178" s="1"/>
      <c r="BW178" s="1"/>
      <c r="BX178" s="1"/>
      <c r="BY178" s="1"/>
      <c r="BZ178" s="1"/>
      <c r="CA178" s="1"/>
      <c r="CB178" s="1"/>
      <c r="CC178" s="1"/>
      <c r="CD178" s="1"/>
      <c r="CE178" s="1"/>
      <c r="CF178" s="1"/>
      <c r="CG178" s="1"/>
      <c r="CH178" s="1"/>
      <c r="CI178" s="1"/>
      <c r="CJ178" s="1"/>
      <c r="CK178" s="1"/>
      <c r="CL178" s="1"/>
      <c r="CM178" s="1"/>
      <c r="CN178" s="1"/>
      <c r="CO178" s="1"/>
      <c r="CP178" s="1"/>
      <c r="CQ178" s="1"/>
      <c r="CR178" s="1"/>
      <c r="CS178" s="1"/>
      <c r="CT178" s="1"/>
      <c r="CU178" s="1"/>
      <c r="CV178" s="1"/>
      <c r="CW178" s="1"/>
      <c r="CX178" s="1"/>
      <c r="CY178" s="1"/>
      <c r="CZ178" s="1"/>
      <c r="DA178" s="1"/>
      <c r="DB178" s="1"/>
      <c r="DC178" s="1"/>
      <c r="DD178" s="1"/>
      <c r="DE178" s="1"/>
      <c r="DF178" s="1"/>
      <c r="DG178" s="1"/>
      <c r="DH178" s="1"/>
      <c r="DI178" s="1"/>
      <c r="DJ178" s="1"/>
      <c r="DK178" s="1"/>
      <c r="DL178" s="1"/>
      <c r="DM178" s="1"/>
      <c r="DN178" s="1"/>
      <c r="DO178" s="1"/>
      <c r="DP178" s="1"/>
      <c r="DQ178" s="1"/>
      <c r="DR178" s="1"/>
      <c r="DS178" s="1"/>
      <c r="DT178" s="1"/>
      <c r="DU178" s="1"/>
      <c r="DV178" s="1"/>
      <c r="DW178" s="1"/>
      <c r="DX178" s="1"/>
      <c r="DY178" s="1"/>
      <c r="DZ178" s="1"/>
      <c r="EA178" s="1"/>
      <c r="EB178" s="1"/>
      <c r="EC178" s="1"/>
      <c r="ED178" s="1"/>
      <c r="EE178" s="1"/>
      <c r="EF178" s="1"/>
      <c r="EG178" s="1"/>
      <c r="EH178" s="1"/>
      <c r="EI178" s="1"/>
      <c r="EJ178" s="1"/>
      <c r="EK178" s="1"/>
      <c r="EL178" s="1"/>
      <c r="EM178" s="1"/>
      <c r="EN178" s="1"/>
      <c r="EO178" s="1"/>
      <c r="EP178" s="1"/>
      <c r="EQ178" s="1"/>
      <c r="ER178" s="1"/>
      <c r="ES178" s="1"/>
      <c r="ET178" s="1"/>
      <c r="EU178" s="1"/>
      <c r="EV178" s="1"/>
      <c r="EW178" s="1"/>
      <c r="EX178" s="1"/>
      <c r="EY178" s="1"/>
      <c r="EZ178" s="1"/>
      <c r="FA178" s="1"/>
      <c r="FB178" s="1"/>
      <c r="FC178" s="1"/>
      <c r="FD178" s="1"/>
      <c r="FE178" s="1"/>
      <c r="FF178" s="1"/>
      <c r="FG178" s="1"/>
      <c r="FH178" s="1"/>
      <c r="FI178" s="1"/>
      <c r="FJ178" s="1"/>
      <c r="FK178" s="1"/>
      <c r="FL178" s="1"/>
      <c r="FM178" s="1"/>
      <c r="FN178" s="1"/>
      <c r="FO178" s="1"/>
      <c r="FP178" s="1"/>
      <c r="FQ178" s="1"/>
      <c r="FR178" s="1"/>
      <c r="FS178" s="1"/>
      <c r="FT178" s="1"/>
      <c r="FU178" s="1"/>
      <c r="FV178" s="1"/>
      <c r="FW178" s="1"/>
      <c r="FX178" s="1"/>
      <c r="FY178" s="1"/>
      <c r="FZ178" s="1"/>
      <c r="GA178" s="1"/>
      <c r="GB178" s="1"/>
      <c r="GC178" s="1"/>
      <c r="GD178" s="1"/>
      <c r="GE178" s="1"/>
      <c r="GF178" s="1"/>
      <c r="GG178" s="1"/>
      <c r="GH178" s="1"/>
      <c r="GI178" s="1"/>
      <c r="GJ178" s="1"/>
      <c r="GK178" s="1"/>
      <c r="GL178" s="1"/>
      <c r="GM178" s="1"/>
      <c r="GN178" s="1"/>
      <c r="GO178" s="1"/>
      <c r="GP178" s="1"/>
      <c r="GQ178" s="1"/>
      <c r="GR178" s="1"/>
      <c r="GS178" s="1"/>
      <c r="GT178" s="1"/>
      <c r="GU178" s="1"/>
      <c r="GV178" s="1"/>
      <c r="GW178" s="1"/>
      <c r="GX178" s="1"/>
      <c r="GY178" s="1"/>
      <c r="GZ178" s="1"/>
      <c r="HA178" s="1"/>
      <c r="HB178" s="1"/>
      <c r="HC178" s="1"/>
      <c r="HD178" s="1"/>
      <c r="HE178" s="1"/>
      <c r="HF178" s="1"/>
      <c r="HG178" s="1"/>
      <c r="HH178" s="1"/>
      <c r="HI178" s="1"/>
      <c r="HJ178" s="1"/>
      <c r="HK178" s="1"/>
      <c r="HL178" s="1"/>
      <c r="HM178" s="1"/>
      <c r="HN178" s="1"/>
      <c r="HO178" s="1"/>
      <c r="HP178" s="1"/>
      <c r="HQ178" s="1"/>
      <c r="HR178" s="1"/>
      <c r="HS178" s="1"/>
      <c r="HT178" s="1"/>
      <c r="HU178" s="1"/>
      <c r="HV178" s="1"/>
      <c r="HW178" s="1"/>
      <c r="HX178" s="1"/>
      <c r="HY178" s="1"/>
      <c r="HZ178" s="1"/>
      <c r="IA178" s="1"/>
      <c r="IB178" s="1"/>
      <c r="IC178" s="1"/>
      <c r="ID178" s="1"/>
      <c r="IE178" s="1"/>
      <c r="IF178" s="1"/>
      <c r="IG178" s="1"/>
      <c r="IH178" s="1"/>
      <c r="II178" s="1"/>
      <c r="IJ178" s="1"/>
      <c r="IK178" s="1"/>
      <c r="IL178" s="1"/>
      <c r="IM178" s="1"/>
      <c r="IN178" s="1"/>
      <c r="IO178" s="1"/>
      <c r="IP178" s="1"/>
      <c r="IQ178" s="1"/>
      <c r="IR178" s="1"/>
      <c r="IS178" s="1"/>
      <c r="IT178" s="1"/>
      <c r="IU178" s="1"/>
      <c r="IV178" s="1"/>
    </row>
    <row r="179" s="4" customFormat="1" ht="36" customHeight="1" spans="1:256">
      <c r="A179" s="26"/>
      <c r="B179" s="27"/>
      <c r="C179" s="28"/>
      <c r="D179" s="18" t="s">
        <v>720</v>
      </c>
      <c r="E179" s="22"/>
      <c r="F179" s="38">
        <v>23.5</v>
      </c>
      <c r="G179" s="22">
        <v>15.57</v>
      </c>
      <c r="H179" s="22"/>
      <c r="I179" s="22">
        <v>10</v>
      </c>
      <c r="J179" s="36">
        <v>0.6626</v>
      </c>
      <c r="K179" s="38">
        <v>6.62</v>
      </c>
      <c r="L179" s="1"/>
      <c r="M179" s="1"/>
      <c r="N179" s="1"/>
      <c r="O179" s="1"/>
      <c r="P179" s="1"/>
      <c r="Q179" s="1"/>
      <c r="R179" s="1"/>
      <c r="S179" s="1"/>
      <c r="T179" s="1"/>
      <c r="U179" s="1"/>
      <c r="V179" s="1"/>
      <c r="W179" s="1"/>
      <c r="X179" s="1"/>
      <c r="Y179" s="1"/>
      <c r="Z179" s="1"/>
      <c r="AA179" s="1"/>
      <c r="AB179" s="1"/>
      <c r="AC179" s="1"/>
      <c r="AD179" s="1"/>
      <c r="AE179" s="1"/>
      <c r="AF179" s="1"/>
      <c r="AG179" s="1"/>
      <c r="AH179" s="1"/>
      <c r="AI179" s="1"/>
      <c r="AJ179" s="1"/>
      <c r="AK179" s="1"/>
      <c r="AL179" s="1"/>
      <c r="AM179" s="1"/>
      <c r="AN179" s="1"/>
      <c r="AO179" s="1"/>
      <c r="AP179" s="1"/>
      <c r="AQ179" s="1"/>
      <c r="AR179" s="1"/>
      <c r="AS179" s="1"/>
      <c r="AT179" s="1"/>
      <c r="AU179" s="1"/>
      <c r="AV179" s="1"/>
      <c r="AW179" s="1"/>
      <c r="AX179" s="1"/>
      <c r="AY179" s="1"/>
      <c r="AZ179" s="1"/>
      <c r="BA179" s="1"/>
      <c r="BB179" s="1"/>
      <c r="BC179" s="1"/>
      <c r="BD179" s="1"/>
      <c r="BE179" s="1"/>
      <c r="BF179" s="1"/>
      <c r="BG179" s="1"/>
      <c r="BH179" s="1"/>
      <c r="BI179" s="1"/>
      <c r="BJ179" s="1"/>
      <c r="BK179" s="1"/>
      <c r="BL179" s="1"/>
      <c r="BM179" s="1"/>
      <c r="BN179" s="1"/>
      <c r="BO179" s="1"/>
      <c r="BP179" s="1"/>
      <c r="BQ179" s="1"/>
      <c r="BR179" s="1"/>
      <c r="BS179" s="1"/>
      <c r="BT179" s="1"/>
      <c r="BU179" s="1"/>
      <c r="BV179" s="1"/>
      <c r="BW179" s="1"/>
      <c r="BX179" s="1"/>
      <c r="BY179" s="1"/>
      <c r="BZ179" s="1"/>
      <c r="CA179" s="1"/>
      <c r="CB179" s="1"/>
      <c r="CC179" s="1"/>
      <c r="CD179" s="1"/>
      <c r="CE179" s="1"/>
      <c r="CF179" s="1"/>
      <c r="CG179" s="1"/>
      <c r="CH179" s="1"/>
      <c r="CI179" s="1"/>
      <c r="CJ179" s="1"/>
      <c r="CK179" s="1"/>
      <c r="CL179" s="1"/>
      <c r="CM179" s="1"/>
      <c r="CN179" s="1"/>
      <c r="CO179" s="1"/>
      <c r="CP179" s="1"/>
      <c r="CQ179" s="1"/>
      <c r="CR179" s="1"/>
      <c r="CS179" s="1"/>
      <c r="CT179" s="1"/>
      <c r="CU179" s="1"/>
      <c r="CV179" s="1"/>
      <c r="CW179" s="1"/>
      <c r="CX179" s="1"/>
      <c r="CY179" s="1"/>
      <c r="CZ179" s="1"/>
      <c r="DA179" s="1"/>
      <c r="DB179" s="1"/>
      <c r="DC179" s="1"/>
      <c r="DD179" s="1"/>
      <c r="DE179" s="1"/>
      <c r="DF179" s="1"/>
      <c r="DG179" s="1"/>
      <c r="DH179" s="1"/>
      <c r="DI179" s="1"/>
      <c r="DJ179" s="1"/>
      <c r="DK179" s="1"/>
      <c r="DL179" s="1"/>
      <c r="DM179" s="1"/>
      <c r="DN179" s="1"/>
      <c r="DO179" s="1"/>
      <c r="DP179" s="1"/>
      <c r="DQ179" s="1"/>
      <c r="DR179" s="1"/>
      <c r="DS179" s="1"/>
      <c r="DT179" s="1"/>
      <c r="DU179" s="1"/>
      <c r="DV179" s="1"/>
      <c r="DW179" s="1"/>
      <c r="DX179" s="1"/>
      <c r="DY179" s="1"/>
      <c r="DZ179" s="1"/>
      <c r="EA179" s="1"/>
      <c r="EB179" s="1"/>
      <c r="EC179" s="1"/>
      <c r="ED179" s="1"/>
      <c r="EE179" s="1"/>
      <c r="EF179" s="1"/>
      <c r="EG179" s="1"/>
      <c r="EH179" s="1"/>
      <c r="EI179" s="1"/>
      <c r="EJ179" s="1"/>
      <c r="EK179" s="1"/>
      <c r="EL179" s="1"/>
      <c r="EM179" s="1"/>
      <c r="EN179" s="1"/>
      <c r="EO179" s="1"/>
      <c r="EP179" s="1"/>
      <c r="EQ179" s="1"/>
      <c r="ER179" s="1"/>
      <c r="ES179" s="1"/>
      <c r="ET179" s="1"/>
      <c r="EU179" s="1"/>
      <c r="EV179" s="1"/>
      <c r="EW179" s="1"/>
      <c r="EX179" s="1"/>
      <c r="EY179" s="1"/>
      <c r="EZ179" s="1"/>
      <c r="FA179" s="1"/>
      <c r="FB179" s="1"/>
      <c r="FC179" s="1"/>
      <c r="FD179" s="1"/>
      <c r="FE179" s="1"/>
      <c r="FF179" s="1"/>
      <c r="FG179" s="1"/>
      <c r="FH179" s="1"/>
      <c r="FI179" s="1"/>
      <c r="FJ179" s="1"/>
      <c r="FK179" s="1"/>
      <c r="FL179" s="1"/>
      <c r="FM179" s="1"/>
      <c r="FN179" s="1"/>
      <c r="FO179" s="1"/>
      <c r="FP179" s="1"/>
      <c r="FQ179" s="1"/>
      <c r="FR179" s="1"/>
      <c r="FS179" s="1"/>
      <c r="FT179" s="1"/>
      <c r="FU179" s="1"/>
      <c r="FV179" s="1"/>
      <c r="FW179" s="1"/>
      <c r="FX179" s="1"/>
      <c r="FY179" s="1"/>
      <c r="FZ179" s="1"/>
      <c r="GA179" s="1"/>
      <c r="GB179" s="1"/>
      <c r="GC179" s="1"/>
      <c r="GD179" s="1"/>
      <c r="GE179" s="1"/>
      <c r="GF179" s="1"/>
      <c r="GG179" s="1"/>
      <c r="GH179" s="1"/>
      <c r="GI179" s="1"/>
      <c r="GJ179" s="1"/>
      <c r="GK179" s="1"/>
      <c r="GL179" s="1"/>
      <c r="GM179" s="1"/>
      <c r="GN179" s="1"/>
      <c r="GO179" s="1"/>
      <c r="GP179" s="1"/>
      <c r="GQ179" s="1"/>
      <c r="GR179" s="1"/>
      <c r="GS179" s="1"/>
      <c r="GT179" s="1"/>
      <c r="GU179" s="1"/>
      <c r="GV179" s="1"/>
      <c r="GW179" s="1"/>
      <c r="GX179" s="1"/>
      <c r="GY179" s="1"/>
      <c r="GZ179" s="1"/>
      <c r="HA179" s="1"/>
      <c r="HB179" s="1"/>
      <c r="HC179" s="1"/>
      <c r="HD179" s="1"/>
      <c r="HE179" s="1"/>
      <c r="HF179" s="1"/>
      <c r="HG179" s="1"/>
      <c r="HH179" s="1"/>
      <c r="HI179" s="1"/>
      <c r="HJ179" s="1"/>
      <c r="HK179" s="1"/>
      <c r="HL179" s="1"/>
      <c r="HM179" s="1"/>
      <c r="HN179" s="1"/>
      <c r="HO179" s="1"/>
      <c r="HP179" s="1"/>
      <c r="HQ179" s="1"/>
      <c r="HR179" s="1"/>
      <c r="HS179" s="1"/>
      <c r="HT179" s="1"/>
      <c r="HU179" s="1"/>
      <c r="HV179" s="1"/>
      <c r="HW179" s="1"/>
      <c r="HX179" s="1"/>
      <c r="HY179" s="1"/>
      <c r="HZ179" s="1"/>
      <c r="IA179" s="1"/>
      <c r="IB179" s="1"/>
      <c r="IC179" s="1"/>
      <c r="ID179" s="1"/>
      <c r="IE179" s="1"/>
      <c r="IF179" s="1"/>
      <c r="IG179" s="1"/>
      <c r="IH179" s="1"/>
      <c r="II179" s="1"/>
      <c r="IJ179" s="1"/>
      <c r="IK179" s="1"/>
      <c r="IL179" s="1"/>
      <c r="IM179" s="1"/>
      <c r="IN179" s="1"/>
      <c r="IO179" s="1"/>
      <c r="IP179" s="1"/>
      <c r="IQ179" s="1"/>
      <c r="IR179" s="1"/>
      <c r="IS179" s="1"/>
      <c r="IT179" s="1"/>
      <c r="IU179" s="1"/>
      <c r="IV179" s="1"/>
    </row>
    <row r="180" s="4" customFormat="1" ht="36" customHeight="1" spans="1:256">
      <c r="A180" s="26"/>
      <c r="B180" s="27"/>
      <c r="C180" s="28"/>
      <c r="D180" s="18" t="s">
        <v>621</v>
      </c>
      <c r="E180" s="22"/>
      <c r="F180" s="38">
        <v>23.5</v>
      </c>
      <c r="G180" s="22">
        <v>15.57</v>
      </c>
      <c r="H180" s="22"/>
      <c r="I180" s="22" t="s">
        <v>512</v>
      </c>
      <c r="J180" s="22" t="s">
        <v>512</v>
      </c>
      <c r="K180" s="22" t="s">
        <v>512</v>
      </c>
      <c r="L180" s="1"/>
      <c r="M180" s="1"/>
      <c r="N180" s="1"/>
      <c r="O180" s="1"/>
      <c r="P180" s="1"/>
      <c r="Q180" s="1"/>
      <c r="R180" s="1"/>
      <c r="S180" s="1"/>
      <c r="T180" s="1"/>
      <c r="U180" s="1"/>
      <c r="V180" s="1"/>
      <c r="W180" s="1"/>
      <c r="X180" s="1"/>
      <c r="Y180" s="1"/>
      <c r="Z180" s="1"/>
      <c r="AA180" s="1"/>
      <c r="AB180" s="1"/>
      <c r="AC180" s="1"/>
      <c r="AD180" s="1"/>
      <c r="AE180" s="1"/>
      <c r="AF180" s="1"/>
      <c r="AG180" s="1"/>
      <c r="AH180" s="1"/>
      <c r="AI180" s="1"/>
      <c r="AJ180" s="1"/>
      <c r="AK180" s="1"/>
      <c r="AL180" s="1"/>
      <c r="AM180" s="1"/>
      <c r="AN180" s="1"/>
      <c r="AO180" s="1"/>
      <c r="AP180" s="1"/>
      <c r="AQ180" s="1"/>
      <c r="AR180" s="1"/>
      <c r="AS180" s="1"/>
      <c r="AT180" s="1"/>
      <c r="AU180" s="1"/>
      <c r="AV180" s="1"/>
      <c r="AW180" s="1"/>
      <c r="AX180" s="1"/>
      <c r="AY180" s="1"/>
      <c r="AZ180" s="1"/>
      <c r="BA180" s="1"/>
      <c r="BB180" s="1"/>
      <c r="BC180" s="1"/>
      <c r="BD180" s="1"/>
      <c r="BE180" s="1"/>
      <c r="BF180" s="1"/>
      <c r="BG180" s="1"/>
      <c r="BH180" s="1"/>
      <c r="BI180" s="1"/>
      <c r="BJ180" s="1"/>
      <c r="BK180" s="1"/>
      <c r="BL180" s="1"/>
      <c r="BM180" s="1"/>
      <c r="BN180" s="1"/>
      <c r="BO180" s="1"/>
      <c r="BP180" s="1"/>
      <c r="BQ180" s="1"/>
      <c r="BR180" s="1"/>
      <c r="BS180" s="1"/>
      <c r="BT180" s="1"/>
      <c r="BU180" s="1"/>
      <c r="BV180" s="1"/>
      <c r="BW180" s="1"/>
      <c r="BX180" s="1"/>
      <c r="BY180" s="1"/>
      <c r="BZ180" s="1"/>
      <c r="CA180" s="1"/>
      <c r="CB180" s="1"/>
      <c r="CC180" s="1"/>
      <c r="CD180" s="1"/>
      <c r="CE180" s="1"/>
      <c r="CF180" s="1"/>
      <c r="CG180" s="1"/>
      <c r="CH180" s="1"/>
      <c r="CI180" s="1"/>
      <c r="CJ180" s="1"/>
      <c r="CK180" s="1"/>
      <c r="CL180" s="1"/>
      <c r="CM180" s="1"/>
      <c r="CN180" s="1"/>
      <c r="CO180" s="1"/>
      <c r="CP180" s="1"/>
      <c r="CQ180" s="1"/>
      <c r="CR180" s="1"/>
      <c r="CS180" s="1"/>
      <c r="CT180" s="1"/>
      <c r="CU180" s="1"/>
      <c r="CV180" s="1"/>
      <c r="CW180" s="1"/>
      <c r="CX180" s="1"/>
      <c r="CY180" s="1"/>
      <c r="CZ180" s="1"/>
      <c r="DA180" s="1"/>
      <c r="DB180" s="1"/>
      <c r="DC180" s="1"/>
      <c r="DD180" s="1"/>
      <c r="DE180" s="1"/>
      <c r="DF180" s="1"/>
      <c r="DG180" s="1"/>
      <c r="DH180" s="1"/>
      <c r="DI180" s="1"/>
      <c r="DJ180" s="1"/>
      <c r="DK180" s="1"/>
      <c r="DL180" s="1"/>
      <c r="DM180" s="1"/>
      <c r="DN180" s="1"/>
      <c r="DO180" s="1"/>
      <c r="DP180" s="1"/>
      <c r="DQ180" s="1"/>
      <c r="DR180" s="1"/>
      <c r="DS180" s="1"/>
      <c r="DT180" s="1"/>
      <c r="DU180" s="1"/>
      <c r="DV180" s="1"/>
      <c r="DW180" s="1"/>
      <c r="DX180" s="1"/>
      <c r="DY180" s="1"/>
      <c r="DZ180" s="1"/>
      <c r="EA180" s="1"/>
      <c r="EB180" s="1"/>
      <c r="EC180" s="1"/>
      <c r="ED180" s="1"/>
      <c r="EE180" s="1"/>
      <c r="EF180" s="1"/>
      <c r="EG180" s="1"/>
      <c r="EH180" s="1"/>
      <c r="EI180" s="1"/>
      <c r="EJ180" s="1"/>
      <c r="EK180" s="1"/>
      <c r="EL180" s="1"/>
      <c r="EM180" s="1"/>
      <c r="EN180" s="1"/>
      <c r="EO180" s="1"/>
      <c r="EP180" s="1"/>
      <c r="EQ180" s="1"/>
      <c r="ER180" s="1"/>
      <c r="ES180" s="1"/>
      <c r="ET180" s="1"/>
      <c r="EU180" s="1"/>
      <c r="EV180" s="1"/>
      <c r="EW180" s="1"/>
      <c r="EX180" s="1"/>
      <c r="EY180" s="1"/>
      <c r="EZ180" s="1"/>
      <c r="FA180" s="1"/>
      <c r="FB180" s="1"/>
      <c r="FC180" s="1"/>
      <c r="FD180" s="1"/>
      <c r="FE180" s="1"/>
      <c r="FF180" s="1"/>
      <c r="FG180" s="1"/>
      <c r="FH180" s="1"/>
      <c r="FI180" s="1"/>
      <c r="FJ180" s="1"/>
      <c r="FK180" s="1"/>
      <c r="FL180" s="1"/>
      <c r="FM180" s="1"/>
      <c r="FN180" s="1"/>
      <c r="FO180" s="1"/>
      <c r="FP180" s="1"/>
      <c r="FQ180" s="1"/>
      <c r="FR180" s="1"/>
      <c r="FS180" s="1"/>
      <c r="FT180" s="1"/>
      <c r="FU180" s="1"/>
      <c r="FV180" s="1"/>
      <c r="FW180" s="1"/>
      <c r="FX180" s="1"/>
      <c r="FY180" s="1"/>
      <c r="FZ180" s="1"/>
      <c r="GA180" s="1"/>
      <c r="GB180" s="1"/>
      <c r="GC180" s="1"/>
      <c r="GD180" s="1"/>
      <c r="GE180" s="1"/>
      <c r="GF180" s="1"/>
      <c r="GG180" s="1"/>
      <c r="GH180" s="1"/>
      <c r="GI180" s="1"/>
      <c r="GJ180" s="1"/>
      <c r="GK180" s="1"/>
      <c r="GL180" s="1"/>
      <c r="GM180" s="1"/>
      <c r="GN180" s="1"/>
      <c r="GO180" s="1"/>
      <c r="GP180" s="1"/>
      <c r="GQ180" s="1"/>
      <c r="GR180" s="1"/>
      <c r="GS180" s="1"/>
      <c r="GT180" s="1"/>
      <c r="GU180" s="1"/>
      <c r="GV180" s="1"/>
      <c r="GW180" s="1"/>
      <c r="GX180" s="1"/>
      <c r="GY180" s="1"/>
      <c r="GZ180" s="1"/>
      <c r="HA180" s="1"/>
      <c r="HB180" s="1"/>
      <c r="HC180" s="1"/>
      <c r="HD180" s="1"/>
      <c r="HE180" s="1"/>
      <c r="HF180" s="1"/>
      <c r="HG180" s="1"/>
      <c r="HH180" s="1"/>
      <c r="HI180" s="1"/>
      <c r="HJ180" s="1"/>
      <c r="HK180" s="1"/>
      <c r="HL180" s="1"/>
      <c r="HM180" s="1"/>
      <c r="HN180" s="1"/>
      <c r="HO180" s="1"/>
      <c r="HP180" s="1"/>
      <c r="HQ180" s="1"/>
      <c r="HR180" s="1"/>
      <c r="HS180" s="1"/>
      <c r="HT180" s="1"/>
      <c r="HU180" s="1"/>
      <c r="HV180" s="1"/>
      <c r="HW180" s="1"/>
      <c r="HX180" s="1"/>
      <c r="HY180" s="1"/>
      <c r="HZ180" s="1"/>
      <c r="IA180" s="1"/>
      <c r="IB180" s="1"/>
      <c r="IC180" s="1"/>
      <c r="ID180" s="1"/>
      <c r="IE180" s="1"/>
      <c r="IF180" s="1"/>
      <c r="IG180" s="1"/>
      <c r="IH180" s="1"/>
      <c r="II180" s="1"/>
      <c r="IJ180" s="1"/>
      <c r="IK180" s="1"/>
      <c r="IL180" s="1"/>
      <c r="IM180" s="1"/>
      <c r="IN180" s="1"/>
      <c r="IO180" s="1"/>
      <c r="IP180" s="1"/>
      <c r="IQ180" s="1"/>
      <c r="IR180" s="1"/>
      <c r="IS180" s="1"/>
      <c r="IT180" s="1"/>
      <c r="IU180" s="1"/>
      <c r="IV180" s="1"/>
    </row>
    <row r="181" s="4" customFormat="1" ht="36" customHeight="1" spans="1:256">
      <c r="A181" s="26"/>
      <c r="B181" s="27"/>
      <c r="C181" s="28"/>
      <c r="D181" s="29" t="s">
        <v>721</v>
      </c>
      <c r="E181" s="22"/>
      <c r="F181" s="38"/>
      <c r="G181" s="22"/>
      <c r="H181" s="22"/>
      <c r="I181" s="22" t="s">
        <v>512</v>
      </c>
      <c r="J181" s="22" t="s">
        <v>512</v>
      </c>
      <c r="K181" s="22" t="s">
        <v>512</v>
      </c>
      <c r="L181" s="1"/>
      <c r="M181" s="1"/>
      <c r="N181" s="1"/>
      <c r="O181" s="1"/>
      <c r="P181" s="1"/>
      <c r="Q181" s="1"/>
      <c r="R181" s="1"/>
      <c r="S181" s="1"/>
      <c r="T181" s="1"/>
      <c r="U181" s="1"/>
      <c r="V181" s="1"/>
      <c r="W181" s="1"/>
      <c r="X181" s="1"/>
      <c r="Y181" s="1"/>
      <c r="Z181" s="1"/>
      <c r="AA181" s="1"/>
      <c r="AB181" s="1"/>
      <c r="AC181" s="1"/>
      <c r="AD181" s="1"/>
      <c r="AE181" s="1"/>
      <c r="AF181" s="1"/>
      <c r="AG181" s="1"/>
      <c r="AH181" s="1"/>
      <c r="AI181" s="1"/>
      <c r="AJ181" s="1"/>
      <c r="AK181" s="1"/>
      <c r="AL181" s="1"/>
      <c r="AM181" s="1"/>
      <c r="AN181" s="1"/>
      <c r="AO181" s="1"/>
      <c r="AP181" s="1"/>
      <c r="AQ181" s="1"/>
      <c r="AR181" s="1"/>
      <c r="AS181" s="1"/>
      <c r="AT181" s="1"/>
      <c r="AU181" s="1"/>
      <c r="AV181" s="1"/>
      <c r="AW181" s="1"/>
      <c r="AX181" s="1"/>
      <c r="AY181" s="1"/>
      <c r="AZ181" s="1"/>
      <c r="BA181" s="1"/>
      <c r="BB181" s="1"/>
      <c r="BC181" s="1"/>
      <c r="BD181" s="1"/>
      <c r="BE181" s="1"/>
      <c r="BF181" s="1"/>
      <c r="BG181" s="1"/>
      <c r="BH181" s="1"/>
      <c r="BI181" s="1"/>
      <c r="BJ181" s="1"/>
      <c r="BK181" s="1"/>
      <c r="BL181" s="1"/>
      <c r="BM181" s="1"/>
      <c r="BN181" s="1"/>
      <c r="BO181" s="1"/>
      <c r="BP181" s="1"/>
      <c r="BQ181" s="1"/>
      <c r="BR181" s="1"/>
      <c r="BS181" s="1"/>
      <c r="BT181" s="1"/>
      <c r="BU181" s="1"/>
      <c r="BV181" s="1"/>
      <c r="BW181" s="1"/>
      <c r="BX181" s="1"/>
      <c r="BY181" s="1"/>
      <c r="BZ181" s="1"/>
      <c r="CA181" s="1"/>
      <c r="CB181" s="1"/>
      <c r="CC181" s="1"/>
      <c r="CD181" s="1"/>
      <c r="CE181" s="1"/>
      <c r="CF181" s="1"/>
      <c r="CG181" s="1"/>
      <c r="CH181" s="1"/>
      <c r="CI181" s="1"/>
      <c r="CJ181" s="1"/>
      <c r="CK181" s="1"/>
      <c r="CL181" s="1"/>
      <c r="CM181" s="1"/>
      <c r="CN181" s="1"/>
      <c r="CO181" s="1"/>
      <c r="CP181" s="1"/>
      <c r="CQ181" s="1"/>
      <c r="CR181" s="1"/>
      <c r="CS181" s="1"/>
      <c r="CT181" s="1"/>
      <c r="CU181" s="1"/>
      <c r="CV181" s="1"/>
      <c r="CW181" s="1"/>
      <c r="CX181" s="1"/>
      <c r="CY181" s="1"/>
      <c r="CZ181" s="1"/>
      <c r="DA181" s="1"/>
      <c r="DB181" s="1"/>
      <c r="DC181" s="1"/>
      <c r="DD181" s="1"/>
      <c r="DE181" s="1"/>
      <c r="DF181" s="1"/>
      <c r="DG181" s="1"/>
      <c r="DH181" s="1"/>
      <c r="DI181" s="1"/>
      <c r="DJ181" s="1"/>
      <c r="DK181" s="1"/>
      <c r="DL181" s="1"/>
      <c r="DM181" s="1"/>
      <c r="DN181" s="1"/>
      <c r="DO181" s="1"/>
      <c r="DP181" s="1"/>
      <c r="DQ181" s="1"/>
      <c r="DR181" s="1"/>
      <c r="DS181" s="1"/>
      <c r="DT181" s="1"/>
      <c r="DU181" s="1"/>
      <c r="DV181" s="1"/>
      <c r="DW181" s="1"/>
      <c r="DX181" s="1"/>
      <c r="DY181" s="1"/>
      <c r="DZ181" s="1"/>
      <c r="EA181" s="1"/>
      <c r="EB181" s="1"/>
      <c r="EC181" s="1"/>
      <c r="ED181" s="1"/>
      <c r="EE181" s="1"/>
      <c r="EF181" s="1"/>
      <c r="EG181" s="1"/>
      <c r="EH181" s="1"/>
      <c r="EI181" s="1"/>
      <c r="EJ181" s="1"/>
      <c r="EK181" s="1"/>
      <c r="EL181" s="1"/>
      <c r="EM181" s="1"/>
      <c r="EN181" s="1"/>
      <c r="EO181" s="1"/>
      <c r="EP181" s="1"/>
      <c r="EQ181" s="1"/>
      <c r="ER181" s="1"/>
      <c r="ES181" s="1"/>
      <c r="ET181" s="1"/>
      <c r="EU181" s="1"/>
      <c r="EV181" s="1"/>
      <c r="EW181" s="1"/>
      <c r="EX181" s="1"/>
      <c r="EY181" s="1"/>
      <c r="EZ181" s="1"/>
      <c r="FA181" s="1"/>
      <c r="FB181" s="1"/>
      <c r="FC181" s="1"/>
      <c r="FD181" s="1"/>
      <c r="FE181" s="1"/>
      <c r="FF181" s="1"/>
      <c r="FG181" s="1"/>
      <c r="FH181" s="1"/>
      <c r="FI181" s="1"/>
      <c r="FJ181" s="1"/>
      <c r="FK181" s="1"/>
      <c r="FL181" s="1"/>
      <c r="FM181" s="1"/>
      <c r="FN181" s="1"/>
      <c r="FO181" s="1"/>
      <c r="FP181" s="1"/>
      <c r="FQ181" s="1"/>
      <c r="FR181" s="1"/>
      <c r="FS181" s="1"/>
      <c r="FT181" s="1"/>
      <c r="FU181" s="1"/>
      <c r="FV181" s="1"/>
      <c r="FW181" s="1"/>
      <c r="FX181" s="1"/>
      <c r="FY181" s="1"/>
      <c r="FZ181" s="1"/>
      <c r="GA181" s="1"/>
      <c r="GB181" s="1"/>
      <c r="GC181" s="1"/>
      <c r="GD181" s="1"/>
      <c r="GE181" s="1"/>
      <c r="GF181" s="1"/>
      <c r="GG181" s="1"/>
      <c r="GH181" s="1"/>
      <c r="GI181" s="1"/>
      <c r="GJ181" s="1"/>
      <c r="GK181" s="1"/>
      <c r="GL181" s="1"/>
      <c r="GM181" s="1"/>
      <c r="GN181" s="1"/>
      <c r="GO181" s="1"/>
      <c r="GP181" s="1"/>
      <c r="GQ181" s="1"/>
      <c r="GR181" s="1"/>
      <c r="GS181" s="1"/>
      <c r="GT181" s="1"/>
      <c r="GU181" s="1"/>
      <c r="GV181" s="1"/>
      <c r="GW181" s="1"/>
      <c r="GX181" s="1"/>
      <c r="GY181" s="1"/>
      <c r="GZ181" s="1"/>
      <c r="HA181" s="1"/>
      <c r="HB181" s="1"/>
      <c r="HC181" s="1"/>
      <c r="HD181" s="1"/>
      <c r="HE181" s="1"/>
      <c r="HF181" s="1"/>
      <c r="HG181" s="1"/>
      <c r="HH181" s="1"/>
      <c r="HI181" s="1"/>
      <c r="HJ181" s="1"/>
      <c r="HK181" s="1"/>
      <c r="HL181" s="1"/>
      <c r="HM181" s="1"/>
      <c r="HN181" s="1"/>
      <c r="HO181" s="1"/>
      <c r="HP181" s="1"/>
      <c r="HQ181" s="1"/>
      <c r="HR181" s="1"/>
      <c r="HS181" s="1"/>
      <c r="HT181" s="1"/>
      <c r="HU181" s="1"/>
      <c r="HV181" s="1"/>
      <c r="HW181" s="1"/>
      <c r="HX181" s="1"/>
      <c r="HY181" s="1"/>
      <c r="HZ181" s="1"/>
      <c r="IA181" s="1"/>
      <c r="IB181" s="1"/>
      <c r="IC181" s="1"/>
      <c r="ID181" s="1"/>
      <c r="IE181" s="1"/>
      <c r="IF181" s="1"/>
      <c r="IG181" s="1"/>
      <c r="IH181" s="1"/>
      <c r="II181" s="1"/>
      <c r="IJ181" s="1"/>
      <c r="IK181" s="1"/>
      <c r="IL181" s="1"/>
      <c r="IM181" s="1"/>
      <c r="IN181" s="1"/>
      <c r="IO181" s="1"/>
      <c r="IP181" s="1"/>
      <c r="IQ181" s="1"/>
      <c r="IR181" s="1"/>
      <c r="IS181" s="1"/>
      <c r="IT181" s="1"/>
      <c r="IU181" s="1"/>
      <c r="IV181" s="1"/>
    </row>
    <row r="182" s="1" customFormat="1" ht="36" customHeight="1" spans="1:11">
      <c r="A182" s="26"/>
      <c r="B182" s="27"/>
      <c r="C182" s="28"/>
      <c r="D182" s="29" t="s">
        <v>722</v>
      </c>
      <c r="E182" s="22"/>
      <c r="F182" s="38">
        <v>23.5</v>
      </c>
      <c r="G182" s="22">
        <v>15.57</v>
      </c>
      <c r="H182" s="22"/>
      <c r="I182" s="22" t="s">
        <v>512</v>
      </c>
      <c r="J182" s="22" t="s">
        <v>512</v>
      </c>
      <c r="K182" s="22" t="s">
        <v>512</v>
      </c>
    </row>
    <row r="183" s="1" customFormat="1" ht="28" customHeight="1" spans="1:11">
      <c r="A183" s="30"/>
      <c r="B183" s="31"/>
      <c r="C183" s="32"/>
      <c r="D183" s="18" t="s">
        <v>622</v>
      </c>
      <c r="E183" s="22"/>
      <c r="F183" s="22"/>
      <c r="G183" s="22"/>
      <c r="H183" s="22"/>
      <c r="I183" s="22" t="s">
        <v>512</v>
      </c>
      <c r="J183" s="22" t="s">
        <v>512</v>
      </c>
      <c r="K183" s="22" t="s">
        <v>512</v>
      </c>
    </row>
    <row r="184" s="1" customFormat="1" ht="46" customHeight="1" spans="1:11">
      <c r="A184" s="18" t="s">
        <v>723</v>
      </c>
      <c r="B184" s="18" t="s">
        <v>724</v>
      </c>
      <c r="C184" s="18"/>
      <c r="D184" s="18"/>
      <c r="E184" s="18"/>
      <c r="F184" s="18" t="s">
        <v>608</v>
      </c>
      <c r="G184" s="18"/>
      <c r="H184" s="18"/>
      <c r="I184" s="18"/>
      <c r="J184" s="18"/>
      <c r="K184" s="18"/>
    </row>
    <row r="185" s="1" customFormat="1" ht="36" customHeight="1" spans="1:11">
      <c r="A185" s="18"/>
      <c r="B185" s="21" t="s">
        <v>810</v>
      </c>
      <c r="C185" s="22"/>
      <c r="D185" s="22"/>
      <c r="E185" s="22"/>
      <c r="F185" s="21" t="s">
        <v>811</v>
      </c>
      <c r="G185" s="22"/>
      <c r="H185" s="22"/>
      <c r="I185" s="22"/>
      <c r="J185" s="22"/>
      <c r="K185" s="22"/>
    </row>
    <row r="186" s="1" customFormat="1" ht="36" customHeight="1" spans="1:11">
      <c r="A186" s="33" t="s">
        <v>726</v>
      </c>
      <c r="B186" s="18" t="s">
        <v>628</v>
      </c>
      <c r="C186" s="18" t="s">
        <v>629</v>
      </c>
      <c r="D186" s="18" t="s">
        <v>630</v>
      </c>
      <c r="E186" s="18" t="s">
        <v>727</v>
      </c>
      <c r="F186" s="18" t="s">
        <v>728</v>
      </c>
      <c r="G186" s="18" t="s">
        <v>717</v>
      </c>
      <c r="H186" s="18" t="s">
        <v>729</v>
      </c>
      <c r="I186" s="18" t="s">
        <v>730</v>
      </c>
      <c r="J186" s="18"/>
      <c r="K186" s="18"/>
    </row>
    <row r="187" s="1" customFormat="1" ht="36" customHeight="1" spans="1:11">
      <c r="A187" s="34"/>
      <c r="B187" s="34" t="s">
        <v>812</v>
      </c>
      <c r="C187" s="33" t="s">
        <v>732</v>
      </c>
      <c r="D187" s="18" t="s">
        <v>674</v>
      </c>
      <c r="E187" s="18">
        <v>100</v>
      </c>
      <c r="F187" s="18">
        <v>100</v>
      </c>
      <c r="G187" s="18">
        <v>20</v>
      </c>
      <c r="H187" s="18">
        <v>20</v>
      </c>
      <c r="I187" s="57"/>
      <c r="J187" s="58"/>
      <c r="K187" s="59"/>
    </row>
    <row r="188" s="1" customFormat="1" ht="40" customHeight="1" spans="1:11">
      <c r="A188" s="34"/>
      <c r="B188" s="47"/>
      <c r="C188" s="47"/>
      <c r="D188" s="35" t="s">
        <v>675</v>
      </c>
      <c r="E188" s="18">
        <v>100</v>
      </c>
      <c r="F188" s="18">
        <v>100</v>
      </c>
      <c r="G188" s="22">
        <v>20</v>
      </c>
      <c r="H188" s="22">
        <v>20</v>
      </c>
      <c r="I188" s="22"/>
      <c r="J188" s="22"/>
      <c r="K188" s="22"/>
    </row>
    <row r="189" s="1" customFormat="1" ht="40" customHeight="1" spans="1:11">
      <c r="A189" s="34"/>
      <c r="B189" s="34" t="s">
        <v>813</v>
      </c>
      <c r="C189" s="47" t="s">
        <v>814</v>
      </c>
      <c r="D189" s="35" t="s">
        <v>688</v>
      </c>
      <c r="E189" s="18" t="s">
        <v>689</v>
      </c>
      <c r="F189" s="18" t="s">
        <v>689</v>
      </c>
      <c r="G189" s="22">
        <v>20</v>
      </c>
      <c r="H189" s="22">
        <v>20</v>
      </c>
      <c r="I189" s="50"/>
      <c r="J189" s="51"/>
      <c r="K189" s="52"/>
    </row>
    <row r="190" s="1" customFormat="1" ht="27" customHeight="1" spans="1:11">
      <c r="A190" s="34"/>
      <c r="B190" s="47"/>
      <c r="C190" s="18" t="s">
        <v>815</v>
      </c>
      <c r="D190" s="35" t="s">
        <v>696</v>
      </c>
      <c r="E190" s="21" t="s">
        <v>697</v>
      </c>
      <c r="F190" s="21" t="s">
        <v>697</v>
      </c>
      <c r="G190" s="22">
        <v>20</v>
      </c>
      <c r="H190" s="22">
        <v>20</v>
      </c>
      <c r="I190" s="22"/>
      <c r="J190" s="22"/>
      <c r="K190" s="22"/>
    </row>
    <row r="191" s="1" customFormat="1" ht="30" customHeight="1" spans="1:11">
      <c r="A191" s="34"/>
      <c r="B191" s="33" t="s">
        <v>740</v>
      </c>
      <c r="C191" s="33" t="s">
        <v>741</v>
      </c>
      <c r="D191" s="55" t="s">
        <v>816</v>
      </c>
      <c r="E191" s="56">
        <v>90</v>
      </c>
      <c r="F191" s="56">
        <v>90</v>
      </c>
      <c r="G191" s="22">
        <v>10</v>
      </c>
      <c r="H191" s="22">
        <v>5</v>
      </c>
      <c r="I191" s="22"/>
      <c r="J191" s="22"/>
      <c r="K191" s="22"/>
    </row>
    <row r="192" s="1" customFormat="1" ht="30" customHeight="1" spans="1:11">
      <c r="A192" s="18" t="s">
        <v>742</v>
      </c>
      <c r="B192" s="18"/>
      <c r="C192" s="18"/>
      <c r="D192" s="18"/>
      <c r="E192" s="18"/>
      <c r="F192" s="18"/>
      <c r="G192" s="38">
        <f>H188+H187+H190+H191+H189</f>
        <v>85</v>
      </c>
      <c r="H192" s="38"/>
      <c r="I192" s="38"/>
      <c r="J192" s="38"/>
      <c r="K192" s="38"/>
    </row>
    <row r="193" s="1" customFormat="1" ht="30" customHeight="1" spans="1:11">
      <c r="A193" s="39" t="s">
        <v>743</v>
      </c>
      <c r="B193" s="40" t="s">
        <v>744</v>
      </c>
      <c r="C193" s="60">
        <f>G192+K179</f>
        <v>91.62</v>
      </c>
      <c r="D193" s="40"/>
      <c r="E193" s="40" t="s">
        <v>745</v>
      </c>
      <c r="F193" s="40" t="s">
        <v>746</v>
      </c>
      <c r="G193" s="40"/>
      <c r="H193" s="40"/>
      <c r="I193" s="40"/>
      <c r="J193" s="40"/>
      <c r="K193" s="53"/>
    </row>
    <row r="194" s="1" customFormat="1" ht="17" customHeight="1" spans="1:10">
      <c r="A194" s="42"/>
      <c r="B194" s="42"/>
      <c r="C194" s="42"/>
      <c r="D194" s="42"/>
      <c r="E194" s="42"/>
      <c r="F194" s="42"/>
      <c r="G194" s="42"/>
      <c r="H194" s="42"/>
      <c r="I194" s="42"/>
      <c r="J194" s="54"/>
    </row>
    <row r="196" s="1" customFormat="1" ht="22.2" spans="1:11">
      <c r="A196" s="61" t="s">
        <v>706</v>
      </c>
      <c r="B196" s="61"/>
      <c r="C196" s="61"/>
      <c r="D196" s="61"/>
      <c r="E196" s="61"/>
      <c r="F196" s="61"/>
      <c r="G196" s="61"/>
      <c r="H196" s="61"/>
      <c r="I196" s="61"/>
      <c r="J196" s="61"/>
      <c r="K196" s="13"/>
    </row>
    <row r="197" s="1" customFormat="1" ht="22.2" spans="1:11">
      <c r="A197" s="61"/>
      <c r="B197" s="61"/>
      <c r="C197" s="61"/>
      <c r="D197" s="61"/>
      <c r="E197" s="61"/>
      <c r="F197" s="61"/>
      <c r="G197" s="61"/>
      <c r="H197" s="61"/>
      <c r="I197" s="61"/>
      <c r="J197" s="49" t="s">
        <v>3</v>
      </c>
      <c r="K197" s="14"/>
    </row>
    <row r="198" s="1" customFormat="1" ht="20" customHeight="1" spans="1:11">
      <c r="A198" s="18" t="s">
        <v>708</v>
      </c>
      <c r="B198" s="18"/>
      <c r="C198" s="18"/>
      <c r="D198" s="62" t="s">
        <v>817</v>
      </c>
      <c r="E198" s="63"/>
      <c r="F198" s="63"/>
      <c r="G198" s="63"/>
      <c r="H198" s="63"/>
      <c r="I198" s="63"/>
      <c r="J198" s="63"/>
      <c r="K198" s="63"/>
    </row>
    <row r="199" s="1" customFormat="1" ht="25" customHeight="1" spans="1:11">
      <c r="A199" s="18" t="s">
        <v>710</v>
      </c>
      <c r="B199" s="18"/>
      <c r="C199" s="18"/>
      <c r="D199" s="21" t="s">
        <v>808</v>
      </c>
      <c r="E199" s="22"/>
      <c r="F199" s="18" t="s">
        <v>711</v>
      </c>
      <c r="G199" s="21" t="s">
        <v>809</v>
      </c>
      <c r="H199" s="22"/>
      <c r="I199" s="22"/>
      <c r="J199" s="22"/>
      <c r="K199" s="22"/>
    </row>
    <row r="200" s="1" customFormat="1" ht="25.2" spans="1:11">
      <c r="A200" s="23" t="s">
        <v>712</v>
      </c>
      <c r="B200" s="24"/>
      <c r="C200" s="25"/>
      <c r="D200" s="18" t="s">
        <v>713</v>
      </c>
      <c r="E200" s="18" t="s">
        <v>714</v>
      </c>
      <c r="F200" s="18" t="s">
        <v>715</v>
      </c>
      <c r="G200" s="18" t="s">
        <v>716</v>
      </c>
      <c r="H200" s="18"/>
      <c r="I200" s="18" t="s">
        <v>717</v>
      </c>
      <c r="J200" s="18" t="s">
        <v>718</v>
      </c>
      <c r="K200" s="18" t="s">
        <v>719</v>
      </c>
    </row>
    <row r="201" s="1" customFormat="1" ht="21" customHeight="1" spans="1:11">
      <c r="A201" s="26"/>
      <c r="B201" s="27"/>
      <c r="C201" s="28"/>
      <c r="D201" s="18" t="s">
        <v>720</v>
      </c>
      <c r="E201" s="22"/>
      <c r="F201" s="22">
        <v>2.65</v>
      </c>
      <c r="G201" s="22">
        <v>2.65</v>
      </c>
      <c r="H201" s="22"/>
      <c r="I201" s="22">
        <v>10</v>
      </c>
      <c r="J201" s="37">
        <v>1</v>
      </c>
      <c r="K201" s="38">
        <v>10</v>
      </c>
    </row>
    <row r="202" s="1" customFormat="1" ht="21" customHeight="1" spans="1:11">
      <c r="A202" s="26"/>
      <c r="B202" s="27"/>
      <c r="C202" s="28"/>
      <c r="D202" s="18" t="s">
        <v>621</v>
      </c>
      <c r="E202" s="22"/>
      <c r="F202" s="22">
        <v>2.65</v>
      </c>
      <c r="G202" s="22">
        <v>2.65</v>
      </c>
      <c r="H202" s="22"/>
      <c r="I202" s="22" t="s">
        <v>512</v>
      </c>
      <c r="J202" s="22" t="s">
        <v>512</v>
      </c>
      <c r="K202" s="22" t="s">
        <v>512</v>
      </c>
    </row>
    <row r="203" s="1" customFormat="1" ht="19" customHeight="1" spans="1:11">
      <c r="A203" s="26"/>
      <c r="B203" s="27"/>
      <c r="C203" s="28"/>
      <c r="D203" s="29" t="s">
        <v>721</v>
      </c>
      <c r="E203" s="22"/>
      <c r="F203" s="22"/>
      <c r="G203" s="22"/>
      <c r="H203" s="22"/>
      <c r="I203" s="22" t="s">
        <v>512</v>
      </c>
      <c r="J203" s="22" t="s">
        <v>512</v>
      </c>
      <c r="K203" s="22" t="s">
        <v>512</v>
      </c>
    </row>
    <row r="204" s="1" customFormat="1" ht="23" customHeight="1" spans="1:11">
      <c r="A204" s="26"/>
      <c r="B204" s="27"/>
      <c r="C204" s="28"/>
      <c r="D204" s="29" t="s">
        <v>722</v>
      </c>
      <c r="E204" s="22"/>
      <c r="F204" s="22">
        <v>2.65</v>
      </c>
      <c r="G204" s="22">
        <v>2.65</v>
      </c>
      <c r="H204" s="22"/>
      <c r="I204" s="22" t="s">
        <v>512</v>
      </c>
      <c r="J204" s="22" t="s">
        <v>512</v>
      </c>
      <c r="K204" s="22" t="s">
        <v>512</v>
      </c>
    </row>
    <row r="205" s="1" customFormat="1" ht="21" customHeight="1" spans="1:11">
      <c r="A205" s="30"/>
      <c r="B205" s="31"/>
      <c r="C205" s="32"/>
      <c r="D205" s="18" t="s">
        <v>622</v>
      </c>
      <c r="E205" s="22"/>
      <c r="F205" s="22"/>
      <c r="G205" s="22"/>
      <c r="H205" s="22"/>
      <c r="I205" s="22" t="s">
        <v>512</v>
      </c>
      <c r="J205" s="22" t="s">
        <v>512</v>
      </c>
      <c r="K205" s="22" t="s">
        <v>512</v>
      </c>
    </row>
    <row r="206" s="1" customFormat="1" ht="21" customHeight="1" spans="1:11">
      <c r="A206" s="18" t="s">
        <v>723</v>
      </c>
      <c r="B206" s="18" t="s">
        <v>724</v>
      </c>
      <c r="C206" s="18"/>
      <c r="D206" s="18"/>
      <c r="E206" s="18"/>
      <c r="F206" s="18" t="s">
        <v>608</v>
      </c>
      <c r="G206" s="18"/>
      <c r="H206" s="18"/>
      <c r="I206" s="18"/>
      <c r="J206" s="18"/>
      <c r="K206" s="18"/>
    </row>
    <row r="207" s="1" customFormat="1" ht="48" customHeight="1" spans="1:11">
      <c r="A207" s="18"/>
      <c r="B207" s="21" t="s">
        <v>818</v>
      </c>
      <c r="C207" s="22"/>
      <c r="D207" s="22"/>
      <c r="E207" s="22"/>
      <c r="F207" s="21" t="s">
        <v>819</v>
      </c>
      <c r="G207" s="22"/>
      <c r="H207" s="22"/>
      <c r="I207" s="22"/>
      <c r="J207" s="22"/>
      <c r="K207" s="22"/>
    </row>
    <row r="208" s="1" customFormat="1" ht="25.2" spans="1:11">
      <c r="A208" s="33" t="s">
        <v>726</v>
      </c>
      <c r="B208" s="18" t="s">
        <v>628</v>
      </c>
      <c r="C208" s="18" t="s">
        <v>629</v>
      </c>
      <c r="D208" s="18" t="s">
        <v>630</v>
      </c>
      <c r="E208" s="18" t="s">
        <v>727</v>
      </c>
      <c r="F208" s="18" t="s">
        <v>728</v>
      </c>
      <c r="G208" s="18" t="s">
        <v>717</v>
      </c>
      <c r="H208" s="18" t="s">
        <v>729</v>
      </c>
      <c r="I208" s="18" t="s">
        <v>730</v>
      </c>
      <c r="J208" s="18"/>
      <c r="K208" s="18"/>
    </row>
    <row r="209" s="1" customFormat="1" ht="29" customHeight="1" spans="1:11">
      <c r="A209" s="34"/>
      <c r="B209" s="33" t="s">
        <v>812</v>
      </c>
      <c r="C209" s="33" t="s">
        <v>732</v>
      </c>
      <c r="D209" s="18" t="s">
        <v>820</v>
      </c>
      <c r="E209" s="18">
        <v>95</v>
      </c>
      <c r="F209" s="18">
        <v>100</v>
      </c>
      <c r="G209" s="18">
        <v>10</v>
      </c>
      <c r="H209" s="18">
        <v>10</v>
      </c>
      <c r="I209" s="71"/>
      <c r="J209" s="72"/>
      <c r="K209" s="73"/>
    </row>
    <row r="210" s="1" customFormat="1" ht="26" customHeight="1" spans="1:11">
      <c r="A210" s="34"/>
      <c r="B210" s="34"/>
      <c r="C210" s="47"/>
      <c r="D210" s="35" t="s">
        <v>820</v>
      </c>
      <c r="E210" s="22">
        <v>95</v>
      </c>
      <c r="F210" s="22">
        <v>100</v>
      </c>
      <c r="G210" s="22">
        <v>10</v>
      </c>
      <c r="H210" s="22">
        <v>10</v>
      </c>
      <c r="I210" s="22"/>
      <c r="J210" s="22"/>
      <c r="K210" s="22"/>
    </row>
    <row r="211" s="1" customFormat="1" ht="26" customHeight="1" spans="1:11">
      <c r="A211" s="34"/>
      <c r="B211" s="34"/>
      <c r="C211" s="47" t="s">
        <v>671</v>
      </c>
      <c r="D211" s="35" t="s">
        <v>821</v>
      </c>
      <c r="E211" s="22">
        <v>90</v>
      </c>
      <c r="F211" s="22">
        <v>100</v>
      </c>
      <c r="G211" s="22">
        <v>10</v>
      </c>
      <c r="H211" s="22">
        <v>10</v>
      </c>
      <c r="I211" s="50"/>
      <c r="J211" s="51"/>
      <c r="K211" s="52"/>
    </row>
    <row r="212" s="1" customFormat="1" ht="26" customHeight="1" spans="1:11">
      <c r="A212" s="34"/>
      <c r="B212" s="34"/>
      <c r="C212" s="33" t="s">
        <v>682</v>
      </c>
      <c r="D212" s="35" t="s">
        <v>822</v>
      </c>
      <c r="E212" s="22">
        <v>90</v>
      </c>
      <c r="F212" s="22">
        <v>100</v>
      </c>
      <c r="G212" s="22">
        <v>10</v>
      </c>
      <c r="H212" s="22">
        <v>10</v>
      </c>
      <c r="I212" s="50"/>
      <c r="J212" s="51"/>
      <c r="K212" s="52"/>
    </row>
    <row r="213" s="1" customFormat="1" ht="36" spans="1:11">
      <c r="A213" s="34"/>
      <c r="B213" s="33" t="s">
        <v>813</v>
      </c>
      <c r="C213" s="33" t="s">
        <v>738</v>
      </c>
      <c r="D213" s="35" t="s">
        <v>823</v>
      </c>
      <c r="E213" s="21">
        <v>85</v>
      </c>
      <c r="F213" s="21">
        <v>100</v>
      </c>
      <c r="G213" s="22">
        <v>10</v>
      </c>
      <c r="H213" s="22">
        <v>10</v>
      </c>
      <c r="I213" s="22"/>
      <c r="J213" s="22"/>
      <c r="K213" s="22"/>
    </row>
    <row r="214" s="1" customFormat="1" ht="24" spans="1:11">
      <c r="A214" s="34"/>
      <c r="B214" s="34"/>
      <c r="C214" s="34"/>
      <c r="D214" s="35" t="s">
        <v>824</v>
      </c>
      <c r="E214" s="21" t="s">
        <v>825</v>
      </c>
      <c r="F214" s="22">
        <v>100</v>
      </c>
      <c r="G214" s="22">
        <v>10</v>
      </c>
      <c r="H214" s="22">
        <v>10</v>
      </c>
      <c r="I214" s="50"/>
      <c r="J214" s="51"/>
      <c r="K214" s="52"/>
    </row>
    <row r="215" s="1" customFormat="1" ht="24" spans="1:11">
      <c r="A215" s="34"/>
      <c r="B215" s="34"/>
      <c r="C215" s="34"/>
      <c r="D215" s="35" t="s">
        <v>826</v>
      </c>
      <c r="E215" s="64">
        <v>95</v>
      </c>
      <c r="F215" s="21">
        <v>100</v>
      </c>
      <c r="G215" s="22">
        <v>10</v>
      </c>
      <c r="H215" s="22">
        <v>10</v>
      </c>
      <c r="I215" s="50"/>
      <c r="J215" s="51"/>
      <c r="K215" s="52"/>
    </row>
    <row r="216" s="1" customFormat="1" ht="24" spans="1:11">
      <c r="A216" s="34"/>
      <c r="B216" s="34"/>
      <c r="C216" s="34"/>
      <c r="D216" s="35" t="s">
        <v>827</v>
      </c>
      <c r="E216" s="64">
        <v>95</v>
      </c>
      <c r="F216" s="22">
        <v>100</v>
      </c>
      <c r="G216" s="22">
        <v>10</v>
      </c>
      <c r="H216" s="22">
        <v>10</v>
      </c>
      <c r="I216" s="50"/>
      <c r="J216" s="51"/>
      <c r="K216" s="52"/>
    </row>
    <row r="217" s="1" customFormat="1" ht="24" spans="1:11">
      <c r="A217" s="34"/>
      <c r="B217" s="33" t="s">
        <v>740</v>
      </c>
      <c r="C217" s="33" t="s">
        <v>741</v>
      </c>
      <c r="D217" s="35" t="s">
        <v>828</v>
      </c>
      <c r="E217" s="56">
        <v>85</v>
      </c>
      <c r="F217" s="56">
        <v>100</v>
      </c>
      <c r="G217" s="22">
        <v>10</v>
      </c>
      <c r="H217" s="22">
        <v>8</v>
      </c>
      <c r="I217" s="22"/>
      <c r="J217" s="22"/>
      <c r="K217" s="22"/>
    </row>
    <row r="218" s="1" customFormat="1" ht="25" customHeight="1" spans="1:11">
      <c r="A218" s="18" t="s">
        <v>742</v>
      </c>
      <c r="B218" s="18"/>
      <c r="C218" s="18"/>
      <c r="D218" s="18"/>
      <c r="E218" s="18"/>
      <c r="F218" s="18"/>
      <c r="G218" s="38">
        <f>H209+H210+H211+H212+H213+H214+H215+H216+H217</f>
        <v>88</v>
      </c>
      <c r="H218" s="38"/>
      <c r="I218" s="38"/>
      <c r="J218" s="38"/>
      <c r="K218" s="38"/>
    </row>
    <row r="219" s="1" customFormat="1" ht="24" spans="1:11">
      <c r="A219" s="39" t="s">
        <v>743</v>
      </c>
      <c r="B219" s="40" t="s">
        <v>744</v>
      </c>
      <c r="C219" s="60">
        <f>G218+K201</f>
        <v>98</v>
      </c>
      <c r="D219" s="40"/>
      <c r="E219" s="40" t="s">
        <v>745</v>
      </c>
      <c r="F219" s="40" t="s">
        <v>746</v>
      </c>
      <c r="G219" s="40"/>
      <c r="H219" s="40"/>
      <c r="I219" s="40"/>
      <c r="J219" s="40"/>
      <c r="K219" s="53"/>
    </row>
    <row r="222" s="1" customFormat="1" ht="22.2" spans="1:11">
      <c r="A222" s="61" t="s">
        <v>706</v>
      </c>
      <c r="B222" s="61"/>
      <c r="C222" s="61"/>
      <c r="D222" s="61"/>
      <c r="E222" s="61"/>
      <c r="F222" s="61"/>
      <c r="G222" s="61"/>
      <c r="H222" s="61"/>
      <c r="I222" s="61"/>
      <c r="J222" s="61"/>
      <c r="K222" s="13"/>
    </row>
    <row r="223" s="1" customFormat="1" ht="22.2" spans="1:11">
      <c r="A223" s="61"/>
      <c r="B223" s="61"/>
      <c r="C223" s="61"/>
      <c r="D223" s="61"/>
      <c r="E223" s="61"/>
      <c r="F223" s="61"/>
      <c r="G223" s="61"/>
      <c r="H223" s="61"/>
      <c r="I223" s="61"/>
      <c r="J223" s="49" t="s">
        <v>3</v>
      </c>
      <c r="K223" s="14"/>
    </row>
    <row r="224" s="1" customFormat="1" ht="24" customHeight="1" spans="1:11">
      <c r="A224" s="18" t="s">
        <v>708</v>
      </c>
      <c r="B224" s="18"/>
      <c r="C224" s="18"/>
      <c r="D224" s="62" t="s">
        <v>829</v>
      </c>
      <c r="E224" s="63"/>
      <c r="F224" s="63"/>
      <c r="G224" s="63"/>
      <c r="H224" s="63"/>
      <c r="I224" s="63"/>
      <c r="J224" s="63"/>
      <c r="K224" s="63"/>
    </row>
    <row r="225" s="1" customFormat="1" ht="25" customHeight="1" spans="1:11">
      <c r="A225" s="18" t="s">
        <v>710</v>
      </c>
      <c r="B225" s="18"/>
      <c r="C225" s="18"/>
      <c r="D225" s="21" t="s">
        <v>808</v>
      </c>
      <c r="E225" s="22"/>
      <c r="F225" s="18" t="s">
        <v>711</v>
      </c>
      <c r="G225" s="21" t="s">
        <v>809</v>
      </c>
      <c r="H225" s="22"/>
      <c r="I225" s="22"/>
      <c r="J225" s="22"/>
      <c r="K225" s="22"/>
    </row>
    <row r="226" s="1" customFormat="1" ht="25.2" spans="1:11">
      <c r="A226" s="23" t="s">
        <v>712</v>
      </c>
      <c r="B226" s="24"/>
      <c r="C226" s="25"/>
      <c r="D226" s="18" t="s">
        <v>713</v>
      </c>
      <c r="E226" s="18" t="s">
        <v>714</v>
      </c>
      <c r="F226" s="18" t="s">
        <v>715</v>
      </c>
      <c r="G226" s="18" t="s">
        <v>716</v>
      </c>
      <c r="H226" s="18"/>
      <c r="I226" s="18" t="s">
        <v>717</v>
      </c>
      <c r="J226" s="18" t="s">
        <v>718</v>
      </c>
      <c r="K226" s="18" t="s">
        <v>719</v>
      </c>
    </row>
    <row r="227" s="1" customFormat="1" spans="1:11">
      <c r="A227" s="26"/>
      <c r="B227" s="27"/>
      <c r="C227" s="28"/>
      <c r="D227" s="18" t="s">
        <v>720</v>
      </c>
      <c r="E227" s="22">
        <f>E228+E231</f>
        <v>0</v>
      </c>
      <c r="F227" s="38">
        <v>120.6</v>
      </c>
      <c r="G227" s="38">
        <v>100.8</v>
      </c>
      <c r="H227" s="38"/>
      <c r="I227" s="22">
        <v>10</v>
      </c>
      <c r="J227" s="36">
        <v>0.8358</v>
      </c>
      <c r="K227" s="38">
        <v>8.36</v>
      </c>
    </row>
    <row r="228" s="1" customFormat="1" spans="1:11">
      <c r="A228" s="26"/>
      <c r="B228" s="27"/>
      <c r="C228" s="28"/>
      <c r="D228" s="18" t="s">
        <v>621</v>
      </c>
      <c r="E228" s="22"/>
      <c r="F228" s="38">
        <v>120.6</v>
      </c>
      <c r="G228" s="38">
        <v>100.8</v>
      </c>
      <c r="H228" s="38"/>
      <c r="I228" s="22" t="s">
        <v>512</v>
      </c>
      <c r="J228" s="22" t="s">
        <v>512</v>
      </c>
      <c r="K228" s="22" t="s">
        <v>512</v>
      </c>
    </row>
    <row r="229" s="1" customFormat="1" spans="1:11">
      <c r="A229" s="26"/>
      <c r="B229" s="27"/>
      <c r="C229" s="28"/>
      <c r="D229" s="29" t="s">
        <v>721</v>
      </c>
      <c r="E229" s="22"/>
      <c r="F229" s="38"/>
      <c r="G229" s="38"/>
      <c r="H229" s="38"/>
      <c r="I229" s="22" t="s">
        <v>512</v>
      </c>
      <c r="J229" s="22" t="s">
        <v>512</v>
      </c>
      <c r="K229" s="22" t="s">
        <v>512</v>
      </c>
    </row>
    <row r="230" s="1" customFormat="1" spans="1:11">
      <c r="A230" s="26"/>
      <c r="B230" s="27"/>
      <c r="C230" s="28"/>
      <c r="D230" s="29" t="s">
        <v>722</v>
      </c>
      <c r="E230" s="22"/>
      <c r="F230" s="38">
        <v>120.6</v>
      </c>
      <c r="G230" s="38">
        <v>100.8</v>
      </c>
      <c r="H230" s="38"/>
      <c r="I230" s="22" t="s">
        <v>512</v>
      </c>
      <c r="J230" s="22" t="s">
        <v>512</v>
      </c>
      <c r="K230" s="22" t="s">
        <v>512</v>
      </c>
    </row>
    <row r="231" s="1" customFormat="1" spans="1:11">
      <c r="A231" s="30"/>
      <c r="B231" s="31"/>
      <c r="C231" s="32"/>
      <c r="D231" s="18" t="s">
        <v>622</v>
      </c>
      <c r="E231" s="22"/>
      <c r="F231" s="22"/>
      <c r="G231" s="22"/>
      <c r="H231" s="22"/>
      <c r="I231" s="22" t="s">
        <v>512</v>
      </c>
      <c r="J231" s="22" t="s">
        <v>512</v>
      </c>
      <c r="K231" s="22" t="s">
        <v>512</v>
      </c>
    </row>
    <row r="232" s="1" customFormat="1" ht="22" customHeight="1" spans="1:11">
      <c r="A232" s="18" t="s">
        <v>723</v>
      </c>
      <c r="B232" s="18" t="s">
        <v>724</v>
      </c>
      <c r="C232" s="18"/>
      <c r="D232" s="18"/>
      <c r="E232" s="18"/>
      <c r="F232" s="18" t="s">
        <v>608</v>
      </c>
      <c r="G232" s="18"/>
      <c r="H232" s="18"/>
      <c r="I232" s="18"/>
      <c r="J232" s="18"/>
      <c r="K232" s="18"/>
    </row>
    <row r="233" s="1" customFormat="1" ht="41" customHeight="1" spans="1:11">
      <c r="A233" s="18"/>
      <c r="B233" s="21" t="s">
        <v>830</v>
      </c>
      <c r="C233" s="22"/>
      <c r="D233" s="22"/>
      <c r="E233" s="22"/>
      <c r="F233" s="21" t="s">
        <v>831</v>
      </c>
      <c r="G233" s="22"/>
      <c r="H233" s="22"/>
      <c r="I233" s="22"/>
      <c r="J233" s="22"/>
      <c r="K233" s="22"/>
    </row>
    <row r="234" s="1" customFormat="1" ht="25.2" spans="1:11">
      <c r="A234" s="33" t="s">
        <v>726</v>
      </c>
      <c r="B234" s="18" t="s">
        <v>628</v>
      </c>
      <c r="C234" s="18" t="s">
        <v>629</v>
      </c>
      <c r="D234" s="18" t="s">
        <v>630</v>
      </c>
      <c r="E234" s="18" t="s">
        <v>727</v>
      </c>
      <c r="F234" s="18" t="s">
        <v>728</v>
      </c>
      <c r="G234" s="18" t="s">
        <v>717</v>
      </c>
      <c r="H234" s="18" t="s">
        <v>729</v>
      </c>
      <c r="I234" s="18" t="s">
        <v>730</v>
      </c>
      <c r="J234" s="18"/>
      <c r="K234" s="18"/>
    </row>
    <row r="235" s="1" customFormat="1" ht="20" customHeight="1" spans="1:11">
      <c r="A235" s="34"/>
      <c r="B235" s="33" t="s">
        <v>832</v>
      </c>
      <c r="C235" s="33" t="s">
        <v>732</v>
      </c>
      <c r="D235" s="65" t="s">
        <v>645</v>
      </c>
      <c r="E235" s="66">
        <v>90</v>
      </c>
      <c r="F235" s="66">
        <v>100</v>
      </c>
      <c r="G235" s="67">
        <v>5</v>
      </c>
      <c r="H235" s="67">
        <v>5</v>
      </c>
      <c r="I235" s="22"/>
      <c r="J235" s="22"/>
      <c r="K235" s="22"/>
    </row>
    <row r="236" s="1" customFormat="1" ht="23" customHeight="1" spans="1:11">
      <c r="A236" s="34"/>
      <c r="B236" s="34"/>
      <c r="C236" s="34"/>
      <c r="D236" s="65" t="s">
        <v>656</v>
      </c>
      <c r="E236" s="66">
        <v>65</v>
      </c>
      <c r="F236" s="66">
        <v>100</v>
      </c>
      <c r="G236" s="67">
        <v>5</v>
      </c>
      <c r="H236" s="68">
        <v>5</v>
      </c>
      <c r="I236" s="22"/>
      <c r="J236" s="22"/>
      <c r="K236" s="22"/>
    </row>
    <row r="237" s="1" customFormat="1" ht="30" customHeight="1" spans="1:11">
      <c r="A237" s="34"/>
      <c r="B237" s="34"/>
      <c r="C237" s="34"/>
      <c r="D237" s="65" t="s">
        <v>651</v>
      </c>
      <c r="E237" s="66">
        <v>90</v>
      </c>
      <c r="F237" s="66">
        <v>100</v>
      </c>
      <c r="G237" s="67">
        <v>5</v>
      </c>
      <c r="H237" s="67">
        <v>5</v>
      </c>
      <c r="I237" s="22"/>
      <c r="J237" s="22"/>
      <c r="K237" s="22"/>
    </row>
    <row r="238" s="1" customFormat="1" ht="13.5" customHeight="1" spans="1:11">
      <c r="A238" s="34"/>
      <c r="B238" s="34"/>
      <c r="C238" s="34"/>
      <c r="D238" s="65" t="s">
        <v>833</v>
      </c>
      <c r="E238" s="66">
        <v>80</v>
      </c>
      <c r="F238" s="66">
        <v>100</v>
      </c>
      <c r="G238" s="67">
        <v>10</v>
      </c>
      <c r="H238" s="67">
        <v>10</v>
      </c>
      <c r="I238" s="22"/>
      <c r="J238" s="22"/>
      <c r="K238" s="22"/>
    </row>
    <row r="239" s="1" customFormat="1" ht="13.5" customHeight="1" spans="1:11">
      <c r="A239" s="34"/>
      <c r="B239" s="34"/>
      <c r="C239" s="34"/>
      <c r="D239" s="65" t="s">
        <v>752</v>
      </c>
      <c r="E239" s="66">
        <v>90</v>
      </c>
      <c r="F239" s="66">
        <v>100</v>
      </c>
      <c r="G239" s="67">
        <v>5</v>
      </c>
      <c r="H239" s="68">
        <v>5</v>
      </c>
      <c r="I239" s="50"/>
      <c r="J239" s="51"/>
      <c r="K239" s="52"/>
    </row>
    <row r="240" s="1" customFormat="1" ht="13.5" customHeight="1" spans="1:11">
      <c r="A240" s="34"/>
      <c r="B240" s="34"/>
      <c r="C240" s="34"/>
      <c r="D240" s="65" t="s">
        <v>654</v>
      </c>
      <c r="E240" s="66">
        <v>65</v>
      </c>
      <c r="F240" s="66">
        <v>100</v>
      </c>
      <c r="G240" s="67">
        <v>2</v>
      </c>
      <c r="H240" s="68">
        <v>2</v>
      </c>
      <c r="I240" s="22"/>
      <c r="J240" s="22"/>
      <c r="K240" s="22"/>
    </row>
    <row r="241" s="1" customFormat="1" ht="13.5" customHeight="1" spans="1:11">
      <c r="A241" s="34"/>
      <c r="B241" s="34"/>
      <c r="C241" s="34"/>
      <c r="D241" s="65" t="s">
        <v>834</v>
      </c>
      <c r="E241" s="66">
        <v>90</v>
      </c>
      <c r="F241" s="66">
        <v>100</v>
      </c>
      <c r="G241" s="67">
        <v>5</v>
      </c>
      <c r="H241" s="68">
        <v>5</v>
      </c>
      <c r="I241" s="50"/>
      <c r="J241" s="51"/>
      <c r="K241" s="52"/>
    </row>
    <row r="242" s="1" customFormat="1" ht="13.5" customHeight="1" spans="1:11">
      <c r="A242" s="34"/>
      <c r="B242" s="34"/>
      <c r="C242" s="34"/>
      <c r="D242" s="65" t="s">
        <v>835</v>
      </c>
      <c r="E242" s="66">
        <v>80</v>
      </c>
      <c r="F242" s="66">
        <v>100</v>
      </c>
      <c r="G242" s="67">
        <v>1</v>
      </c>
      <c r="H242" s="68">
        <v>1</v>
      </c>
      <c r="I242" s="50"/>
      <c r="J242" s="51"/>
      <c r="K242" s="52"/>
    </row>
    <row r="243" s="1" customFormat="1" ht="13.5" customHeight="1" spans="1:11">
      <c r="A243" s="34"/>
      <c r="B243" s="34"/>
      <c r="C243" s="34"/>
      <c r="D243" s="65" t="s">
        <v>755</v>
      </c>
      <c r="E243" s="66">
        <v>85</v>
      </c>
      <c r="F243" s="66">
        <v>100</v>
      </c>
      <c r="G243" s="67">
        <v>1</v>
      </c>
      <c r="H243" s="68">
        <v>1</v>
      </c>
      <c r="I243" s="50"/>
      <c r="J243" s="51"/>
      <c r="K243" s="52"/>
    </row>
    <row r="244" s="1" customFormat="1" ht="13.5" customHeight="1" spans="1:11">
      <c r="A244" s="34"/>
      <c r="B244" s="34"/>
      <c r="C244" s="34"/>
      <c r="D244" s="65" t="s">
        <v>638</v>
      </c>
      <c r="E244" s="66">
        <v>90</v>
      </c>
      <c r="F244" s="66">
        <v>100</v>
      </c>
      <c r="G244" s="67">
        <v>5</v>
      </c>
      <c r="H244" s="68">
        <v>5</v>
      </c>
      <c r="I244" s="50"/>
      <c r="J244" s="51"/>
      <c r="K244" s="52"/>
    </row>
    <row r="245" s="1" customFormat="1" ht="13.5" customHeight="1" spans="1:11">
      <c r="A245" s="34"/>
      <c r="B245" s="34"/>
      <c r="C245" s="47"/>
      <c r="D245" s="65" t="s">
        <v>836</v>
      </c>
      <c r="E245" s="66">
        <v>90</v>
      </c>
      <c r="F245" s="66">
        <v>100</v>
      </c>
      <c r="G245" s="67">
        <v>5</v>
      </c>
      <c r="H245" s="68">
        <v>5</v>
      </c>
      <c r="I245" s="50"/>
      <c r="J245" s="51"/>
      <c r="K245" s="52"/>
    </row>
    <row r="246" s="1" customFormat="1" ht="13.5" customHeight="1" spans="1:11">
      <c r="A246" s="34"/>
      <c r="B246" s="34"/>
      <c r="C246" s="34" t="s">
        <v>671</v>
      </c>
      <c r="D246" s="65" t="s">
        <v>761</v>
      </c>
      <c r="E246" s="66">
        <v>60</v>
      </c>
      <c r="F246" s="66">
        <v>100</v>
      </c>
      <c r="G246" s="67">
        <v>5</v>
      </c>
      <c r="H246" s="68">
        <v>5</v>
      </c>
      <c r="I246" s="50"/>
      <c r="J246" s="51"/>
      <c r="K246" s="52"/>
    </row>
    <row r="247" s="1" customFormat="1" ht="13.5" customHeight="1" spans="1:11">
      <c r="A247" s="34"/>
      <c r="B247" s="34"/>
      <c r="C247" s="34"/>
      <c r="D247" s="65" t="s">
        <v>666</v>
      </c>
      <c r="E247" s="66">
        <v>90</v>
      </c>
      <c r="F247" s="66">
        <v>100</v>
      </c>
      <c r="G247" s="67">
        <v>5</v>
      </c>
      <c r="H247" s="68">
        <v>5</v>
      </c>
      <c r="I247" s="50"/>
      <c r="J247" s="51"/>
      <c r="K247" s="52"/>
    </row>
    <row r="248" s="1" customFormat="1" ht="13.5" customHeight="1" spans="1:11">
      <c r="A248" s="34"/>
      <c r="B248" s="34"/>
      <c r="C248" s="34"/>
      <c r="D248" s="65" t="s">
        <v>673</v>
      </c>
      <c r="E248" s="66">
        <v>95</v>
      </c>
      <c r="F248" s="66">
        <v>100</v>
      </c>
      <c r="G248" s="67">
        <v>5</v>
      </c>
      <c r="H248" s="68">
        <v>5</v>
      </c>
      <c r="I248" s="50"/>
      <c r="J248" s="51"/>
      <c r="K248" s="52"/>
    </row>
    <row r="249" s="1" customFormat="1" ht="13.5" customHeight="1" spans="1:11">
      <c r="A249" s="34"/>
      <c r="B249" s="34"/>
      <c r="C249" s="34"/>
      <c r="D249" s="65" t="s">
        <v>757</v>
      </c>
      <c r="E249" s="66">
        <v>10</v>
      </c>
      <c r="F249" s="66">
        <v>100</v>
      </c>
      <c r="G249" s="67">
        <v>5</v>
      </c>
      <c r="H249" s="68">
        <v>5</v>
      </c>
      <c r="I249" s="50"/>
      <c r="J249" s="51"/>
      <c r="K249" s="52"/>
    </row>
    <row r="250" s="1" customFormat="1" ht="13.5" customHeight="1" spans="1:11">
      <c r="A250" s="34"/>
      <c r="B250" s="34"/>
      <c r="C250" s="34"/>
      <c r="D250" s="65" t="s">
        <v>762</v>
      </c>
      <c r="E250" s="66">
        <v>75</v>
      </c>
      <c r="F250" s="66">
        <v>100</v>
      </c>
      <c r="G250" s="67">
        <v>1</v>
      </c>
      <c r="H250" s="68">
        <v>1</v>
      </c>
      <c r="I250" s="50"/>
      <c r="J250" s="51"/>
      <c r="K250" s="52"/>
    </row>
    <row r="251" s="1" customFormat="1" ht="13.5" customHeight="1" spans="1:11">
      <c r="A251" s="34"/>
      <c r="B251" s="34"/>
      <c r="C251" s="34"/>
      <c r="D251" s="65" t="s">
        <v>837</v>
      </c>
      <c r="E251" s="66">
        <v>60</v>
      </c>
      <c r="F251" s="66">
        <v>100</v>
      </c>
      <c r="G251" s="67">
        <v>1</v>
      </c>
      <c r="H251" s="68">
        <v>1</v>
      </c>
      <c r="I251" s="50"/>
      <c r="J251" s="51"/>
      <c r="K251" s="52"/>
    </row>
    <row r="252" s="1" customFormat="1" ht="13.5" customHeight="1" spans="1:11">
      <c r="A252" s="34"/>
      <c r="B252" s="34"/>
      <c r="C252" s="34"/>
      <c r="D252" s="65" t="s">
        <v>838</v>
      </c>
      <c r="E252" s="66">
        <v>60</v>
      </c>
      <c r="F252" s="66">
        <v>100</v>
      </c>
      <c r="G252" s="67">
        <v>1</v>
      </c>
      <c r="H252" s="68">
        <v>1</v>
      </c>
      <c r="I252" s="50"/>
      <c r="J252" s="51"/>
      <c r="K252" s="52"/>
    </row>
    <row r="253" s="1" customFormat="1" ht="13.5" customHeight="1" spans="1:11">
      <c r="A253" s="34"/>
      <c r="B253" s="34"/>
      <c r="C253" s="47"/>
      <c r="D253" s="65" t="s">
        <v>839</v>
      </c>
      <c r="E253" s="66">
        <v>60</v>
      </c>
      <c r="F253" s="66">
        <v>100</v>
      </c>
      <c r="G253" s="67">
        <v>1</v>
      </c>
      <c r="H253" s="68">
        <v>1</v>
      </c>
      <c r="I253" s="50"/>
      <c r="J253" s="51"/>
      <c r="K253" s="52"/>
    </row>
    <row r="254" s="1" customFormat="1" ht="13.5" customHeight="1" spans="1:11">
      <c r="A254" s="34"/>
      <c r="B254" s="33" t="s">
        <v>840</v>
      </c>
      <c r="C254" s="34" t="s">
        <v>786</v>
      </c>
      <c r="D254" s="65" t="s">
        <v>692</v>
      </c>
      <c r="E254" s="69" t="s">
        <v>693</v>
      </c>
      <c r="F254" s="70">
        <v>100</v>
      </c>
      <c r="G254" s="67">
        <v>5</v>
      </c>
      <c r="H254" s="67">
        <v>5</v>
      </c>
      <c r="I254" s="50"/>
      <c r="J254" s="51"/>
      <c r="K254" s="52"/>
    </row>
    <row r="255" s="1" customFormat="1" ht="13.5" customHeight="1" spans="1:11">
      <c r="A255" s="34"/>
      <c r="B255" s="34"/>
      <c r="C255" s="34"/>
      <c r="D255" s="65" t="s">
        <v>841</v>
      </c>
      <c r="E255" s="70">
        <v>10</v>
      </c>
      <c r="F255" s="70">
        <v>100</v>
      </c>
      <c r="G255" s="67">
        <v>5</v>
      </c>
      <c r="H255" s="67">
        <v>5</v>
      </c>
      <c r="I255" s="50"/>
      <c r="J255" s="51"/>
      <c r="K255" s="52"/>
    </row>
    <row r="256" s="1" customFormat="1" ht="13.5" customHeight="1" spans="1:11">
      <c r="A256" s="34"/>
      <c r="B256" s="34"/>
      <c r="C256" s="34"/>
      <c r="D256" s="65" t="s">
        <v>842</v>
      </c>
      <c r="E256" s="69" t="s">
        <v>843</v>
      </c>
      <c r="F256" s="70">
        <v>100</v>
      </c>
      <c r="G256" s="67">
        <v>1</v>
      </c>
      <c r="H256" s="67">
        <v>1</v>
      </c>
      <c r="I256" s="50"/>
      <c r="J256" s="51"/>
      <c r="K256" s="52"/>
    </row>
    <row r="257" s="1" customFormat="1" ht="13.5" customHeight="1" spans="1:11">
      <c r="A257" s="34"/>
      <c r="B257" s="47"/>
      <c r="C257" s="47"/>
      <c r="D257" s="65" t="s">
        <v>695</v>
      </c>
      <c r="E257" s="69" t="s">
        <v>693</v>
      </c>
      <c r="F257" s="70">
        <v>100</v>
      </c>
      <c r="G257" s="67">
        <v>5</v>
      </c>
      <c r="H257" s="67">
        <v>5</v>
      </c>
      <c r="I257" s="50"/>
      <c r="J257" s="51"/>
      <c r="K257" s="52"/>
    </row>
    <row r="258" s="1" customFormat="1" ht="27" customHeight="1" spans="1:11">
      <c r="A258" s="47"/>
      <c r="B258" s="47" t="s">
        <v>844</v>
      </c>
      <c r="C258" s="47" t="s">
        <v>741</v>
      </c>
      <c r="D258" s="74" t="s">
        <v>845</v>
      </c>
      <c r="E258" s="75">
        <v>85</v>
      </c>
      <c r="F258" s="75">
        <v>100</v>
      </c>
      <c r="G258" s="76">
        <v>1</v>
      </c>
      <c r="H258" s="76">
        <v>1</v>
      </c>
      <c r="I258" s="50"/>
      <c r="J258" s="51"/>
      <c r="K258" s="52"/>
    </row>
    <row r="259" s="1" customFormat="1" ht="25" customHeight="1" spans="1:11">
      <c r="A259" s="18" t="s">
        <v>742</v>
      </c>
      <c r="B259" s="18"/>
      <c r="C259" s="18"/>
      <c r="D259" s="18"/>
      <c r="E259" s="18"/>
      <c r="F259" s="18"/>
      <c r="G259" s="38">
        <f>H235+H236+H237+H238+H239+H240+H241+H242+H243+H244+H245+H246+H247+H248+H249+H250+H251+H252+H253+H254+H255+H256+H257+H258</f>
        <v>90</v>
      </c>
      <c r="H259" s="38"/>
      <c r="I259" s="38"/>
      <c r="J259" s="38"/>
      <c r="K259" s="38"/>
    </row>
    <row r="260" s="1" customFormat="1" ht="24" spans="1:11">
      <c r="A260" s="39" t="s">
        <v>743</v>
      </c>
      <c r="B260" s="40" t="s">
        <v>744</v>
      </c>
      <c r="C260" s="41">
        <f>G259+K227</f>
        <v>98.36</v>
      </c>
      <c r="D260" s="40"/>
      <c r="E260" s="40" t="s">
        <v>745</v>
      </c>
      <c r="F260" s="40" t="s">
        <v>746</v>
      </c>
      <c r="G260" s="40"/>
      <c r="H260" s="40"/>
      <c r="I260" s="40"/>
      <c r="J260" s="40"/>
      <c r="K260" s="53"/>
    </row>
    <row r="261" s="1" customFormat="1" ht="13.5" customHeight="1"/>
    <row r="263" s="1" customFormat="1" ht="22.2" spans="1:11">
      <c r="A263" s="61" t="s">
        <v>706</v>
      </c>
      <c r="B263" s="61"/>
      <c r="C263" s="61"/>
      <c r="D263" s="61"/>
      <c r="E263" s="61"/>
      <c r="F263" s="61"/>
      <c r="G263" s="61"/>
      <c r="H263" s="61"/>
      <c r="I263" s="61"/>
      <c r="J263" s="61"/>
      <c r="K263" s="13"/>
    </row>
    <row r="264" s="1" customFormat="1" ht="22.2" spans="1:11">
      <c r="A264" s="61"/>
      <c r="B264" s="61"/>
      <c r="C264" s="61"/>
      <c r="D264" s="61"/>
      <c r="E264" s="61"/>
      <c r="F264" s="61"/>
      <c r="G264" s="61"/>
      <c r="H264" s="61"/>
      <c r="I264" s="61"/>
      <c r="J264" s="49" t="s">
        <v>3</v>
      </c>
      <c r="K264" s="14"/>
    </row>
    <row r="265" s="1" customFormat="1" ht="24" customHeight="1" spans="1:11">
      <c r="A265" s="18" t="s">
        <v>708</v>
      </c>
      <c r="B265" s="18"/>
      <c r="C265" s="18"/>
      <c r="D265" s="62" t="s">
        <v>799</v>
      </c>
      <c r="E265" s="63"/>
      <c r="F265" s="63"/>
      <c r="G265" s="63"/>
      <c r="H265" s="63"/>
      <c r="I265" s="63"/>
      <c r="J265" s="63"/>
      <c r="K265" s="63"/>
    </row>
    <row r="266" s="1" customFormat="1" ht="24" customHeight="1" spans="1:11">
      <c r="A266" s="18" t="s">
        <v>710</v>
      </c>
      <c r="B266" s="18"/>
      <c r="C266" s="18"/>
      <c r="D266" s="21" t="s">
        <v>808</v>
      </c>
      <c r="E266" s="22"/>
      <c r="F266" s="18" t="s">
        <v>711</v>
      </c>
      <c r="G266" s="21" t="s">
        <v>809</v>
      </c>
      <c r="H266" s="22"/>
      <c r="I266" s="22"/>
      <c r="J266" s="22"/>
      <c r="K266" s="22"/>
    </row>
    <row r="267" s="1" customFormat="1" ht="25.2" spans="1:11">
      <c r="A267" s="23" t="s">
        <v>712</v>
      </c>
      <c r="B267" s="24"/>
      <c r="C267" s="25"/>
      <c r="D267" s="18" t="s">
        <v>713</v>
      </c>
      <c r="E267" s="18" t="s">
        <v>714</v>
      </c>
      <c r="F267" s="18" t="s">
        <v>715</v>
      </c>
      <c r="G267" s="18" t="s">
        <v>716</v>
      </c>
      <c r="H267" s="18"/>
      <c r="I267" s="18" t="s">
        <v>717</v>
      </c>
      <c r="J267" s="18" t="s">
        <v>718</v>
      </c>
      <c r="K267" s="18" t="s">
        <v>719</v>
      </c>
    </row>
    <row r="268" s="1" customFormat="1" spans="1:11">
      <c r="A268" s="26"/>
      <c r="B268" s="27"/>
      <c r="C268" s="28"/>
      <c r="D268" s="18" t="s">
        <v>720</v>
      </c>
      <c r="E268" s="22"/>
      <c r="F268" s="38">
        <v>40.5</v>
      </c>
      <c r="G268" s="22">
        <v>7.95</v>
      </c>
      <c r="H268" s="22"/>
      <c r="I268" s="22">
        <v>10</v>
      </c>
      <c r="J268" s="36">
        <v>0.1963</v>
      </c>
      <c r="K268" s="38">
        <v>1.96</v>
      </c>
    </row>
    <row r="269" s="1" customFormat="1" spans="1:11">
      <c r="A269" s="26"/>
      <c r="B269" s="27"/>
      <c r="C269" s="28"/>
      <c r="D269" s="18" t="s">
        <v>621</v>
      </c>
      <c r="E269" s="22"/>
      <c r="F269" s="38">
        <v>40.5</v>
      </c>
      <c r="G269" s="22">
        <v>7.95</v>
      </c>
      <c r="H269" s="22"/>
      <c r="I269" s="22" t="s">
        <v>512</v>
      </c>
      <c r="J269" s="22" t="s">
        <v>512</v>
      </c>
      <c r="K269" s="22" t="s">
        <v>512</v>
      </c>
    </row>
    <row r="270" s="1" customFormat="1" spans="1:11">
      <c r="A270" s="26"/>
      <c r="B270" s="27"/>
      <c r="C270" s="28"/>
      <c r="D270" s="29" t="s">
        <v>721</v>
      </c>
      <c r="E270" s="22"/>
      <c r="F270" s="38"/>
      <c r="G270" s="22"/>
      <c r="H270" s="22"/>
      <c r="I270" s="22" t="s">
        <v>512</v>
      </c>
      <c r="J270" s="22" t="s">
        <v>512</v>
      </c>
      <c r="K270" s="22" t="s">
        <v>512</v>
      </c>
    </row>
    <row r="271" s="1" customFormat="1" spans="1:11">
      <c r="A271" s="26"/>
      <c r="B271" s="27"/>
      <c r="C271" s="28"/>
      <c r="D271" s="29" t="s">
        <v>722</v>
      </c>
      <c r="E271" s="22"/>
      <c r="F271" s="38">
        <v>40.5</v>
      </c>
      <c r="G271" s="22">
        <v>7.95</v>
      </c>
      <c r="H271" s="22"/>
      <c r="I271" s="22" t="s">
        <v>512</v>
      </c>
      <c r="J271" s="22" t="s">
        <v>512</v>
      </c>
      <c r="K271" s="22" t="s">
        <v>512</v>
      </c>
    </row>
    <row r="272" s="1" customFormat="1" spans="1:11">
      <c r="A272" s="30"/>
      <c r="B272" s="31"/>
      <c r="C272" s="32"/>
      <c r="D272" s="18" t="s">
        <v>622</v>
      </c>
      <c r="E272" s="22"/>
      <c r="F272" s="22"/>
      <c r="G272" s="22"/>
      <c r="H272" s="22"/>
      <c r="I272" s="22" t="s">
        <v>512</v>
      </c>
      <c r="J272" s="22" t="s">
        <v>512</v>
      </c>
      <c r="K272" s="22" t="s">
        <v>512</v>
      </c>
    </row>
    <row r="273" s="1" customFormat="1" spans="1:11">
      <c r="A273" s="18" t="s">
        <v>723</v>
      </c>
      <c r="B273" s="18" t="s">
        <v>724</v>
      </c>
      <c r="C273" s="18"/>
      <c r="D273" s="18"/>
      <c r="E273" s="18"/>
      <c r="F273" s="18" t="s">
        <v>608</v>
      </c>
      <c r="G273" s="18"/>
      <c r="H273" s="18"/>
      <c r="I273" s="18"/>
      <c r="J273" s="18"/>
      <c r="K273" s="18"/>
    </row>
    <row r="274" s="1" customFormat="1" ht="26" customHeight="1" spans="1:11">
      <c r="A274" s="18"/>
      <c r="B274" s="21" t="s">
        <v>846</v>
      </c>
      <c r="C274" s="22"/>
      <c r="D274" s="22"/>
      <c r="E274" s="22"/>
      <c r="F274" s="21" t="s">
        <v>846</v>
      </c>
      <c r="G274" s="22"/>
      <c r="H274" s="22"/>
      <c r="I274" s="22"/>
      <c r="J274" s="22"/>
      <c r="K274" s="22"/>
    </row>
    <row r="275" s="1" customFormat="1" ht="25.2" spans="1:11">
      <c r="A275" s="33" t="s">
        <v>726</v>
      </c>
      <c r="B275" s="18" t="s">
        <v>628</v>
      </c>
      <c r="C275" s="18" t="s">
        <v>629</v>
      </c>
      <c r="D275" s="18" t="s">
        <v>630</v>
      </c>
      <c r="E275" s="18" t="s">
        <v>727</v>
      </c>
      <c r="F275" s="18" t="s">
        <v>728</v>
      </c>
      <c r="G275" s="18" t="s">
        <v>717</v>
      </c>
      <c r="H275" s="18" t="s">
        <v>729</v>
      </c>
      <c r="I275" s="18" t="s">
        <v>730</v>
      </c>
      <c r="J275" s="18"/>
      <c r="K275" s="18"/>
    </row>
    <row r="276" s="1" customFormat="1" ht="24" spans="1:11">
      <c r="A276" s="34"/>
      <c r="B276" s="33" t="s">
        <v>847</v>
      </c>
      <c r="C276" s="18" t="s">
        <v>732</v>
      </c>
      <c r="D276" s="35" t="s">
        <v>848</v>
      </c>
      <c r="E276" s="22">
        <v>1</v>
      </c>
      <c r="F276" s="22">
        <v>100</v>
      </c>
      <c r="G276" s="22">
        <v>20</v>
      </c>
      <c r="H276" s="22">
        <v>20</v>
      </c>
      <c r="I276" s="22"/>
      <c r="J276" s="22"/>
      <c r="K276" s="22"/>
    </row>
    <row r="277" s="1" customFormat="1" ht="36" spans="1:11">
      <c r="A277" s="34"/>
      <c r="B277" s="34"/>
      <c r="C277" s="18" t="s">
        <v>671</v>
      </c>
      <c r="D277" s="35" t="s">
        <v>849</v>
      </c>
      <c r="E277" s="22" t="s">
        <v>669</v>
      </c>
      <c r="F277" s="77">
        <v>100</v>
      </c>
      <c r="G277" s="22">
        <v>20</v>
      </c>
      <c r="H277" s="22">
        <v>20</v>
      </c>
      <c r="I277" s="50"/>
      <c r="J277" s="51"/>
      <c r="K277" s="52"/>
    </row>
    <row r="278" s="1" customFormat="1" spans="1:11">
      <c r="A278" s="34"/>
      <c r="B278" s="34"/>
      <c r="C278" s="18" t="s">
        <v>671</v>
      </c>
      <c r="D278" s="35" t="s">
        <v>850</v>
      </c>
      <c r="E278" s="22" t="s">
        <v>851</v>
      </c>
      <c r="F278" s="77">
        <v>100</v>
      </c>
      <c r="G278" s="22">
        <v>10</v>
      </c>
      <c r="H278" s="22">
        <v>10</v>
      </c>
      <c r="I278" s="50"/>
      <c r="J278" s="51"/>
      <c r="K278" s="52"/>
    </row>
    <row r="279" s="1" customFormat="1" ht="24" spans="1:11">
      <c r="A279" s="34"/>
      <c r="B279" s="47"/>
      <c r="C279" s="18" t="s">
        <v>671</v>
      </c>
      <c r="D279" s="35" t="s">
        <v>852</v>
      </c>
      <c r="E279" s="37" t="s">
        <v>851</v>
      </c>
      <c r="F279" s="77">
        <v>100</v>
      </c>
      <c r="G279" s="22">
        <v>15</v>
      </c>
      <c r="H279" s="22">
        <v>15</v>
      </c>
      <c r="I279" s="22"/>
      <c r="J279" s="22"/>
      <c r="K279" s="22"/>
    </row>
    <row r="280" s="1" customFormat="1" ht="24" spans="1:11">
      <c r="A280" s="34"/>
      <c r="B280" s="18" t="s">
        <v>853</v>
      </c>
      <c r="C280" s="18" t="s">
        <v>738</v>
      </c>
      <c r="D280" s="35" t="s">
        <v>854</v>
      </c>
      <c r="E280" s="21">
        <v>100</v>
      </c>
      <c r="F280" s="21">
        <v>100</v>
      </c>
      <c r="G280" s="22">
        <v>10</v>
      </c>
      <c r="H280" s="22">
        <v>8</v>
      </c>
      <c r="I280" s="22"/>
      <c r="J280" s="22"/>
      <c r="K280" s="22"/>
    </row>
    <row r="281" s="1" customFormat="1" spans="1:11">
      <c r="A281" s="34"/>
      <c r="B281" s="33" t="s">
        <v>855</v>
      </c>
      <c r="C281" s="33" t="s">
        <v>741</v>
      </c>
      <c r="D281" s="35" t="s">
        <v>856</v>
      </c>
      <c r="E281" s="56">
        <v>80</v>
      </c>
      <c r="F281" s="77">
        <v>100</v>
      </c>
      <c r="G281" s="22">
        <v>15</v>
      </c>
      <c r="H281" s="22">
        <v>15</v>
      </c>
      <c r="I281" s="22"/>
      <c r="J281" s="22"/>
      <c r="K281" s="22"/>
    </row>
    <row r="282" s="1" customFormat="1" spans="1:11">
      <c r="A282" s="34"/>
      <c r="B282" s="34"/>
      <c r="C282" s="34"/>
      <c r="D282" s="35"/>
      <c r="E282" s="22"/>
      <c r="F282" s="22"/>
      <c r="G282" s="22"/>
      <c r="H282" s="22"/>
      <c r="I282" s="22"/>
      <c r="J282" s="22"/>
      <c r="K282" s="22"/>
    </row>
    <row r="283" s="1" customFormat="1" spans="1:11">
      <c r="A283" s="18" t="s">
        <v>742</v>
      </c>
      <c r="B283" s="18"/>
      <c r="C283" s="18"/>
      <c r="D283" s="18"/>
      <c r="E283" s="18"/>
      <c r="F283" s="18"/>
      <c r="G283" s="38">
        <f>H276+H277+H278+H279+H280+H281</f>
        <v>88</v>
      </c>
      <c r="H283" s="38"/>
      <c r="I283" s="38"/>
      <c r="J283" s="38"/>
      <c r="K283" s="38"/>
    </row>
    <row r="284" s="1" customFormat="1" ht="24" spans="1:11">
      <c r="A284" s="39" t="s">
        <v>743</v>
      </c>
      <c r="B284" s="40" t="s">
        <v>744</v>
      </c>
      <c r="C284" s="41">
        <f>G283+K268</f>
        <v>89.96</v>
      </c>
      <c r="D284" s="40"/>
      <c r="E284" s="40" t="s">
        <v>745</v>
      </c>
      <c r="F284" s="40" t="s">
        <v>857</v>
      </c>
      <c r="G284" s="40"/>
      <c r="H284" s="40"/>
      <c r="I284" s="40"/>
      <c r="J284" s="40"/>
      <c r="K284" s="53"/>
    </row>
    <row r="287" s="1" customFormat="1" ht="22.2" spans="1:11">
      <c r="A287" s="61" t="s">
        <v>706</v>
      </c>
      <c r="B287" s="61"/>
      <c r="C287" s="61"/>
      <c r="D287" s="61"/>
      <c r="E287" s="61"/>
      <c r="F287" s="61"/>
      <c r="G287" s="61"/>
      <c r="H287" s="61"/>
      <c r="I287" s="61"/>
      <c r="J287" s="61"/>
      <c r="K287" s="13"/>
    </row>
    <row r="288" s="1" customFormat="1" ht="22.2" spans="1:11">
      <c r="A288" s="61"/>
      <c r="B288" s="61"/>
      <c r="C288" s="61"/>
      <c r="D288" s="61"/>
      <c r="E288" s="61"/>
      <c r="F288" s="61"/>
      <c r="G288" s="61"/>
      <c r="H288" s="61"/>
      <c r="I288" s="61"/>
      <c r="J288" s="49" t="s">
        <v>3</v>
      </c>
      <c r="K288" s="14"/>
    </row>
    <row r="289" s="1" customFormat="1" spans="1:11">
      <c r="A289" s="18" t="s">
        <v>708</v>
      </c>
      <c r="B289" s="18"/>
      <c r="C289" s="18"/>
      <c r="D289" s="62" t="s">
        <v>709</v>
      </c>
      <c r="E289" s="63"/>
      <c r="F289" s="63"/>
      <c r="G289" s="63"/>
      <c r="H289" s="63"/>
      <c r="I289" s="63"/>
      <c r="J289" s="63"/>
      <c r="K289" s="63"/>
    </row>
    <row r="290" s="1" customFormat="1" ht="18" customHeight="1" spans="1:11">
      <c r="A290" s="18" t="s">
        <v>710</v>
      </c>
      <c r="B290" s="18"/>
      <c r="C290" s="18"/>
      <c r="D290" s="21" t="s">
        <v>808</v>
      </c>
      <c r="E290" s="22"/>
      <c r="F290" s="18" t="s">
        <v>711</v>
      </c>
      <c r="G290" s="21" t="s">
        <v>809</v>
      </c>
      <c r="H290" s="22"/>
      <c r="I290" s="22"/>
      <c r="J290" s="22"/>
      <c r="K290" s="22"/>
    </row>
    <row r="291" s="1" customFormat="1" ht="25.2" spans="1:11">
      <c r="A291" s="23" t="s">
        <v>712</v>
      </c>
      <c r="B291" s="24"/>
      <c r="C291" s="25"/>
      <c r="D291" s="18" t="s">
        <v>713</v>
      </c>
      <c r="E291" s="18" t="s">
        <v>714</v>
      </c>
      <c r="F291" s="18" t="s">
        <v>715</v>
      </c>
      <c r="G291" s="18" t="s">
        <v>716</v>
      </c>
      <c r="H291" s="18"/>
      <c r="I291" s="18" t="s">
        <v>717</v>
      </c>
      <c r="J291" s="18" t="s">
        <v>718</v>
      </c>
      <c r="K291" s="18" t="s">
        <v>719</v>
      </c>
    </row>
    <row r="292" s="1" customFormat="1" spans="1:11">
      <c r="A292" s="26"/>
      <c r="B292" s="27"/>
      <c r="C292" s="28"/>
      <c r="D292" s="18" t="s">
        <v>720</v>
      </c>
      <c r="E292" s="22"/>
      <c r="F292" s="22">
        <v>2.24</v>
      </c>
      <c r="G292" s="22">
        <v>2.24</v>
      </c>
      <c r="H292" s="22"/>
      <c r="I292" s="22">
        <v>10</v>
      </c>
      <c r="J292" s="36">
        <v>1</v>
      </c>
      <c r="K292" s="38">
        <v>10</v>
      </c>
    </row>
    <row r="293" s="1" customFormat="1" spans="1:11">
      <c r="A293" s="26"/>
      <c r="B293" s="27"/>
      <c r="C293" s="28"/>
      <c r="D293" s="18" t="s">
        <v>621</v>
      </c>
      <c r="E293" s="22"/>
      <c r="F293" s="38">
        <v>0.8</v>
      </c>
      <c r="G293" s="38">
        <v>0.8</v>
      </c>
      <c r="H293" s="38"/>
      <c r="I293" s="22" t="s">
        <v>512</v>
      </c>
      <c r="J293" s="22" t="s">
        <v>512</v>
      </c>
      <c r="K293" s="22" t="s">
        <v>512</v>
      </c>
    </row>
    <row r="294" s="1" customFormat="1" spans="1:11">
      <c r="A294" s="26"/>
      <c r="B294" s="27"/>
      <c r="C294" s="28"/>
      <c r="D294" s="29" t="s">
        <v>721</v>
      </c>
      <c r="E294" s="22"/>
      <c r="F294" s="38"/>
      <c r="G294" s="38"/>
      <c r="H294" s="38"/>
      <c r="I294" s="22" t="s">
        <v>512</v>
      </c>
      <c r="J294" s="22" t="s">
        <v>512</v>
      </c>
      <c r="K294" s="22" t="s">
        <v>512</v>
      </c>
    </row>
    <row r="295" s="1" customFormat="1" spans="1:11">
      <c r="A295" s="26"/>
      <c r="B295" s="27"/>
      <c r="C295" s="28"/>
      <c r="D295" s="29" t="s">
        <v>722</v>
      </c>
      <c r="E295" s="22"/>
      <c r="F295" s="38">
        <v>0.8</v>
      </c>
      <c r="G295" s="38">
        <v>0.8</v>
      </c>
      <c r="H295" s="38"/>
      <c r="I295" s="22" t="s">
        <v>512</v>
      </c>
      <c r="J295" s="22" t="s">
        <v>512</v>
      </c>
      <c r="K295" s="22" t="s">
        <v>512</v>
      </c>
    </row>
    <row r="296" s="1" customFormat="1" spans="1:11">
      <c r="A296" s="30"/>
      <c r="B296" s="31"/>
      <c r="C296" s="32"/>
      <c r="D296" s="18" t="s">
        <v>622</v>
      </c>
      <c r="E296" s="22"/>
      <c r="F296" s="22">
        <v>1.44</v>
      </c>
      <c r="G296" s="22">
        <v>1.44</v>
      </c>
      <c r="H296" s="22"/>
      <c r="I296" s="22" t="s">
        <v>512</v>
      </c>
      <c r="J296" s="22" t="s">
        <v>512</v>
      </c>
      <c r="K296" s="22" t="s">
        <v>512</v>
      </c>
    </row>
    <row r="297" s="1" customFormat="1" spans="1:11">
      <c r="A297" s="18" t="s">
        <v>723</v>
      </c>
      <c r="B297" s="18" t="s">
        <v>724</v>
      </c>
      <c r="C297" s="18"/>
      <c r="D297" s="18"/>
      <c r="E297" s="18"/>
      <c r="F297" s="18" t="s">
        <v>608</v>
      </c>
      <c r="G297" s="18"/>
      <c r="H297" s="18"/>
      <c r="I297" s="18"/>
      <c r="J297" s="18"/>
      <c r="K297" s="18"/>
    </row>
    <row r="298" s="1" customFormat="1" ht="42" customHeight="1" spans="1:11">
      <c r="A298" s="18"/>
      <c r="B298" s="21" t="s">
        <v>858</v>
      </c>
      <c r="C298" s="22"/>
      <c r="D298" s="22"/>
      <c r="E298" s="22"/>
      <c r="F298" s="21" t="s">
        <v>859</v>
      </c>
      <c r="G298" s="22"/>
      <c r="H298" s="22"/>
      <c r="I298" s="22"/>
      <c r="J298" s="22"/>
      <c r="K298" s="22"/>
    </row>
    <row r="299" s="1" customFormat="1" ht="25.2" spans="1:11">
      <c r="A299" s="33" t="s">
        <v>726</v>
      </c>
      <c r="B299" s="18" t="s">
        <v>628</v>
      </c>
      <c r="C299" s="18" t="s">
        <v>629</v>
      </c>
      <c r="D299" s="18" t="s">
        <v>630</v>
      </c>
      <c r="E299" s="18" t="s">
        <v>727</v>
      </c>
      <c r="F299" s="18" t="s">
        <v>728</v>
      </c>
      <c r="G299" s="18" t="s">
        <v>717</v>
      </c>
      <c r="H299" s="18" t="s">
        <v>729</v>
      </c>
      <c r="I299" s="18" t="s">
        <v>730</v>
      </c>
      <c r="J299" s="18"/>
      <c r="K299" s="18"/>
    </row>
    <row r="300" s="1" customFormat="1" ht="24" spans="1:11">
      <c r="A300" s="34"/>
      <c r="B300" s="33" t="s">
        <v>860</v>
      </c>
      <c r="C300" s="33" t="s">
        <v>732</v>
      </c>
      <c r="D300" s="35" t="s">
        <v>861</v>
      </c>
      <c r="E300" s="77">
        <v>70</v>
      </c>
      <c r="F300" s="77">
        <v>100</v>
      </c>
      <c r="G300" s="22">
        <v>10</v>
      </c>
      <c r="H300" s="22">
        <v>10</v>
      </c>
      <c r="I300" s="22"/>
      <c r="J300" s="22"/>
      <c r="K300" s="22"/>
    </row>
    <row r="301" s="1" customFormat="1" ht="24" spans="1:11">
      <c r="A301" s="34"/>
      <c r="B301" s="34"/>
      <c r="C301" s="34"/>
      <c r="D301" s="35" t="s">
        <v>862</v>
      </c>
      <c r="E301" s="77">
        <v>90</v>
      </c>
      <c r="F301" s="77">
        <v>100</v>
      </c>
      <c r="G301" s="22">
        <v>10</v>
      </c>
      <c r="H301" s="22">
        <v>10</v>
      </c>
      <c r="I301" s="50"/>
      <c r="J301" s="51"/>
      <c r="K301" s="52"/>
    </row>
    <row r="302" s="1" customFormat="1" ht="36" spans="1:11">
      <c r="A302" s="34"/>
      <c r="B302" s="34"/>
      <c r="C302" s="34"/>
      <c r="D302" s="35" t="s">
        <v>863</v>
      </c>
      <c r="E302" s="77">
        <v>85</v>
      </c>
      <c r="F302" s="77">
        <v>100</v>
      </c>
      <c r="G302" s="22">
        <v>10</v>
      </c>
      <c r="H302" s="22">
        <v>10</v>
      </c>
      <c r="I302" s="50"/>
      <c r="J302" s="51"/>
      <c r="K302" s="52"/>
    </row>
    <row r="303" s="1" customFormat="1" ht="48" spans="1:11">
      <c r="A303" s="34"/>
      <c r="B303" s="34"/>
      <c r="C303" s="34"/>
      <c r="D303" s="35" t="s">
        <v>864</v>
      </c>
      <c r="E303" s="77">
        <v>85</v>
      </c>
      <c r="F303" s="77">
        <v>100</v>
      </c>
      <c r="G303" s="22">
        <v>10</v>
      </c>
      <c r="H303" s="22">
        <v>10</v>
      </c>
      <c r="I303" s="50"/>
      <c r="J303" s="51"/>
      <c r="K303" s="52"/>
    </row>
    <row r="304" s="1" customFormat="1" ht="36" spans="1:11">
      <c r="A304" s="34"/>
      <c r="B304" s="34"/>
      <c r="C304" s="34"/>
      <c r="D304" s="35" t="s">
        <v>865</v>
      </c>
      <c r="E304" s="77">
        <v>85</v>
      </c>
      <c r="F304" s="77">
        <v>100</v>
      </c>
      <c r="G304" s="22">
        <v>5</v>
      </c>
      <c r="H304" s="22">
        <v>5</v>
      </c>
      <c r="I304" s="50"/>
      <c r="J304" s="51"/>
      <c r="K304" s="52"/>
    </row>
    <row r="305" s="1" customFormat="1" ht="36" spans="1:11">
      <c r="A305" s="34"/>
      <c r="B305" s="34"/>
      <c r="C305" s="34"/>
      <c r="D305" s="35" t="s">
        <v>866</v>
      </c>
      <c r="E305" s="77">
        <v>95</v>
      </c>
      <c r="F305" s="77">
        <v>100</v>
      </c>
      <c r="G305" s="22">
        <v>5</v>
      </c>
      <c r="H305" s="22">
        <v>5</v>
      </c>
      <c r="I305" s="50"/>
      <c r="J305" s="51"/>
      <c r="K305" s="52"/>
    </row>
    <row r="306" s="1" customFormat="1" ht="24" spans="1:11">
      <c r="A306" s="34"/>
      <c r="B306" s="34"/>
      <c r="C306" s="34"/>
      <c r="D306" s="35" t="s">
        <v>867</v>
      </c>
      <c r="E306" s="22" t="s">
        <v>868</v>
      </c>
      <c r="F306" s="77">
        <v>100</v>
      </c>
      <c r="G306" s="22">
        <v>5</v>
      </c>
      <c r="H306" s="22">
        <v>5</v>
      </c>
      <c r="I306" s="50"/>
      <c r="J306" s="51"/>
      <c r="K306" s="52"/>
    </row>
    <row r="307" s="1" customFormat="1" ht="36" spans="1:11">
      <c r="A307" s="34"/>
      <c r="B307" s="34"/>
      <c r="C307" s="47"/>
      <c r="D307" s="35" t="s">
        <v>638</v>
      </c>
      <c r="E307" s="77">
        <v>90</v>
      </c>
      <c r="F307" s="77">
        <v>100</v>
      </c>
      <c r="G307" s="22">
        <v>5</v>
      </c>
      <c r="H307" s="22">
        <v>5</v>
      </c>
      <c r="I307" s="22"/>
      <c r="J307" s="22"/>
      <c r="K307" s="22"/>
    </row>
    <row r="308" s="1" customFormat="1" ht="24" spans="1:11">
      <c r="A308" s="34"/>
      <c r="B308" s="33" t="s">
        <v>869</v>
      </c>
      <c r="C308" s="33" t="s">
        <v>738</v>
      </c>
      <c r="D308" s="35" t="s">
        <v>739</v>
      </c>
      <c r="E308" s="21" t="s">
        <v>739</v>
      </c>
      <c r="F308" s="64">
        <v>100</v>
      </c>
      <c r="G308" s="22">
        <v>15</v>
      </c>
      <c r="H308" s="22">
        <v>15</v>
      </c>
      <c r="I308" s="22"/>
      <c r="J308" s="22"/>
      <c r="K308" s="22"/>
    </row>
    <row r="309" s="1" customFormat="1" ht="24" spans="1:11">
      <c r="A309" s="34"/>
      <c r="B309" s="34"/>
      <c r="C309" s="34"/>
      <c r="D309" s="35" t="s">
        <v>870</v>
      </c>
      <c r="E309" s="21" t="s">
        <v>870</v>
      </c>
      <c r="F309" s="64">
        <v>100</v>
      </c>
      <c r="G309" s="22">
        <v>10</v>
      </c>
      <c r="H309" s="22">
        <v>8</v>
      </c>
      <c r="I309" s="50"/>
      <c r="J309" s="51"/>
      <c r="K309" s="52"/>
    </row>
    <row r="310" s="1" customFormat="1" spans="1:11">
      <c r="A310" s="34"/>
      <c r="B310" s="33" t="s">
        <v>871</v>
      </c>
      <c r="C310" s="33" t="s">
        <v>741</v>
      </c>
      <c r="D310" s="35" t="s">
        <v>872</v>
      </c>
      <c r="E310" s="56">
        <v>80</v>
      </c>
      <c r="F310" s="77">
        <v>100</v>
      </c>
      <c r="G310" s="22">
        <v>5</v>
      </c>
      <c r="H310" s="22">
        <v>5</v>
      </c>
      <c r="I310" s="22"/>
      <c r="J310" s="22"/>
      <c r="K310" s="22"/>
    </row>
    <row r="311" s="1" customFormat="1" spans="1:11">
      <c r="A311" s="34"/>
      <c r="B311" s="34"/>
      <c r="C311" s="34"/>
      <c r="D311" s="35"/>
      <c r="E311" s="22"/>
      <c r="F311" s="22"/>
      <c r="G311" s="22"/>
      <c r="H311" s="22"/>
      <c r="I311" s="22"/>
      <c r="J311" s="22"/>
      <c r="K311" s="22"/>
    </row>
    <row r="312" s="1" customFormat="1" spans="1:11">
      <c r="A312" s="18" t="s">
        <v>742</v>
      </c>
      <c r="B312" s="18"/>
      <c r="C312" s="18"/>
      <c r="D312" s="18"/>
      <c r="E312" s="18"/>
      <c r="F312" s="18"/>
      <c r="G312" s="38">
        <f>H300+H301+H302+H303+H304+H305+H306+H307+H308+H309+H310</f>
        <v>88</v>
      </c>
      <c r="H312" s="38"/>
      <c r="I312" s="38"/>
      <c r="J312" s="38"/>
      <c r="K312" s="38"/>
    </row>
    <row r="313" s="1" customFormat="1" ht="24" spans="1:11">
      <c r="A313" s="39" t="s">
        <v>743</v>
      </c>
      <c r="B313" s="40" t="s">
        <v>744</v>
      </c>
      <c r="C313" s="41">
        <f>G312+K292</f>
        <v>98</v>
      </c>
      <c r="D313" s="40"/>
      <c r="E313" s="40" t="s">
        <v>745</v>
      </c>
      <c r="F313" s="40" t="s">
        <v>746</v>
      </c>
      <c r="G313" s="40"/>
      <c r="H313" s="40"/>
      <c r="I313" s="40"/>
      <c r="J313" s="40"/>
      <c r="K313" s="53"/>
    </row>
    <row r="316" s="1" customFormat="1" ht="22.2" spans="1:11">
      <c r="A316" s="61" t="s">
        <v>706</v>
      </c>
      <c r="B316" s="61"/>
      <c r="C316" s="61"/>
      <c r="D316" s="61"/>
      <c r="E316" s="61"/>
      <c r="F316" s="61"/>
      <c r="G316" s="61"/>
      <c r="H316" s="61"/>
      <c r="I316" s="61"/>
      <c r="J316" s="61"/>
      <c r="K316" s="13"/>
    </row>
    <row r="317" s="1" customFormat="1" ht="22.2" spans="1:11">
      <c r="A317" s="61"/>
      <c r="B317" s="61"/>
      <c r="C317" s="61"/>
      <c r="D317" s="61"/>
      <c r="E317" s="61"/>
      <c r="F317" s="61"/>
      <c r="G317" s="61"/>
      <c r="H317" s="61"/>
      <c r="I317" s="61"/>
      <c r="J317" s="49" t="s">
        <v>3</v>
      </c>
      <c r="K317" s="14"/>
    </row>
    <row r="318" s="1" customFormat="1" ht="21" customHeight="1" spans="1:11">
      <c r="A318" s="18" t="s">
        <v>708</v>
      </c>
      <c r="B318" s="18"/>
      <c r="C318" s="18"/>
      <c r="D318" s="62" t="s">
        <v>789</v>
      </c>
      <c r="E318" s="63"/>
      <c r="F318" s="63"/>
      <c r="G318" s="63"/>
      <c r="H318" s="63"/>
      <c r="I318" s="63"/>
      <c r="J318" s="63"/>
      <c r="K318" s="63"/>
    </row>
    <row r="319" s="1" customFormat="1" ht="24" customHeight="1" spans="1:11">
      <c r="A319" s="18" t="s">
        <v>710</v>
      </c>
      <c r="B319" s="18"/>
      <c r="C319" s="18"/>
      <c r="D319" s="21" t="s">
        <v>808</v>
      </c>
      <c r="E319" s="22"/>
      <c r="F319" s="18" t="s">
        <v>711</v>
      </c>
      <c r="G319" s="21" t="s">
        <v>809</v>
      </c>
      <c r="H319" s="22"/>
      <c r="I319" s="22"/>
      <c r="J319" s="22"/>
      <c r="K319" s="22"/>
    </row>
    <row r="320" s="1" customFormat="1" ht="25.2" spans="1:11">
      <c r="A320" s="23" t="s">
        <v>712</v>
      </c>
      <c r="B320" s="24"/>
      <c r="C320" s="25"/>
      <c r="D320" s="18" t="s">
        <v>713</v>
      </c>
      <c r="E320" s="18" t="s">
        <v>714</v>
      </c>
      <c r="F320" s="18" t="s">
        <v>715</v>
      </c>
      <c r="G320" s="18" t="s">
        <v>716</v>
      </c>
      <c r="H320" s="18"/>
      <c r="I320" s="18" t="s">
        <v>717</v>
      </c>
      <c r="J320" s="18" t="s">
        <v>718</v>
      </c>
      <c r="K320" s="18" t="s">
        <v>719</v>
      </c>
    </row>
    <row r="321" s="1" customFormat="1" spans="1:11">
      <c r="A321" s="26"/>
      <c r="B321" s="27"/>
      <c r="C321" s="28"/>
      <c r="D321" s="18" t="s">
        <v>720</v>
      </c>
      <c r="E321" s="22"/>
      <c r="F321" s="22">
        <v>0.58</v>
      </c>
      <c r="G321" s="22">
        <v>0.58</v>
      </c>
      <c r="H321" s="22"/>
      <c r="I321" s="22">
        <v>10</v>
      </c>
      <c r="J321" s="37">
        <v>1</v>
      </c>
      <c r="K321" s="38">
        <v>10</v>
      </c>
    </row>
    <row r="322" s="1" customFormat="1" spans="1:11">
      <c r="A322" s="26"/>
      <c r="B322" s="27"/>
      <c r="C322" s="28"/>
      <c r="D322" s="18" t="s">
        <v>621</v>
      </c>
      <c r="E322" s="22"/>
      <c r="F322" s="22">
        <v>0.58</v>
      </c>
      <c r="G322" s="22">
        <v>0.58</v>
      </c>
      <c r="H322" s="22"/>
      <c r="I322" s="22" t="s">
        <v>512</v>
      </c>
      <c r="J322" s="22" t="s">
        <v>512</v>
      </c>
      <c r="K322" s="22" t="s">
        <v>512</v>
      </c>
    </row>
    <row r="323" s="1" customFormat="1" spans="1:11">
      <c r="A323" s="26"/>
      <c r="B323" s="27"/>
      <c r="C323" s="28"/>
      <c r="D323" s="29" t="s">
        <v>721</v>
      </c>
      <c r="E323" s="22"/>
      <c r="F323" s="22"/>
      <c r="G323" s="22"/>
      <c r="H323" s="22"/>
      <c r="I323" s="22" t="s">
        <v>512</v>
      </c>
      <c r="J323" s="22" t="s">
        <v>512</v>
      </c>
      <c r="K323" s="22" t="s">
        <v>512</v>
      </c>
    </row>
    <row r="324" s="1" customFormat="1" spans="1:11">
      <c r="A324" s="26"/>
      <c r="B324" s="27"/>
      <c r="C324" s="28"/>
      <c r="D324" s="29" t="s">
        <v>722</v>
      </c>
      <c r="E324" s="22"/>
      <c r="F324" s="22">
        <v>0.58</v>
      </c>
      <c r="G324" s="22">
        <v>0.58</v>
      </c>
      <c r="H324" s="22"/>
      <c r="I324" s="22" t="s">
        <v>512</v>
      </c>
      <c r="J324" s="22" t="s">
        <v>512</v>
      </c>
      <c r="K324" s="22" t="s">
        <v>512</v>
      </c>
    </row>
    <row r="325" s="1" customFormat="1" spans="1:11">
      <c r="A325" s="30"/>
      <c r="B325" s="31"/>
      <c r="C325" s="32"/>
      <c r="D325" s="18" t="s">
        <v>622</v>
      </c>
      <c r="E325" s="22"/>
      <c r="F325" s="22"/>
      <c r="G325" s="22"/>
      <c r="H325" s="22"/>
      <c r="I325" s="22" t="s">
        <v>512</v>
      </c>
      <c r="J325" s="22" t="s">
        <v>512</v>
      </c>
      <c r="K325" s="22" t="s">
        <v>512</v>
      </c>
    </row>
    <row r="326" s="1" customFormat="1" spans="1:11">
      <c r="A326" s="18" t="s">
        <v>723</v>
      </c>
      <c r="B326" s="18" t="s">
        <v>724</v>
      </c>
      <c r="C326" s="18"/>
      <c r="D326" s="18"/>
      <c r="E326" s="18"/>
      <c r="F326" s="18" t="s">
        <v>608</v>
      </c>
      <c r="G326" s="18"/>
      <c r="H326" s="18"/>
      <c r="I326" s="18"/>
      <c r="J326" s="18"/>
      <c r="K326" s="18"/>
    </row>
    <row r="327" s="1" customFormat="1" ht="30" customHeight="1" spans="1:11">
      <c r="A327" s="18"/>
      <c r="B327" s="21" t="s">
        <v>873</v>
      </c>
      <c r="C327" s="22"/>
      <c r="D327" s="22"/>
      <c r="E327" s="22"/>
      <c r="F327" s="21" t="s">
        <v>873</v>
      </c>
      <c r="G327" s="22"/>
      <c r="H327" s="22"/>
      <c r="I327" s="22"/>
      <c r="J327" s="22"/>
      <c r="K327" s="22"/>
    </row>
    <row r="328" s="1" customFormat="1" ht="25.2" spans="1:11">
      <c r="A328" s="33" t="s">
        <v>726</v>
      </c>
      <c r="B328" s="18" t="s">
        <v>628</v>
      </c>
      <c r="C328" s="18" t="s">
        <v>629</v>
      </c>
      <c r="D328" s="18" t="s">
        <v>630</v>
      </c>
      <c r="E328" s="18" t="s">
        <v>727</v>
      </c>
      <c r="F328" s="18" t="s">
        <v>728</v>
      </c>
      <c r="G328" s="18" t="s">
        <v>717</v>
      </c>
      <c r="H328" s="18" t="s">
        <v>729</v>
      </c>
      <c r="I328" s="18" t="s">
        <v>730</v>
      </c>
      <c r="J328" s="18"/>
      <c r="K328" s="18"/>
    </row>
    <row r="329" s="1" customFormat="1" ht="24" spans="1:11">
      <c r="A329" s="34"/>
      <c r="B329" s="33" t="s">
        <v>874</v>
      </c>
      <c r="C329" s="18" t="s">
        <v>732</v>
      </c>
      <c r="D329" s="35" t="s">
        <v>791</v>
      </c>
      <c r="E329" s="78" t="s">
        <v>792</v>
      </c>
      <c r="F329" s="77">
        <v>100</v>
      </c>
      <c r="G329" s="22">
        <v>15</v>
      </c>
      <c r="H329" s="22">
        <v>15</v>
      </c>
      <c r="I329" s="22"/>
      <c r="J329" s="22"/>
      <c r="K329" s="22"/>
    </row>
    <row r="330" s="1" customFormat="1" spans="1:11">
      <c r="A330" s="34"/>
      <c r="B330" s="34"/>
      <c r="C330" s="18" t="s">
        <v>671</v>
      </c>
      <c r="D330" s="35" t="s">
        <v>793</v>
      </c>
      <c r="E330" s="79">
        <v>100</v>
      </c>
      <c r="F330" s="77">
        <v>100</v>
      </c>
      <c r="G330" s="22">
        <v>15</v>
      </c>
      <c r="H330" s="22">
        <v>15</v>
      </c>
      <c r="I330" s="50"/>
      <c r="J330" s="51"/>
      <c r="K330" s="52"/>
    </row>
    <row r="331" s="1" customFormat="1" spans="1:11">
      <c r="A331" s="34"/>
      <c r="B331" s="47"/>
      <c r="C331" s="18" t="s">
        <v>671</v>
      </c>
      <c r="D331" s="35" t="s">
        <v>795</v>
      </c>
      <c r="E331" s="37" t="s">
        <v>796</v>
      </c>
      <c r="F331" s="77">
        <v>100</v>
      </c>
      <c r="G331" s="22">
        <v>15</v>
      </c>
      <c r="H331" s="22">
        <v>15</v>
      </c>
      <c r="I331" s="22"/>
      <c r="J331" s="22"/>
      <c r="K331" s="22"/>
    </row>
    <row r="332" s="1" customFormat="1" ht="36" spans="1:11">
      <c r="A332" s="34"/>
      <c r="B332" s="18" t="s">
        <v>875</v>
      </c>
      <c r="C332" s="18" t="s">
        <v>815</v>
      </c>
      <c r="D332" s="35" t="s">
        <v>797</v>
      </c>
      <c r="E332" s="21" t="s">
        <v>798</v>
      </c>
      <c r="F332" s="64">
        <v>100</v>
      </c>
      <c r="G332" s="22">
        <v>15</v>
      </c>
      <c r="H332" s="22">
        <v>15</v>
      </c>
      <c r="I332" s="22"/>
      <c r="J332" s="22"/>
      <c r="K332" s="22"/>
    </row>
    <row r="333" s="1" customFormat="1" spans="1:11">
      <c r="A333" s="34"/>
      <c r="B333" s="33" t="s">
        <v>876</v>
      </c>
      <c r="C333" s="33" t="s">
        <v>741</v>
      </c>
      <c r="D333" s="35" t="s">
        <v>877</v>
      </c>
      <c r="E333" s="77">
        <v>80</v>
      </c>
      <c r="F333" s="77">
        <v>100</v>
      </c>
      <c r="G333" s="22">
        <v>15</v>
      </c>
      <c r="H333" s="22">
        <v>15</v>
      </c>
      <c r="I333" s="22"/>
      <c r="J333" s="22"/>
      <c r="K333" s="22"/>
    </row>
    <row r="334" s="1" customFormat="1" spans="1:11">
      <c r="A334" s="34"/>
      <c r="B334" s="34"/>
      <c r="C334" s="34"/>
      <c r="D334" s="35"/>
      <c r="E334" s="22"/>
      <c r="F334" s="22"/>
      <c r="G334" s="22"/>
      <c r="H334" s="22"/>
      <c r="I334" s="22"/>
      <c r="J334" s="22"/>
      <c r="K334" s="22"/>
    </row>
    <row r="335" s="1" customFormat="1" ht="36" spans="1:11">
      <c r="A335" s="47"/>
      <c r="B335" s="47"/>
      <c r="C335" s="47"/>
      <c r="D335" s="35" t="s">
        <v>878</v>
      </c>
      <c r="E335" s="56">
        <v>80</v>
      </c>
      <c r="F335" s="56">
        <v>100</v>
      </c>
      <c r="G335" s="22">
        <v>15</v>
      </c>
      <c r="H335" s="22">
        <v>15</v>
      </c>
      <c r="I335" s="22"/>
      <c r="J335" s="22"/>
      <c r="K335" s="22"/>
    </row>
    <row r="336" s="1" customFormat="1" spans="1:11">
      <c r="A336" s="18" t="s">
        <v>742</v>
      </c>
      <c r="B336" s="18"/>
      <c r="C336" s="18"/>
      <c r="D336" s="18"/>
      <c r="E336" s="18"/>
      <c r="F336" s="18"/>
      <c r="G336" s="38">
        <f>H329+H331+H332+H333+H335+H330</f>
        <v>90</v>
      </c>
      <c r="H336" s="38"/>
      <c r="I336" s="38"/>
      <c r="J336" s="38"/>
      <c r="K336" s="38"/>
    </row>
    <row r="337" s="1" customFormat="1" ht="24" spans="1:11">
      <c r="A337" s="39" t="s">
        <v>743</v>
      </c>
      <c r="B337" s="40" t="s">
        <v>744</v>
      </c>
      <c r="C337" s="41">
        <f>G336+K321</f>
        <v>100</v>
      </c>
      <c r="D337" s="40"/>
      <c r="E337" s="40" t="s">
        <v>745</v>
      </c>
      <c r="F337" s="40" t="s">
        <v>746</v>
      </c>
      <c r="G337" s="40"/>
      <c r="H337" s="40"/>
      <c r="I337" s="40"/>
      <c r="J337" s="40"/>
      <c r="K337" s="53"/>
    </row>
    <row r="340" s="1" customFormat="1" ht="22.2" spans="1:11">
      <c r="A340" s="61" t="s">
        <v>706</v>
      </c>
      <c r="B340" s="61"/>
      <c r="C340" s="61"/>
      <c r="D340" s="61"/>
      <c r="E340" s="61"/>
      <c r="F340" s="61"/>
      <c r="G340" s="61"/>
      <c r="H340" s="61"/>
      <c r="I340" s="61"/>
      <c r="J340" s="61"/>
      <c r="K340" s="13"/>
    </row>
    <row r="341" s="1" customFormat="1" ht="22.2" spans="1:11">
      <c r="A341" s="61"/>
      <c r="B341" s="61"/>
      <c r="C341" s="61"/>
      <c r="D341" s="61"/>
      <c r="E341" s="61"/>
      <c r="F341" s="61"/>
      <c r="G341" s="61"/>
      <c r="H341" s="61"/>
      <c r="I341" s="61"/>
      <c r="J341" s="49" t="s">
        <v>3</v>
      </c>
      <c r="K341" s="14"/>
    </row>
    <row r="342" s="1" customFormat="1" ht="22" customHeight="1" spans="1:11">
      <c r="A342" s="18" t="s">
        <v>708</v>
      </c>
      <c r="B342" s="18"/>
      <c r="C342" s="18"/>
      <c r="D342" s="62" t="s">
        <v>879</v>
      </c>
      <c r="E342" s="63"/>
      <c r="F342" s="63"/>
      <c r="G342" s="63"/>
      <c r="H342" s="63"/>
      <c r="I342" s="63"/>
      <c r="J342" s="63"/>
      <c r="K342" s="63"/>
    </row>
    <row r="343" s="1" customFormat="1" ht="23" customHeight="1" spans="1:11">
      <c r="A343" s="18" t="s">
        <v>710</v>
      </c>
      <c r="B343" s="18"/>
      <c r="C343" s="18"/>
      <c r="D343" s="21" t="s">
        <v>808</v>
      </c>
      <c r="E343" s="22"/>
      <c r="F343" s="18" t="s">
        <v>711</v>
      </c>
      <c r="G343" s="21" t="s">
        <v>809</v>
      </c>
      <c r="H343" s="22"/>
      <c r="I343" s="22"/>
      <c r="J343" s="22"/>
      <c r="K343" s="22"/>
    </row>
    <row r="344" s="1" customFormat="1" ht="25.2" spans="1:11">
      <c r="A344" s="23" t="s">
        <v>712</v>
      </c>
      <c r="B344" s="24"/>
      <c r="C344" s="25"/>
      <c r="D344" s="18" t="s">
        <v>713</v>
      </c>
      <c r="E344" s="18" t="s">
        <v>714</v>
      </c>
      <c r="F344" s="18" t="s">
        <v>715</v>
      </c>
      <c r="G344" s="18" t="s">
        <v>716</v>
      </c>
      <c r="H344" s="18"/>
      <c r="I344" s="18" t="s">
        <v>717</v>
      </c>
      <c r="J344" s="18" t="s">
        <v>718</v>
      </c>
      <c r="K344" s="18" t="s">
        <v>719</v>
      </c>
    </row>
    <row r="345" s="1" customFormat="1" spans="1:11">
      <c r="A345" s="26"/>
      <c r="B345" s="27"/>
      <c r="C345" s="28"/>
      <c r="D345" s="18" t="s">
        <v>720</v>
      </c>
      <c r="E345" s="22"/>
      <c r="F345" s="22">
        <v>0.84</v>
      </c>
      <c r="G345" s="22">
        <v>0.84</v>
      </c>
      <c r="H345" s="22"/>
      <c r="I345" s="22">
        <v>10</v>
      </c>
      <c r="J345" s="37">
        <v>1</v>
      </c>
      <c r="K345" s="38">
        <v>10</v>
      </c>
    </row>
    <row r="346" s="1" customFormat="1" spans="1:11">
      <c r="A346" s="26"/>
      <c r="B346" s="27"/>
      <c r="C346" s="28"/>
      <c r="D346" s="18" t="s">
        <v>621</v>
      </c>
      <c r="E346" s="22"/>
      <c r="F346" s="22">
        <v>0.84</v>
      </c>
      <c r="G346" s="22">
        <v>0.84</v>
      </c>
      <c r="H346" s="22"/>
      <c r="I346" s="22" t="s">
        <v>512</v>
      </c>
      <c r="J346" s="22" t="s">
        <v>512</v>
      </c>
      <c r="K346" s="22" t="s">
        <v>512</v>
      </c>
    </row>
    <row r="347" s="1" customFormat="1" spans="1:11">
      <c r="A347" s="26"/>
      <c r="B347" s="27"/>
      <c r="C347" s="28"/>
      <c r="D347" s="29" t="s">
        <v>721</v>
      </c>
      <c r="E347" s="22"/>
      <c r="F347" s="22"/>
      <c r="G347" s="22"/>
      <c r="H347" s="22"/>
      <c r="I347" s="22" t="s">
        <v>512</v>
      </c>
      <c r="J347" s="22" t="s">
        <v>512</v>
      </c>
      <c r="K347" s="22" t="s">
        <v>512</v>
      </c>
    </row>
    <row r="348" s="1" customFormat="1" spans="1:11">
      <c r="A348" s="26"/>
      <c r="B348" s="27"/>
      <c r="C348" s="28"/>
      <c r="D348" s="29" t="s">
        <v>722</v>
      </c>
      <c r="E348" s="22"/>
      <c r="F348" s="22">
        <v>0.84</v>
      </c>
      <c r="G348" s="22">
        <v>0.84</v>
      </c>
      <c r="H348" s="22"/>
      <c r="I348" s="22" t="s">
        <v>512</v>
      </c>
      <c r="J348" s="22" t="s">
        <v>512</v>
      </c>
      <c r="K348" s="22" t="s">
        <v>512</v>
      </c>
    </row>
    <row r="349" s="1" customFormat="1" spans="1:11">
      <c r="A349" s="30"/>
      <c r="B349" s="31"/>
      <c r="C349" s="32"/>
      <c r="D349" s="18" t="s">
        <v>622</v>
      </c>
      <c r="E349" s="22"/>
      <c r="F349" s="22"/>
      <c r="G349" s="22"/>
      <c r="H349" s="22"/>
      <c r="I349" s="22" t="s">
        <v>512</v>
      </c>
      <c r="J349" s="22" t="s">
        <v>512</v>
      </c>
      <c r="K349" s="22" t="s">
        <v>512</v>
      </c>
    </row>
    <row r="350" s="1" customFormat="1" spans="1:11">
      <c r="A350" s="18" t="s">
        <v>723</v>
      </c>
      <c r="B350" s="18" t="s">
        <v>724</v>
      </c>
      <c r="C350" s="18"/>
      <c r="D350" s="18"/>
      <c r="E350" s="18"/>
      <c r="F350" s="18" t="s">
        <v>608</v>
      </c>
      <c r="G350" s="18"/>
      <c r="H350" s="18"/>
      <c r="I350" s="18"/>
      <c r="J350" s="18"/>
      <c r="K350" s="18"/>
    </row>
    <row r="351" s="1" customFormat="1" ht="28" customHeight="1" spans="1:11">
      <c r="A351" s="18"/>
      <c r="B351" s="21" t="s">
        <v>880</v>
      </c>
      <c r="C351" s="22"/>
      <c r="D351" s="22"/>
      <c r="E351" s="22"/>
      <c r="F351" s="21" t="s">
        <v>881</v>
      </c>
      <c r="G351" s="22"/>
      <c r="H351" s="22"/>
      <c r="I351" s="22"/>
      <c r="J351" s="22"/>
      <c r="K351" s="22"/>
    </row>
    <row r="352" s="1" customFormat="1" ht="25.2" spans="1:11">
      <c r="A352" s="33" t="s">
        <v>726</v>
      </c>
      <c r="B352" s="18" t="s">
        <v>628</v>
      </c>
      <c r="C352" s="18" t="s">
        <v>629</v>
      </c>
      <c r="D352" s="18" t="s">
        <v>630</v>
      </c>
      <c r="E352" s="18" t="s">
        <v>727</v>
      </c>
      <c r="F352" s="18" t="s">
        <v>728</v>
      </c>
      <c r="G352" s="18" t="s">
        <v>717</v>
      </c>
      <c r="H352" s="18" t="s">
        <v>729</v>
      </c>
      <c r="I352" s="18" t="s">
        <v>730</v>
      </c>
      <c r="J352" s="18"/>
      <c r="K352" s="18"/>
    </row>
    <row r="353" s="1" customFormat="1" ht="96" spans="1:11">
      <c r="A353" s="34"/>
      <c r="B353" s="18" t="s">
        <v>882</v>
      </c>
      <c r="C353" s="18" t="s">
        <v>732</v>
      </c>
      <c r="D353" s="35" t="s">
        <v>883</v>
      </c>
      <c r="E353" s="22">
        <v>7</v>
      </c>
      <c r="F353" s="77">
        <v>100</v>
      </c>
      <c r="G353" s="22">
        <v>30</v>
      </c>
      <c r="H353" s="22">
        <v>30</v>
      </c>
      <c r="I353" s="22"/>
      <c r="J353" s="22"/>
      <c r="K353" s="22"/>
    </row>
    <row r="354" s="1" customFormat="1" ht="36" spans="1:11">
      <c r="A354" s="34"/>
      <c r="B354" s="18" t="s">
        <v>737</v>
      </c>
      <c r="C354" s="18" t="s">
        <v>738</v>
      </c>
      <c r="D354" s="35" t="s">
        <v>884</v>
      </c>
      <c r="E354" s="21" t="s">
        <v>885</v>
      </c>
      <c r="F354" s="21">
        <v>100</v>
      </c>
      <c r="G354" s="22">
        <v>30</v>
      </c>
      <c r="H354" s="22">
        <v>30</v>
      </c>
      <c r="I354" s="22"/>
      <c r="J354" s="22"/>
      <c r="K354" s="22"/>
    </row>
    <row r="355" s="1" customFormat="1" spans="1:11">
      <c r="A355" s="34"/>
      <c r="B355" s="33" t="s">
        <v>876</v>
      </c>
      <c r="C355" s="33" t="s">
        <v>741</v>
      </c>
      <c r="D355" s="35" t="s">
        <v>886</v>
      </c>
      <c r="E355" s="56">
        <v>80</v>
      </c>
      <c r="F355" s="56">
        <v>100</v>
      </c>
      <c r="G355" s="22">
        <v>30</v>
      </c>
      <c r="H355" s="22">
        <v>30</v>
      </c>
      <c r="I355" s="22"/>
      <c r="J355" s="22"/>
      <c r="K355" s="22"/>
    </row>
    <row r="356" s="1" customFormat="1" spans="1:11">
      <c r="A356" s="34"/>
      <c r="B356" s="34"/>
      <c r="C356" s="34"/>
      <c r="D356" s="35"/>
      <c r="E356" s="22"/>
      <c r="F356" s="22"/>
      <c r="G356" s="22"/>
      <c r="H356" s="22"/>
      <c r="I356" s="22"/>
      <c r="J356" s="22"/>
      <c r="K356" s="22"/>
    </row>
    <row r="357" s="1" customFormat="1" spans="1:11">
      <c r="A357" s="18" t="s">
        <v>742</v>
      </c>
      <c r="B357" s="18"/>
      <c r="C357" s="18"/>
      <c r="D357" s="18"/>
      <c r="E357" s="18"/>
      <c r="F357" s="18"/>
      <c r="G357" s="38">
        <f>H353+H354+H355</f>
        <v>90</v>
      </c>
      <c r="H357" s="38"/>
      <c r="I357" s="38"/>
      <c r="J357" s="38"/>
      <c r="K357" s="38"/>
    </row>
    <row r="358" s="1" customFormat="1" ht="24" spans="1:11">
      <c r="A358" s="39" t="s">
        <v>743</v>
      </c>
      <c r="B358" s="40" t="s">
        <v>744</v>
      </c>
      <c r="C358" s="41">
        <f>G357+K345</f>
        <v>100</v>
      </c>
      <c r="D358" s="40"/>
      <c r="E358" s="40" t="s">
        <v>745</v>
      </c>
      <c r="F358" s="40" t="s">
        <v>746</v>
      </c>
      <c r="G358" s="40"/>
      <c r="H358" s="40"/>
      <c r="I358" s="40"/>
      <c r="J358" s="40"/>
      <c r="K358" s="53"/>
    </row>
    <row r="361" s="1" customFormat="1" ht="22.2" spans="1:11">
      <c r="A361" s="61" t="s">
        <v>706</v>
      </c>
      <c r="B361" s="61"/>
      <c r="C361" s="61"/>
      <c r="D361" s="61"/>
      <c r="E361" s="61"/>
      <c r="F361" s="61"/>
      <c r="G361" s="61"/>
      <c r="H361" s="61"/>
      <c r="I361" s="61"/>
      <c r="J361" s="61"/>
      <c r="K361" s="13"/>
    </row>
    <row r="362" s="1" customFormat="1" ht="22.2" spans="1:11">
      <c r="A362" s="61"/>
      <c r="B362" s="61"/>
      <c r="C362" s="61"/>
      <c r="D362" s="61"/>
      <c r="E362" s="61"/>
      <c r="F362" s="61"/>
      <c r="G362" s="61"/>
      <c r="H362" s="61"/>
      <c r="I362" s="61"/>
      <c r="J362" s="49" t="s">
        <v>3</v>
      </c>
      <c r="K362" s="14"/>
    </row>
    <row r="363" s="1" customFormat="1" ht="21" customHeight="1" spans="1:11">
      <c r="A363" s="18" t="s">
        <v>708</v>
      </c>
      <c r="B363" s="18"/>
      <c r="C363" s="18"/>
      <c r="D363" s="62" t="s">
        <v>887</v>
      </c>
      <c r="E363" s="63"/>
      <c r="F363" s="63"/>
      <c r="G363" s="63"/>
      <c r="H363" s="63"/>
      <c r="I363" s="63"/>
      <c r="J363" s="63"/>
      <c r="K363" s="63"/>
    </row>
    <row r="364" s="1" customFormat="1" ht="27" customHeight="1" spans="1:11">
      <c r="A364" s="18" t="s">
        <v>710</v>
      </c>
      <c r="B364" s="18"/>
      <c r="C364" s="18"/>
      <c r="D364" s="21" t="s">
        <v>808</v>
      </c>
      <c r="E364" s="22"/>
      <c r="F364" s="18" t="s">
        <v>711</v>
      </c>
      <c r="G364" s="21" t="s">
        <v>809</v>
      </c>
      <c r="H364" s="22"/>
      <c r="I364" s="22"/>
      <c r="J364" s="22"/>
      <c r="K364" s="22"/>
    </row>
    <row r="365" s="1" customFormat="1" ht="25.2" spans="1:11">
      <c r="A365" s="23" t="s">
        <v>712</v>
      </c>
      <c r="B365" s="24"/>
      <c r="C365" s="25"/>
      <c r="D365" s="18" t="s">
        <v>713</v>
      </c>
      <c r="E365" s="18" t="s">
        <v>714</v>
      </c>
      <c r="F365" s="18" t="s">
        <v>715</v>
      </c>
      <c r="G365" s="18" t="s">
        <v>716</v>
      </c>
      <c r="H365" s="18"/>
      <c r="I365" s="18" t="s">
        <v>717</v>
      </c>
      <c r="J365" s="18" t="s">
        <v>718</v>
      </c>
      <c r="K365" s="18" t="s">
        <v>719</v>
      </c>
    </row>
    <row r="366" s="1" customFormat="1" spans="1:11">
      <c r="A366" s="26"/>
      <c r="B366" s="27"/>
      <c r="C366" s="28"/>
      <c r="D366" s="18" t="s">
        <v>720</v>
      </c>
      <c r="E366" s="22"/>
      <c r="F366" s="22">
        <v>0.03</v>
      </c>
      <c r="G366" s="22">
        <v>0.03</v>
      </c>
      <c r="H366" s="22"/>
      <c r="I366" s="22">
        <v>10</v>
      </c>
      <c r="J366" s="37">
        <v>1</v>
      </c>
      <c r="K366" s="38">
        <v>10</v>
      </c>
    </row>
    <row r="367" s="1" customFormat="1" spans="1:11">
      <c r="A367" s="26"/>
      <c r="B367" s="27"/>
      <c r="C367" s="28"/>
      <c r="D367" s="18" t="s">
        <v>621</v>
      </c>
      <c r="E367" s="22"/>
      <c r="F367" s="22">
        <v>0.03</v>
      </c>
      <c r="G367" s="22">
        <v>0.03</v>
      </c>
      <c r="H367" s="22"/>
      <c r="I367" s="22" t="s">
        <v>512</v>
      </c>
      <c r="J367" s="22" t="s">
        <v>512</v>
      </c>
      <c r="K367" s="22" t="s">
        <v>512</v>
      </c>
    </row>
    <row r="368" s="1" customFormat="1" spans="1:11">
      <c r="A368" s="26"/>
      <c r="B368" s="27"/>
      <c r="C368" s="28"/>
      <c r="D368" s="29" t="s">
        <v>721</v>
      </c>
      <c r="E368" s="22"/>
      <c r="F368" s="22"/>
      <c r="G368" s="22"/>
      <c r="H368" s="22"/>
      <c r="I368" s="22" t="s">
        <v>512</v>
      </c>
      <c r="J368" s="22" t="s">
        <v>512</v>
      </c>
      <c r="K368" s="22" t="s">
        <v>512</v>
      </c>
    </row>
    <row r="369" s="1" customFormat="1" spans="1:11">
      <c r="A369" s="26"/>
      <c r="B369" s="27"/>
      <c r="C369" s="28"/>
      <c r="D369" s="29" t="s">
        <v>722</v>
      </c>
      <c r="E369" s="22"/>
      <c r="F369" s="22">
        <v>0.03</v>
      </c>
      <c r="G369" s="22">
        <v>0.03</v>
      </c>
      <c r="H369" s="22"/>
      <c r="I369" s="22" t="s">
        <v>512</v>
      </c>
      <c r="J369" s="22" t="s">
        <v>512</v>
      </c>
      <c r="K369" s="22" t="s">
        <v>512</v>
      </c>
    </row>
    <row r="370" s="1" customFormat="1" spans="1:11">
      <c r="A370" s="30"/>
      <c r="B370" s="31"/>
      <c r="C370" s="32"/>
      <c r="D370" s="18" t="s">
        <v>622</v>
      </c>
      <c r="E370" s="22"/>
      <c r="F370" s="22"/>
      <c r="G370" s="22"/>
      <c r="H370" s="22"/>
      <c r="I370" s="22" t="s">
        <v>512</v>
      </c>
      <c r="J370" s="22" t="s">
        <v>512</v>
      </c>
      <c r="K370" s="22" t="s">
        <v>512</v>
      </c>
    </row>
    <row r="371" s="1" customFormat="1" spans="1:11">
      <c r="A371" s="18" t="s">
        <v>723</v>
      </c>
      <c r="B371" s="18" t="s">
        <v>724</v>
      </c>
      <c r="C371" s="18"/>
      <c r="D371" s="18"/>
      <c r="E371" s="18"/>
      <c r="F371" s="18" t="s">
        <v>608</v>
      </c>
      <c r="G371" s="18"/>
      <c r="H371" s="18"/>
      <c r="I371" s="18"/>
      <c r="J371" s="18"/>
      <c r="K371" s="18"/>
    </row>
    <row r="372" s="1" customFormat="1" ht="50" customHeight="1" spans="1:11">
      <c r="A372" s="18"/>
      <c r="B372" s="21" t="s">
        <v>888</v>
      </c>
      <c r="C372" s="22"/>
      <c r="D372" s="22"/>
      <c r="E372" s="22"/>
      <c r="F372" s="21" t="s">
        <v>889</v>
      </c>
      <c r="G372" s="22"/>
      <c r="H372" s="22"/>
      <c r="I372" s="22"/>
      <c r="J372" s="22"/>
      <c r="K372" s="22"/>
    </row>
    <row r="373" s="1" customFormat="1" ht="25.2" spans="1:11">
      <c r="A373" s="33" t="s">
        <v>726</v>
      </c>
      <c r="B373" s="18" t="s">
        <v>628</v>
      </c>
      <c r="C373" s="18" t="s">
        <v>629</v>
      </c>
      <c r="D373" s="18" t="s">
        <v>630</v>
      </c>
      <c r="E373" s="18" t="s">
        <v>727</v>
      </c>
      <c r="F373" s="18" t="s">
        <v>728</v>
      </c>
      <c r="G373" s="18" t="s">
        <v>717</v>
      </c>
      <c r="H373" s="18" t="s">
        <v>729</v>
      </c>
      <c r="I373" s="18" t="s">
        <v>730</v>
      </c>
      <c r="J373" s="18"/>
      <c r="K373" s="18"/>
    </row>
    <row r="374" s="1" customFormat="1" ht="24" spans="1:11">
      <c r="A374" s="34"/>
      <c r="B374" s="33" t="s">
        <v>890</v>
      </c>
      <c r="C374" s="18" t="s">
        <v>732</v>
      </c>
      <c r="D374" s="35" t="s">
        <v>891</v>
      </c>
      <c r="E374" s="22">
        <v>7506</v>
      </c>
      <c r="F374" s="37">
        <v>1</v>
      </c>
      <c r="G374" s="22">
        <v>20</v>
      </c>
      <c r="H374" s="22">
        <v>20</v>
      </c>
      <c r="I374" s="22"/>
      <c r="J374" s="22"/>
      <c r="K374" s="22"/>
    </row>
    <row r="375" s="1" customFormat="1" ht="24" spans="1:11">
      <c r="A375" s="34"/>
      <c r="B375" s="34"/>
      <c r="C375" s="18" t="s">
        <v>671</v>
      </c>
      <c r="D375" s="35" t="s">
        <v>892</v>
      </c>
      <c r="E375" s="77">
        <v>98</v>
      </c>
      <c r="F375" s="37">
        <v>1</v>
      </c>
      <c r="G375" s="22">
        <v>20</v>
      </c>
      <c r="H375" s="22">
        <v>20</v>
      </c>
      <c r="I375" s="50"/>
      <c r="J375" s="51"/>
      <c r="K375" s="52"/>
    </row>
    <row r="376" s="1" customFormat="1" spans="1:11">
      <c r="A376" s="34"/>
      <c r="B376" s="34"/>
      <c r="C376" s="18" t="s">
        <v>735</v>
      </c>
      <c r="D376" s="35" t="s">
        <v>893</v>
      </c>
      <c r="E376" s="77">
        <v>100</v>
      </c>
      <c r="F376" s="37">
        <v>1</v>
      </c>
      <c r="G376" s="22">
        <v>20</v>
      </c>
      <c r="H376" s="22">
        <v>20</v>
      </c>
      <c r="I376" s="22"/>
      <c r="J376" s="22"/>
      <c r="K376" s="22"/>
    </row>
    <row r="377" s="1" customFormat="1" spans="1:11">
      <c r="A377" s="34"/>
      <c r="B377" s="33" t="s">
        <v>869</v>
      </c>
      <c r="C377" s="18" t="s">
        <v>738</v>
      </c>
      <c r="D377" s="35" t="s">
        <v>894</v>
      </c>
      <c r="E377" s="21" t="s">
        <v>895</v>
      </c>
      <c r="F377" s="37">
        <v>1</v>
      </c>
      <c r="G377" s="22">
        <v>20</v>
      </c>
      <c r="H377" s="22">
        <v>20</v>
      </c>
      <c r="I377" s="22"/>
      <c r="J377" s="22"/>
      <c r="K377" s="22"/>
    </row>
    <row r="378" s="1" customFormat="1" spans="1:11">
      <c r="A378" s="34"/>
      <c r="B378" s="34"/>
      <c r="C378" s="33" t="s">
        <v>738</v>
      </c>
      <c r="D378" s="35" t="s">
        <v>896</v>
      </c>
      <c r="E378" s="21" t="s">
        <v>895</v>
      </c>
      <c r="F378" s="37">
        <v>1</v>
      </c>
      <c r="G378" s="22">
        <v>5</v>
      </c>
      <c r="H378" s="22">
        <v>5</v>
      </c>
      <c r="I378" s="50"/>
      <c r="J378" s="51"/>
      <c r="K378" s="52"/>
    </row>
    <row r="379" s="1" customFormat="1" spans="1:11">
      <c r="A379" s="34"/>
      <c r="B379" s="33" t="s">
        <v>871</v>
      </c>
      <c r="C379" s="33" t="s">
        <v>741</v>
      </c>
      <c r="D379" s="35" t="s">
        <v>897</v>
      </c>
      <c r="E379" s="56">
        <v>85</v>
      </c>
      <c r="F379" s="37">
        <v>1</v>
      </c>
      <c r="G379" s="22">
        <v>5</v>
      </c>
      <c r="H379" s="22">
        <v>5</v>
      </c>
      <c r="I379" s="22"/>
      <c r="J379" s="22"/>
      <c r="K379" s="22"/>
    </row>
    <row r="380" s="1" customFormat="1" spans="1:11">
      <c r="A380" s="34"/>
      <c r="B380" s="34"/>
      <c r="C380" s="34"/>
      <c r="D380" s="35"/>
      <c r="E380" s="22"/>
      <c r="F380" s="22"/>
      <c r="G380" s="22"/>
      <c r="H380" s="22"/>
      <c r="I380" s="22"/>
      <c r="J380" s="22"/>
      <c r="K380" s="22"/>
    </row>
    <row r="381" s="1" customFormat="1" spans="1:11">
      <c r="A381" s="18" t="s">
        <v>742</v>
      </c>
      <c r="B381" s="18"/>
      <c r="C381" s="18"/>
      <c r="D381" s="18"/>
      <c r="E381" s="18"/>
      <c r="F381" s="18"/>
      <c r="G381" s="38">
        <f>H374+H375+H376+H377+H378+H379</f>
        <v>90</v>
      </c>
      <c r="H381" s="38"/>
      <c r="I381" s="38"/>
      <c r="J381" s="38"/>
      <c r="K381" s="38"/>
    </row>
    <row r="382" s="1" customFormat="1" ht="24" spans="1:11">
      <c r="A382" s="39" t="s">
        <v>743</v>
      </c>
      <c r="B382" s="40" t="s">
        <v>744</v>
      </c>
      <c r="C382" s="41">
        <f>G381+K366</f>
        <v>100</v>
      </c>
      <c r="D382" s="40"/>
      <c r="E382" s="40" t="s">
        <v>745</v>
      </c>
      <c r="F382" s="40" t="s">
        <v>746</v>
      </c>
      <c r="G382" s="40"/>
      <c r="H382" s="40"/>
      <c r="I382" s="40"/>
      <c r="J382" s="40"/>
      <c r="K382" s="53"/>
    </row>
    <row r="385" s="1" customFormat="1" ht="22.2" spans="1:11">
      <c r="A385" s="61" t="s">
        <v>706</v>
      </c>
      <c r="B385" s="61"/>
      <c r="C385" s="61"/>
      <c r="D385" s="61"/>
      <c r="E385" s="61"/>
      <c r="F385" s="61"/>
      <c r="G385" s="61"/>
      <c r="H385" s="61"/>
      <c r="I385" s="61"/>
      <c r="J385" s="61"/>
      <c r="K385" s="13"/>
    </row>
    <row r="386" s="1" customFormat="1" ht="22.2" spans="1:11">
      <c r="A386" s="61"/>
      <c r="B386" s="61"/>
      <c r="C386" s="61"/>
      <c r="D386" s="61"/>
      <c r="E386" s="61"/>
      <c r="F386" s="61"/>
      <c r="G386" s="61"/>
      <c r="H386" s="61"/>
      <c r="I386" s="61"/>
      <c r="J386" s="49" t="s">
        <v>3</v>
      </c>
      <c r="K386" s="14"/>
    </row>
    <row r="387" s="1" customFormat="1" ht="20" customHeight="1" spans="1:11">
      <c r="A387" s="18" t="s">
        <v>708</v>
      </c>
      <c r="B387" s="18"/>
      <c r="C387" s="18"/>
      <c r="D387" s="62" t="s">
        <v>781</v>
      </c>
      <c r="E387" s="63"/>
      <c r="F387" s="63"/>
      <c r="G387" s="63"/>
      <c r="H387" s="63"/>
      <c r="I387" s="63"/>
      <c r="J387" s="63"/>
      <c r="K387" s="63"/>
    </row>
    <row r="388" s="1" customFormat="1" ht="22" customHeight="1" spans="1:11">
      <c r="A388" s="18" t="s">
        <v>710</v>
      </c>
      <c r="B388" s="18"/>
      <c r="C388" s="18"/>
      <c r="D388" s="21" t="s">
        <v>808</v>
      </c>
      <c r="E388" s="22"/>
      <c r="F388" s="18" t="s">
        <v>711</v>
      </c>
      <c r="G388" s="21" t="s">
        <v>809</v>
      </c>
      <c r="H388" s="22"/>
      <c r="I388" s="22"/>
      <c r="J388" s="22"/>
      <c r="K388" s="22"/>
    </row>
    <row r="389" s="1" customFormat="1" ht="25.2" spans="1:11">
      <c r="A389" s="23" t="s">
        <v>712</v>
      </c>
      <c r="B389" s="24"/>
      <c r="C389" s="25"/>
      <c r="D389" s="18" t="s">
        <v>713</v>
      </c>
      <c r="E389" s="18" t="s">
        <v>714</v>
      </c>
      <c r="F389" s="18" t="s">
        <v>715</v>
      </c>
      <c r="G389" s="18" t="s">
        <v>716</v>
      </c>
      <c r="H389" s="18"/>
      <c r="I389" s="18" t="s">
        <v>717</v>
      </c>
      <c r="J389" s="18" t="s">
        <v>718</v>
      </c>
      <c r="K389" s="18" t="s">
        <v>719</v>
      </c>
    </row>
    <row r="390" s="1" customFormat="1" spans="1:11">
      <c r="A390" s="26"/>
      <c r="B390" s="27"/>
      <c r="C390" s="28"/>
      <c r="D390" s="18" t="s">
        <v>720</v>
      </c>
      <c r="E390" s="22"/>
      <c r="F390" s="38">
        <v>6.9</v>
      </c>
      <c r="G390" s="38">
        <v>6.9</v>
      </c>
      <c r="H390" s="38"/>
      <c r="I390" s="22">
        <v>10</v>
      </c>
      <c r="J390" s="37">
        <v>1</v>
      </c>
      <c r="K390" s="38">
        <v>10</v>
      </c>
    </row>
    <row r="391" s="1" customFormat="1" spans="1:11">
      <c r="A391" s="26"/>
      <c r="B391" s="27"/>
      <c r="C391" s="28"/>
      <c r="D391" s="18" t="s">
        <v>621</v>
      </c>
      <c r="E391" s="22"/>
      <c r="F391" s="22">
        <v>5.07</v>
      </c>
      <c r="G391" s="22">
        <v>5.07</v>
      </c>
      <c r="H391" s="22"/>
      <c r="I391" s="22" t="s">
        <v>512</v>
      </c>
      <c r="J391" s="22" t="s">
        <v>512</v>
      </c>
      <c r="K391" s="22" t="s">
        <v>512</v>
      </c>
    </row>
    <row r="392" s="1" customFormat="1" spans="1:11">
      <c r="A392" s="26"/>
      <c r="B392" s="27"/>
      <c r="C392" s="28"/>
      <c r="D392" s="29" t="s">
        <v>721</v>
      </c>
      <c r="E392" s="22"/>
      <c r="F392" s="22"/>
      <c r="G392" s="22"/>
      <c r="H392" s="22"/>
      <c r="I392" s="22" t="s">
        <v>512</v>
      </c>
      <c r="J392" s="22" t="s">
        <v>512</v>
      </c>
      <c r="K392" s="22" t="s">
        <v>512</v>
      </c>
    </row>
    <row r="393" s="1" customFormat="1" spans="1:11">
      <c r="A393" s="26"/>
      <c r="B393" s="27"/>
      <c r="C393" s="28"/>
      <c r="D393" s="29" t="s">
        <v>722</v>
      </c>
      <c r="E393" s="22"/>
      <c r="F393" s="22">
        <v>5.07</v>
      </c>
      <c r="G393" s="22">
        <v>5.07</v>
      </c>
      <c r="H393" s="22"/>
      <c r="I393" s="22" t="s">
        <v>512</v>
      </c>
      <c r="J393" s="22" t="s">
        <v>512</v>
      </c>
      <c r="K393" s="22" t="s">
        <v>512</v>
      </c>
    </row>
    <row r="394" s="1" customFormat="1" spans="1:11">
      <c r="A394" s="30"/>
      <c r="B394" s="31"/>
      <c r="C394" s="32"/>
      <c r="D394" s="18" t="s">
        <v>622</v>
      </c>
      <c r="E394" s="22"/>
      <c r="F394" s="22">
        <v>1.83</v>
      </c>
      <c r="G394" s="22">
        <v>1.83</v>
      </c>
      <c r="H394" s="22"/>
      <c r="I394" s="22" t="s">
        <v>512</v>
      </c>
      <c r="J394" s="22" t="s">
        <v>512</v>
      </c>
      <c r="K394" s="22" t="s">
        <v>512</v>
      </c>
    </row>
    <row r="395" s="1" customFormat="1" spans="1:11">
      <c r="A395" s="18" t="s">
        <v>723</v>
      </c>
      <c r="B395" s="18" t="s">
        <v>724</v>
      </c>
      <c r="C395" s="18"/>
      <c r="D395" s="18"/>
      <c r="E395" s="18"/>
      <c r="F395" s="18" t="s">
        <v>608</v>
      </c>
      <c r="G395" s="18"/>
      <c r="H395" s="18"/>
      <c r="I395" s="18"/>
      <c r="J395" s="18"/>
      <c r="K395" s="18"/>
    </row>
    <row r="396" s="1" customFormat="1" ht="34" customHeight="1" spans="1:11">
      <c r="A396" s="18"/>
      <c r="B396" s="21" t="s">
        <v>898</v>
      </c>
      <c r="C396" s="22"/>
      <c r="D396" s="22"/>
      <c r="E396" s="22"/>
      <c r="F396" s="21" t="s">
        <v>898</v>
      </c>
      <c r="G396" s="22"/>
      <c r="H396" s="22"/>
      <c r="I396" s="22"/>
      <c r="J396" s="22"/>
      <c r="K396" s="22"/>
    </row>
    <row r="397" s="1" customFormat="1" ht="25.2" spans="1:11">
      <c r="A397" s="33" t="s">
        <v>726</v>
      </c>
      <c r="B397" s="18" t="s">
        <v>628</v>
      </c>
      <c r="C397" s="18" t="s">
        <v>629</v>
      </c>
      <c r="D397" s="18" t="s">
        <v>630</v>
      </c>
      <c r="E397" s="18" t="s">
        <v>727</v>
      </c>
      <c r="F397" s="18" t="s">
        <v>728</v>
      </c>
      <c r="G397" s="18" t="s">
        <v>717</v>
      </c>
      <c r="H397" s="18" t="s">
        <v>729</v>
      </c>
      <c r="I397" s="18" t="s">
        <v>730</v>
      </c>
      <c r="J397" s="18"/>
      <c r="K397" s="18"/>
    </row>
    <row r="398" s="1" customFormat="1" spans="1:11">
      <c r="A398" s="34"/>
      <c r="B398" s="33" t="s">
        <v>882</v>
      </c>
      <c r="C398" s="33" t="s">
        <v>732</v>
      </c>
      <c r="D398" s="18" t="s">
        <v>899</v>
      </c>
      <c r="E398" s="18" t="s">
        <v>784</v>
      </c>
      <c r="F398" s="80">
        <v>100</v>
      </c>
      <c r="G398" s="18">
        <v>15</v>
      </c>
      <c r="H398" s="18">
        <v>15</v>
      </c>
      <c r="I398" s="57"/>
      <c r="J398" s="58"/>
      <c r="K398" s="59"/>
    </row>
    <row r="399" s="1" customFormat="1" ht="36" spans="1:11">
      <c r="A399" s="34"/>
      <c r="B399" s="34"/>
      <c r="C399" s="47"/>
      <c r="D399" s="35" t="s">
        <v>900</v>
      </c>
      <c r="E399" s="18" t="s">
        <v>784</v>
      </c>
      <c r="F399" s="77">
        <v>100</v>
      </c>
      <c r="G399" s="22">
        <v>15</v>
      </c>
      <c r="H399" s="22">
        <v>15</v>
      </c>
      <c r="I399" s="22"/>
      <c r="J399" s="22"/>
      <c r="K399" s="22"/>
    </row>
    <row r="400" s="1" customFormat="1" ht="60" spans="1:11">
      <c r="A400" s="34"/>
      <c r="B400" s="33" t="s">
        <v>737</v>
      </c>
      <c r="C400" s="18" t="s">
        <v>738</v>
      </c>
      <c r="D400" s="35" t="s">
        <v>901</v>
      </c>
      <c r="E400" s="18" t="s">
        <v>788</v>
      </c>
      <c r="F400" s="64">
        <v>100</v>
      </c>
      <c r="G400" s="22">
        <v>15</v>
      </c>
      <c r="H400" s="22">
        <v>15</v>
      </c>
      <c r="I400" s="22"/>
      <c r="J400" s="22"/>
      <c r="K400" s="22"/>
    </row>
    <row r="401" s="1" customFormat="1" ht="18" customHeight="1" spans="1:11">
      <c r="A401" s="34"/>
      <c r="B401" s="34"/>
      <c r="C401" s="33" t="s">
        <v>815</v>
      </c>
      <c r="D401" s="35" t="s">
        <v>902</v>
      </c>
      <c r="E401" s="18" t="s">
        <v>693</v>
      </c>
      <c r="F401" s="64">
        <v>100</v>
      </c>
      <c r="G401" s="22">
        <v>15</v>
      </c>
      <c r="H401" s="22">
        <v>15</v>
      </c>
      <c r="I401" s="50"/>
      <c r="J401" s="51"/>
      <c r="K401" s="52"/>
    </row>
    <row r="402" s="1" customFormat="1" spans="1:11">
      <c r="A402" s="34"/>
      <c r="B402" s="33" t="s">
        <v>876</v>
      </c>
      <c r="C402" s="33" t="s">
        <v>741</v>
      </c>
      <c r="D402" s="35" t="s">
        <v>856</v>
      </c>
      <c r="E402" s="77">
        <v>86</v>
      </c>
      <c r="F402" s="37" t="s">
        <v>669</v>
      </c>
      <c r="G402" s="22">
        <v>15</v>
      </c>
      <c r="H402" s="22">
        <v>15</v>
      </c>
      <c r="I402" s="22"/>
      <c r="J402" s="22"/>
      <c r="K402" s="22"/>
    </row>
    <row r="403" s="1" customFormat="1" spans="1:11">
      <c r="A403" s="34"/>
      <c r="B403" s="34"/>
      <c r="C403" s="34"/>
      <c r="D403" s="35"/>
      <c r="E403" s="22"/>
      <c r="F403" s="22"/>
      <c r="G403" s="22"/>
      <c r="H403" s="22"/>
      <c r="I403" s="22"/>
      <c r="J403" s="22"/>
      <c r="K403" s="22"/>
    </row>
    <row r="404" s="1" customFormat="1" spans="1:11">
      <c r="A404" s="47"/>
      <c r="B404" s="47"/>
      <c r="C404" s="47"/>
      <c r="D404" s="35" t="s">
        <v>903</v>
      </c>
      <c r="E404" s="56">
        <v>74</v>
      </c>
      <c r="F404" s="56">
        <v>100</v>
      </c>
      <c r="G404" s="22">
        <v>15</v>
      </c>
      <c r="H404" s="22">
        <v>14</v>
      </c>
      <c r="I404" s="22"/>
      <c r="J404" s="22"/>
      <c r="K404" s="22"/>
    </row>
    <row r="405" s="1" customFormat="1" spans="1:11">
      <c r="A405" s="18" t="s">
        <v>742</v>
      </c>
      <c r="B405" s="18"/>
      <c r="C405" s="18"/>
      <c r="D405" s="18"/>
      <c r="E405" s="18"/>
      <c r="F405" s="18"/>
      <c r="G405" s="38">
        <f>H398+H399+H400+H401+H402+H404</f>
        <v>89</v>
      </c>
      <c r="H405" s="38"/>
      <c r="I405" s="38"/>
      <c r="J405" s="38"/>
      <c r="K405" s="38"/>
    </row>
    <row r="406" s="1" customFormat="1" ht="24" spans="1:11">
      <c r="A406" s="39" t="s">
        <v>743</v>
      </c>
      <c r="B406" s="40" t="s">
        <v>744</v>
      </c>
      <c r="C406" s="41">
        <f>G405+K390</f>
        <v>99</v>
      </c>
      <c r="D406" s="40"/>
      <c r="E406" s="40" t="s">
        <v>745</v>
      </c>
      <c r="F406" s="40" t="s">
        <v>746</v>
      </c>
      <c r="G406" s="40"/>
      <c r="H406" s="40"/>
      <c r="I406" s="40"/>
      <c r="J406" s="40"/>
      <c r="K406" s="53"/>
    </row>
    <row r="408" s="5" customFormat="1" ht="28.2" spans="1:11">
      <c r="A408" s="81" t="s">
        <v>904</v>
      </c>
      <c r="B408" s="81"/>
      <c r="C408" s="81"/>
      <c r="D408" s="81"/>
      <c r="E408" s="81"/>
      <c r="F408" s="81"/>
      <c r="G408" s="81"/>
      <c r="H408" s="81"/>
      <c r="I408" s="81"/>
      <c r="J408" s="81"/>
      <c r="K408" s="81"/>
    </row>
    <row r="409" s="6" customFormat="1" ht="17.4" spans="1:11">
      <c r="A409" s="82" t="s">
        <v>905</v>
      </c>
      <c r="B409" s="82"/>
      <c r="C409" s="82"/>
      <c r="D409" s="82"/>
      <c r="E409" s="82"/>
      <c r="F409" s="82"/>
      <c r="G409" s="82"/>
      <c r="H409" s="82"/>
      <c r="I409" s="82"/>
      <c r="J409" s="82"/>
      <c r="K409" s="82"/>
    </row>
    <row r="410" s="6" customFormat="1" ht="15.9" customHeight="1" spans="1:11">
      <c r="A410" s="18" t="s">
        <v>708</v>
      </c>
      <c r="B410" s="18"/>
      <c r="C410" s="18"/>
      <c r="D410" s="19" t="s">
        <v>906</v>
      </c>
      <c r="E410" s="20"/>
      <c r="F410" s="20"/>
      <c r="G410" s="20"/>
      <c r="H410" s="20"/>
      <c r="I410" s="20"/>
      <c r="J410" s="20"/>
      <c r="K410" s="20"/>
    </row>
    <row r="411" s="6" customFormat="1" ht="15.9" customHeight="1" spans="1:11">
      <c r="A411" s="18" t="s">
        <v>710</v>
      </c>
      <c r="B411" s="18"/>
      <c r="C411" s="18"/>
      <c r="D411" s="83" t="s">
        <v>907</v>
      </c>
      <c r="E411" s="22"/>
      <c r="F411" s="18" t="s">
        <v>711</v>
      </c>
      <c r="G411" s="22" t="s">
        <v>908</v>
      </c>
      <c r="H411" s="22"/>
      <c r="I411" s="22"/>
      <c r="J411" s="22"/>
      <c r="K411" s="22"/>
    </row>
    <row r="412" s="6" customFormat="1" ht="27.9" customHeight="1" spans="1:11">
      <c r="A412" s="23" t="s">
        <v>712</v>
      </c>
      <c r="B412" s="24"/>
      <c r="C412" s="25"/>
      <c r="D412" s="18" t="s">
        <v>713</v>
      </c>
      <c r="E412" s="18" t="s">
        <v>714</v>
      </c>
      <c r="F412" s="18" t="s">
        <v>715</v>
      </c>
      <c r="G412" s="18" t="s">
        <v>716</v>
      </c>
      <c r="H412" s="18"/>
      <c r="I412" s="18" t="s">
        <v>717</v>
      </c>
      <c r="J412" s="18" t="s">
        <v>718</v>
      </c>
      <c r="K412" s="18" t="s">
        <v>729</v>
      </c>
    </row>
    <row r="413" s="6" customFormat="1" ht="27.9" customHeight="1" spans="1:11">
      <c r="A413" s="26"/>
      <c r="B413" s="27"/>
      <c r="C413" s="28"/>
      <c r="D413" s="18" t="s">
        <v>720</v>
      </c>
      <c r="E413" s="22"/>
      <c r="F413" s="22">
        <v>48.62</v>
      </c>
      <c r="G413" s="22">
        <v>48.62</v>
      </c>
      <c r="H413" s="22"/>
      <c r="I413" s="22">
        <v>10</v>
      </c>
      <c r="J413" s="37">
        <v>1</v>
      </c>
      <c r="K413" s="22">
        <v>10</v>
      </c>
    </row>
    <row r="414" s="6" customFormat="1" ht="15.9" customHeight="1" spans="1:11">
      <c r="A414" s="26"/>
      <c r="B414" s="27"/>
      <c r="C414" s="28"/>
      <c r="D414" s="18" t="s">
        <v>621</v>
      </c>
      <c r="E414" s="22"/>
      <c r="F414" s="22"/>
      <c r="G414" s="22"/>
      <c r="H414" s="22"/>
      <c r="I414" s="22" t="s">
        <v>512</v>
      </c>
      <c r="J414" s="37">
        <v>1</v>
      </c>
      <c r="K414" s="22" t="s">
        <v>512</v>
      </c>
    </row>
    <row r="415" s="6" customFormat="1" ht="27.9" customHeight="1" spans="1:11">
      <c r="A415" s="26"/>
      <c r="B415" s="27"/>
      <c r="C415" s="28"/>
      <c r="D415" s="29" t="s">
        <v>721</v>
      </c>
      <c r="E415" s="22"/>
      <c r="F415" s="22"/>
      <c r="G415" s="22"/>
      <c r="H415" s="22"/>
      <c r="I415" s="22" t="s">
        <v>512</v>
      </c>
      <c r="J415" s="22" t="s">
        <v>512</v>
      </c>
      <c r="K415" s="22" t="s">
        <v>512</v>
      </c>
    </row>
    <row r="416" s="6" customFormat="1" ht="15.9" customHeight="1" spans="1:11">
      <c r="A416" s="26"/>
      <c r="B416" s="27"/>
      <c r="C416" s="28"/>
      <c r="D416" s="29" t="s">
        <v>722</v>
      </c>
      <c r="E416" s="22"/>
      <c r="F416" s="22"/>
      <c r="G416" s="22"/>
      <c r="H416" s="22"/>
      <c r="I416" s="22" t="s">
        <v>512</v>
      </c>
      <c r="J416" s="22" t="s">
        <v>512</v>
      </c>
      <c r="K416" s="22" t="s">
        <v>512</v>
      </c>
    </row>
    <row r="417" s="6" customFormat="1" ht="15.9" customHeight="1" spans="1:11">
      <c r="A417" s="30"/>
      <c r="B417" s="31"/>
      <c r="C417" s="32"/>
      <c r="D417" s="18" t="s">
        <v>622</v>
      </c>
      <c r="E417" s="22"/>
      <c r="F417" s="22">
        <v>48.62</v>
      </c>
      <c r="G417" s="22">
        <v>48.62</v>
      </c>
      <c r="H417" s="22"/>
      <c r="I417" s="22" t="s">
        <v>512</v>
      </c>
      <c r="J417" s="22" t="s">
        <v>512</v>
      </c>
      <c r="K417" s="22" t="s">
        <v>512</v>
      </c>
    </row>
    <row r="418" s="6" customFormat="1" ht="15.9" customHeight="1" spans="1:11">
      <c r="A418" s="18" t="s">
        <v>723</v>
      </c>
      <c r="B418" s="18" t="s">
        <v>724</v>
      </c>
      <c r="C418" s="18"/>
      <c r="D418" s="18"/>
      <c r="E418" s="18"/>
      <c r="F418" s="18" t="s">
        <v>608</v>
      </c>
      <c r="G418" s="18"/>
      <c r="H418" s="18"/>
      <c r="I418" s="18"/>
      <c r="J418" s="18"/>
      <c r="K418" s="18"/>
    </row>
    <row r="419" s="6" customFormat="1" ht="45" customHeight="1" spans="1:11">
      <c r="A419" s="18"/>
      <c r="B419" s="84" t="s">
        <v>909</v>
      </c>
      <c r="C419" s="84"/>
      <c r="D419" s="84"/>
      <c r="E419" s="84"/>
      <c r="F419" s="85" t="s">
        <v>909</v>
      </c>
      <c r="G419" s="85"/>
      <c r="H419" s="85"/>
      <c r="I419" s="85"/>
      <c r="J419" s="85"/>
      <c r="K419" s="85"/>
    </row>
    <row r="420" s="6" customFormat="1" ht="27.9" customHeight="1" spans="1:11">
      <c r="A420" s="33" t="s">
        <v>726</v>
      </c>
      <c r="B420" s="18" t="s">
        <v>628</v>
      </c>
      <c r="C420" s="18" t="s">
        <v>629</v>
      </c>
      <c r="D420" s="18" t="s">
        <v>630</v>
      </c>
      <c r="E420" s="18" t="s">
        <v>727</v>
      </c>
      <c r="F420" s="18" t="s">
        <v>728</v>
      </c>
      <c r="G420" s="18" t="s">
        <v>717</v>
      </c>
      <c r="H420" s="18" t="s">
        <v>729</v>
      </c>
      <c r="I420" s="18" t="s">
        <v>730</v>
      </c>
      <c r="J420" s="18"/>
      <c r="K420" s="18"/>
    </row>
    <row r="421" s="6" customFormat="1" ht="15.9" customHeight="1" spans="1:11">
      <c r="A421" s="34"/>
      <c r="B421" s="18" t="s">
        <v>731</v>
      </c>
      <c r="C421" s="18" t="s">
        <v>732</v>
      </c>
      <c r="D421" s="86" t="s">
        <v>910</v>
      </c>
      <c r="E421" s="37">
        <v>0.98</v>
      </c>
      <c r="F421" s="22">
        <v>98</v>
      </c>
      <c r="G421" s="22">
        <v>50</v>
      </c>
      <c r="H421" s="22">
        <v>50</v>
      </c>
      <c r="I421" s="22"/>
      <c r="J421" s="22"/>
      <c r="K421" s="22"/>
    </row>
    <row r="422" s="6" customFormat="1" ht="27.9" customHeight="1" spans="1:11">
      <c r="A422" s="34"/>
      <c r="B422" s="18" t="s">
        <v>737</v>
      </c>
      <c r="C422" s="18" t="s">
        <v>738</v>
      </c>
      <c r="D422" s="86" t="s">
        <v>911</v>
      </c>
      <c r="E422" s="22" t="s">
        <v>912</v>
      </c>
      <c r="F422" s="22">
        <v>100</v>
      </c>
      <c r="G422" s="22">
        <v>30</v>
      </c>
      <c r="H422" s="22">
        <v>30</v>
      </c>
      <c r="I422" s="22"/>
      <c r="J422" s="22"/>
      <c r="K422" s="22"/>
    </row>
    <row r="423" s="6" customFormat="1" ht="15.9" customHeight="1" spans="1:11">
      <c r="A423" s="34"/>
      <c r="B423" s="18" t="s">
        <v>740</v>
      </c>
      <c r="C423" s="33" t="s">
        <v>741</v>
      </c>
      <c r="D423" s="86" t="s">
        <v>741</v>
      </c>
      <c r="E423" s="37">
        <v>1</v>
      </c>
      <c r="F423" s="22">
        <v>100</v>
      </c>
      <c r="G423" s="22">
        <v>10</v>
      </c>
      <c r="H423" s="22">
        <v>10</v>
      </c>
      <c r="I423" s="22"/>
      <c r="J423" s="22"/>
      <c r="K423" s="22"/>
    </row>
    <row r="424" s="6" customFormat="1" ht="15.9" customHeight="1" spans="1:11">
      <c r="A424" s="18" t="s">
        <v>913</v>
      </c>
      <c r="B424" s="18"/>
      <c r="C424" s="18"/>
      <c r="D424" s="18"/>
      <c r="E424" s="18"/>
      <c r="F424" s="18"/>
      <c r="G424" s="22">
        <v>100</v>
      </c>
      <c r="H424" s="22"/>
      <c r="I424" s="22"/>
      <c r="J424" s="22"/>
      <c r="K424" s="22"/>
    </row>
    <row r="425" s="6" customFormat="1" ht="15.9" customHeight="1" spans="1:11">
      <c r="A425" s="33" t="s">
        <v>743</v>
      </c>
      <c r="B425" s="35" t="s">
        <v>914</v>
      </c>
      <c r="C425" s="35"/>
      <c r="D425" s="35"/>
      <c r="E425" s="35"/>
      <c r="F425" s="35"/>
      <c r="G425" s="35"/>
      <c r="H425" s="35"/>
      <c r="I425" s="35"/>
      <c r="J425" s="35"/>
      <c r="K425" s="35"/>
    </row>
    <row r="426" s="6" customFormat="1" spans="1:11">
      <c r="A426" s="47"/>
      <c r="B426" s="35"/>
      <c r="C426" s="35"/>
      <c r="D426" s="35"/>
      <c r="E426" s="35"/>
      <c r="F426" s="35"/>
      <c r="G426" s="35"/>
      <c r="H426" s="35"/>
      <c r="I426" s="35"/>
      <c r="J426" s="35"/>
      <c r="K426" s="35"/>
    </row>
    <row r="427" s="6" customFormat="1" ht="15.9" customHeight="1" spans="1:11">
      <c r="A427" s="35" t="s">
        <v>915</v>
      </c>
      <c r="B427" s="35"/>
      <c r="C427" s="35"/>
      <c r="D427" s="35"/>
      <c r="E427" s="35"/>
      <c r="F427" s="35"/>
      <c r="G427" s="35"/>
      <c r="H427" s="35"/>
      <c r="I427" s="35"/>
      <c r="J427" s="35"/>
      <c r="K427" s="35"/>
    </row>
    <row r="428" s="6" customFormat="1" customHeight="1" spans="1:11">
      <c r="A428" s="86" t="s">
        <v>916</v>
      </c>
      <c r="B428" s="86"/>
      <c r="C428" s="86"/>
      <c r="D428" s="86"/>
      <c r="E428" s="86"/>
      <c r="F428" s="86"/>
      <c r="G428" s="86"/>
      <c r="H428" s="86"/>
      <c r="I428" s="86"/>
      <c r="J428" s="86"/>
      <c r="K428" s="86"/>
    </row>
    <row r="429" s="6" customFormat="1" ht="52.8" customHeight="1" spans="1:11">
      <c r="A429" s="86"/>
      <c r="B429" s="86"/>
      <c r="C429" s="86"/>
      <c r="D429" s="86"/>
      <c r="E429" s="86"/>
      <c r="F429" s="86"/>
      <c r="G429" s="86"/>
      <c r="H429" s="86"/>
      <c r="I429" s="86"/>
      <c r="J429" s="86"/>
      <c r="K429" s="86"/>
    </row>
    <row r="430" s="6" customFormat="1" customHeight="1" spans="1:11">
      <c r="A430" s="86"/>
      <c r="B430" s="86"/>
      <c r="C430" s="86"/>
      <c r="D430" s="86"/>
      <c r="E430" s="86"/>
      <c r="F430" s="86"/>
      <c r="G430" s="86"/>
      <c r="H430" s="86"/>
      <c r="I430" s="86"/>
      <c r="J430" s="86"/>
      <c r="K430" s="86"/>
    </row>
    <row r="431" s="6" customFormat="1" ht="39.6" customHeight="1" spans="1:11">
      <c r="A431" s="86"/>
      <c r="B431" s="86"/>
      <c r="C431" s="86"/>
      <c r="D431" s="86"/>
      <c r="E431" s="86"/>
      <c r="F431" s="86"/>
      <c r="G431" s="86"/>
      <c r="H431" s="86"/>
      <c r="I431" s="86"/>
      <c r="J431" s="86"/>
      <c r="K431" s="86"/>
    </row>
    <row r="432" s="6" customFormat="1"/>
    <row r="433" s="6" customFormat="1"/>
    <row r="434" s="5" customFormat="1" ht="28.2" spans="1:11">
      <c r="A434" s="81" t="s">
        <v>904</v>
      </c>
      <c r="B434" s="81"/>
      <c r="C434" s="81"/>
      <c r="D434" s="81"/>
      <c r="E434" s="81"/>
      <c r="F434" s="81"/>
      <c r="G434" s="81"/>
      <c r="H434" s="81"/>
      <c r="I434" s="81"/>
      <c r="J434" s="81"/>
      <c r="K434" s="81"/>
    </row>
    <row r="435" s="6" customFormat="1" ht="17.4" spans="1:11">
      <c r="A435" s="87"/>
      <c r="B435" s="87"/>
      <c r="C435" s="87"/>
      <c r="D435" s="87"/>
      <c r="E435" s="87"/>
      <c r="F435" s="87"/>
      <c r="G435" s="87"/>
      <c r="H435" s="87"/>
      <c r="I435" s="87"/>
      <c r="J435" s="87"/>
      <c r="K435" s="87"/>
    </row>
    <row r="436" s="6" customFormat="1" ht="17.4" spans="1:11">
      <c r="A436" s="82" t="s">
        <v>917</v>
      </c>
      <c r="B436" s="82"/>
      <c r="C436" s="82"/>
      <c r="D436" s="82"/>
      <c r="E436" s="82"/>
      <c r="F436" s="82"/>
      <c r="G436" s="82"/>
      <c r="H436" s="82"/>
      <c r="I436" s="82"/>
      <c r="J436" s="82"/>
      <c r="K436" s="82"/>
    </row>
    <row r="437" s="6" customFormat="1" spans="1:11">
      <c r="A437" s="18" t="s">
        <v>708</v>
      </c>
      <c r="B437" s="18"/>
      <c r="C437" s="18"/>
      <c r="D437" s="19" t="s">
        <v>918</v>
      </c>
      <c r="E437" s="20"/>
      <c r="F437" s="20"/>
      <c r="G437" s="20"/>
      <c r="H437" s="20"/>
      <c r="I437" s="20"/>
      <c r="J437" s="20"/>
      <c r="K437" s="20"/>
    </row>
    <row r="438" s="6" customFormat="1" spans="1:11">
      <c r="A438" s="18" t="s">
        <v>710</v>
      </c>
      <c r="B438" s="18"/>
      <c r="C438" s="18"/>
      <c r="D438" s="78" t="s">
        <v>919</v>
      </c>
      <c r="E438" s="22"/>
      <c r="F438" s="18" t="s">
        <v>711</v>
      </c>
      <c r="G438" s="78" t="s">
        <v>908</v>
      </c>
      <c r="H438" s="22"/>
      <c r="I438" s="22"/>
      <c r="J438" s="22"/>
      <c r="K438" s="22"/>
    </row>
    <row r="439" s="6" customFormat="1" ht="25.2" spans="1:11">
      <c r="A439" s="23" t="s">
        <v>712</v>
      </c>
      <c r="B439" s="24"/>
      <c r="C439" s="25"/>
      <c r="D439" s="18" t="s">
        <v>713</v>
      </c>
      <c r="E439" s="18" t="s">
        <v>714</v>
      </c>
      <c r="F439" s="18" t="s">
        <v>715</v>
      </c>
      <c r="G439" s="18" t="s">
        <v>716</v>
      </c>
      <c r="H439" s="18"/>
      <c r="I439" s="18" t="s">
        <v>717</v>
      </c>
      <c r="J439" s="18" t="s">
        <v>718</v>
      </c>
      <c r="K439" s="18" t="s">
        <v>729</v>
      </c>
    </row>
    <row r="440" s="6" customFormat="1" spans="1:11">
      <c r="A440" s="26"/>
      <c r="B440" s="27"/>
      <c r="C440" s="28"/>
      <c r="D440" s="18" t="s">
        <v>720</v>
      </c>
      <c r="E440" s="22">
        <v>302.64</v>
      </c>
      <c r="F440" s="22">
        <v>241.94</v>
      </c>
      <c r="G440" s="22">
        <v>241.94</v>
      </c>
      <c r="H440" s="22"/>
      <c r="I440" s="22">
        <v>10</v>
      </c>
      <c r="J440" s="36">
        <v>0.799</v>
      </c>
      <c r="K440" s="22">
        <v>7.99</v>
      </c>
    </row>
    <row r="441" s="6" customFormat="1" spans="1:11">
      <c r="A441" s="26"/>
      <c r="B441" s="27"/>
      <c r="C441" s="28"/>
      <c r="D441" s="18" t="s">
        <v>621</v>
      </c>
      <c r="E441" s="22">
        <v>302.64</v>
      </c>
      <c r="F441" s="22">
        <v>241.94</v>
      </c>
      <c r="G441" s="22">
        <v>241.94</v>
      </c>
      <c r="H441" s="22"/>
      <c r="I441" s="22" t="s">
        <v>512</v>
      </c>
      <c r="J441" s="36">
        <v>0.799</v>
      </c>
      <c r="K441" s="22" t="s">
        <v>512</v>
      </c>
    </row>
    <row r="442" s="6" customFormat="1" spans="1:11">
      <c r="A442" s="26"/>
      <c r="B442" s="27"/>
      <c r="C442" s="28"/>
      <c r="D442" s="29" t="s">
        <v>721</v>
      </c>
      <c r="E442" s="22">
        <v>302.64</v>
      </c>
      <c r="F442" s="22">
        <v>241.94</v>
      </c>
      <c r="G442" s="22">
        <v>241.94</v>
      </c>
      <c r="H442" s="22"/>
      <c r="I442" s="22" t="s">
        <v>512</v>
      </c>
      <c r="J442" s="22" t="s">
        <v>512</v>
      </c>
      <c r="K442" s="22" t="s">
        <v>512</v>
      </c>
    </row>
    <row r="443" s="6" customFormat="1" spans="1:11">
      <c r="A443" s="26"/>
      <c r="B443" s="27"/>
      <c r="C443" s="28"/>
      <c r="D443" s="29" t="s">
        <v>722</v>
      </c>
      <c r="E443" s="22"/>
      <c r="F443" s="22"/>
      <c r="G443" s="22"/>
      <c r="H443" s="22"/>
      <c r="I443" s="22" t="s">
        <v>512</v>
      </c>
      <c r="J443" s="22" t="s">
        <v>512</v>
      </c>
      <c r="K443" s="22" t="s">
        <v>512</v>
      </c>
    </row>
    <row r="444" s="6" customFormat="1" spans="1:11">
      <c r="A444" s="30"/>
      <c r="B444" s="31"/>
      <c r="C444" s="32"/>
      <c r="D444" s="18" t="s">
        <v>622</v>
      </c>
      <c r="E444" s="22"/>
      <c r="F444" s="22"/>
      <c r="G444" s="22"/>
      <c r="H444" s="22"/>
      <c r="I444" s="22" t="s">
        <v>512</v>
      </c>
      <c r="J444" s="22" t="s">
        <v>512</v>
      </c>
      <c r="K444" s="22" t="s">
        <v>512</v>
      </c>
    </row>
    <row r="445" s="6" customFormat="1" spans="1:11">
      <c r="A445" s="18" t="s">
        <v>723</v>
      </c>
      <c r="B445" s="18" t="s">
        <v>724</v>
      </c>
      <c r="C445" s="18"/>
      <c r="D445" s="18"/>
      <c r="E445" s="18"/>
      <c r="F445" s="18" t="s">
        <v>608</v>
      </c>
      <c r="G445" s="18"/>
      <c r="H445" s="18"/>
      <c r="I445" s="18"/>
      <c r="J445" s="18"/>
      <c r="K445" s="18"/>
    </row>
    <row r="446" s="6" customFormat="1" ht="90" customHeight="1" spans="1:11">
      <c r="A446" s="18"/>
      <c r="B446" s="85" t="s">
        <v>920</v>
      </c>
      <c r="C446" s="85"/>
      <c r="D446" s="85"/>
      <c r="E446" s="85"/>
      <c r="F446" s="85" t="s">
        <v>748</v>
      </c>
      <c r="G446" s="85"/>
      <c r="H446" s="85"/>
      <c r="I446" s="85"/>
      <c r="J446" s="85"/>
      <c r="K446" s="85"/>
    </row>
    <row r="447" s="6" customFormat="1" ht="25.2" spans="1:11">
      <c r="A447" s="33" t="s">
        <v>726</v>
      </c>
      <c r="B447" s="18" t="s">
        <v>628</v>
      </c>
      <c r="C447" s="18" t="s">
        <v>629</v>
      </c>
      <c r="D447" s="18" t="s">
        <v>630</v>
      </c>
      <c r="E447" s="18" t="s">
        <v>727</v>
      </c>
      <c r="F447" s="18" t="s">
        <v>728</v>
      </c>
      <c r="G447" s="18" t="s">
        <v>717</v>
      </c>
      <c r="H447" s="18" t="s">
        <v>729</v>
      </c>
      <c r="I447" s="18" t="s">
        <v>730</v>
      </c>
      <c r="J447" s="18"/>
      <c r="K447" s="18"/>
    </row>
    <row r="448" s="6" customFormat="1" ht="36" spans="1:11">
      <c r="A448" s="34"/>
      <c r="B448" s="88" t="s">
        <v>731</v>
      </c>
      <c r="C448" s="18" t="s">
        <v>732</v>
      </c>
      <c r="D448" s="86" t="s">
        <v>638</v>
      </c>
      <c r="E448" s="37">
        <v>0.9</v>
      </c>
      <c r="F448" s="37">
        <v>0.9</v>
      </c>
      <c r="G448" s="22">
        <v>3</v>
      </c>
      <c r="H448" s="22">
        <v>3</v>
      </c>
      <c r="I448" s="22"/>
      <c r="J448" s="22"/>
      <c r="K448" s="22"/>
    </row>
    <row r="449" s="6" customFormat="1" ht="24" spans="1:11">
      <c r="A449" s="34"/>
      <c r="B449" s="89"/>
      <c r="C449" s="18"/>
      <c r="D449" s="86" t="s">
        <v>921</v>
      </c>
      <c r="E449" s="37">
        <v>0.85</v>
      </c>
      <c r="F449" s="37">
        <v>0.9</v>
      </c>
      <c r="G449" s="22">
        <v>3</v>
      </c>
      <c r="H449" s="22">
        <v>3</v>
      </c>
      <c r="I449" s="22"/>
      <c r="J449" s="22"/>
      <c r="K449" s="22"/>
    </row>
    <row r="450" s="6" customFormat="1" ht="36" spans="1:11">
      <c r="A450" s="34"/>
      <c r="B450" s="89"/>
      <c r="C450" s="18"/>
      <c r="D450" s="86" t="s">
        <v>922</v>
      </c>
      <c r="E450" s="37">
        <v>0.9</v>
      </c>
      <c r="F450" s="37">
        <v>0.9</v>
      </c>
      <c r="G450" s="22">
        <v>3</v>
      </c>
      <c r="H450" s="22">
        <v>3</v>
      </c>
      <c r="I450" s="22"/>
      <c r="J450" s="22"/>
      <c r="K450" s="22"/>
    </row>
    <row r="451" s="6" customFormat="1" ht="24" spans="1:11">
      <c r="A451" s="34"/>
      <c r="B451" s="89"/>
      <c r="C451" s="18"/>
      <c r="D451" s="86" t="s">
        <v>923</v>
      </c>
      <c r="E451" s="37">
        <v>0.8</v>
      </c>
      <c r="F451" s="37">
        <v>0.9</v>
      </c>
      <c r="G451" s="22">
        <v>3</v>
      </c>
      <c r="H451" s="22">
        <v>3</v>
      </c>
      <c r="I451" s="22"/>
      <c r="J451" s="22"/>
      <c r="K451" s="22"/>
    </row>
    <row r="452" s="6" customFormat="1" ht="24" spans="1:11">
      <c r="A452" s="34"/>
      <c r="B452" s="89"/>
      <c r="C452" s="18"/>
      <c r="D452" s="86" t="s">
        <v>645</v>
      </c>
      <c r="E452" s="37">
        <v>0.9</v>
      </c>
      <c r="F452" s="37">
        <v>0.9</v>
      </c>
      <c r="G452" s="22">
        <v>2</v>
      </c>
      <c r="H452" s="22">
        <v>2</v>
      </c>
      <c r="I452" s="22"/>
      <c r="J452" s="22"/>
      <c r="K452" s="22"/>
    </row>
    <row r="453" s="6" customFormat="1" ht="24" spans="1:11">
      <c r="A453" s="34"/>
      <c r="B453" s="89"/>
      <c r="C453" s="18"/>
      <c r="D453" s="86" t="s">
        <v>924</v>
      </c>
      <c r="E453" s="37">
        <v>0.65</v>
      </c>
      <c r="F453" s="37">
        <v>0.75</v>
      </c>
      <c r="G453" s="22">
        <v>3</v>
      </c>
      <c r="H453" s="22">
        <v>3</v>
      </c>
      <c r="I453" s="22"/>
      <c r="J453" s="22"/>
      <c r="K453" s="22"/>
    </row>
    <row r="454" s="6" customFormat="1" ht="24" spans="1:11">
      <c r="A454" s="34"/>
      <c r="B454" s="89"/>
      <c r="C454" s="18"/>
      <c r="D454" s="86" t="s">
        <v>651</v>
      </c>
      <c r="E454" s="37">
        <v>0.9</v>
      </c>
      <c r="F454" s="37">
        <v>0.9</v>
      </c>
      <c r="G454" s="22">
        <v>3</v>
      </c>
      <c r="H454" s="22">
        <v>3</v>
      </c>
      <c r="I454" s="22"/>
      <c r="J454" s="22"/>
      <c r="K454" s="22"/>
    </row>
    <row r="455" s="6" customFormat="1" ht="36" spans="1:11">
      <c r="A455" s="34"/>
      <c r="B455" s="89"/>
      <c r="C455" s="18"/>
      <c r="D455" s="86" t="s">
        <v>925</v>
      </c>
      <c r="E455" s="37">
        <v>0.8</v>
      </c>
      <c r="F455" s="37">
        <v>0.9</v>
      </c>
      <c r="G455" s="22">
        <v>3</v>
      </c>
      <c r="H455" s="22">
        <v>3</v>
      </c>
      <c r="I455" s="22"/>
      <c r="J455" s="22"/>
      <c r="K455" s="22"/>
    </row>
    <row r="456" s="6" customFormat="1" ht="24" spans="1:11">
      <c r="A456" s="34"/>
      <c r="B456" s="89"/>
      <c r="C456" s="18"/>
      <c r="D456" s="86" t="s">
        <v>752</v>
      </c>
      <c r="E456" s="37">
        <v>0.9</v>
      </c>
      <c r="F456" s="37">
        <v>0.9</v>
      </c>
      <c r="G456" s="22">
        <v>3</v>
      </c>
      <c r="H456" s="22">
        <v>3</v>
      </c>
      <c r="I456" s="22"/>
      <c r="J456" s="22"/>
      <c r="K456" s="22"/>
    </row>
    <row r="457" s="6" customFormat="1" ht="24" spans="1:11">
      <c r="A457" s="34"/>
      <c r="B457" s="89"/>
      <c r="C457" s="18"/>
      <c r="D457" s="86" t="s">
        <v>654</v>
      </c>
      <c r="E457" s="37">
        <v>0.65</v>
      </c>
      <c r="F457" s="37">
        <v>0.7</v>
      </c>
      <c r="G457" s="22">
        <v>3</v>
      </c>
      <c r="H457" s="22">
        <v>3</v>
      </c>
      <c r="I457" s="22"/>
      <c r="J457" s="22"/>
      <c r="K457" s="22"/>
    </row>
    <row r="458" s="6" customFormat="1" ht="36" spans="1:11">
      <c r="A458" s="34"/>
      <c r="B458" s="90"/>
      <c r="C458" s="18"/>
      <c r="D458" s="86" t="s">
        <v>926</v>
      </c>
      <c r="E458" s="37">
        <v>0.9</v>
      </c>
      <c r="F458" s="37">
        <v>0.9</v>
      </c>
      <c r="G458" s="22">
        <v>3</v>
      </c>
      <c r="H458" s="22">
        <v>3</v>
      </c>
      <c r="I458" s="22"/>
      <c r="J458" s="22"/>
      <c r="K458" s="22"/>
    </row>
    <row r="459" s="6" customFormat="1" ht="36" spans="1:11">
      <c r="A459" s="34"/>
      <c r="B459" s="90"/>
      <c r="C459" s="18" t="s">
        <v>927</v>
      </c>
      <c r="D459" s="86" t="s">
        <v>839</v>
      </c>
      <c r="E459" s="37">
        <v>0.6</v>
      </c>
      <c r="F459" s="37">
        <v>0.7</v>
      </c>
      <c r="G459" s="91">
        <v>2</v>
      </c>
      <c r="H459" s="91">
        <v>2</v>
      </c>
      <c r="I459" s="22"/>
      <c r="J459" s="22"/>
      <c r="K459" s="22"/>
    </row>
    <row r="460" s="6" customFormat="1" ht="24" spans="1:11">
      <c r="A460" s="34"/>
      <c r="B460" s="90"/>
      <c r="C460" s="18"/>
      <c r="D460" s="86" t="s">
        <v>928</v>
      </c>
      <c r="E460" s="37">
        <v>0.6</v>
      </c>
      <c r="F460" s="37">
        <v>0.7</v>
      </c>
      <c r="G460" s="91">
        <v>3</v>
      </c>
      <c r="H460" s="91">
        <v>3</v>
      </c>
      <c r="I460" s="22"/>
      <c r="J460" s="22"/>
      <c r="K460" s="22"/>
    </row>
    <row r="461" s="6" customFormat="1" ht="36" spans="1:11">
      <c r="A461" s="34"/>
      <c r="B461" s="90"/>
      <c r="C461" s="18"/>
      <c r="D461" s="86" t="s">
        <v>929</v>
      </c>
      <c r="E461" s="37">
        <v>0.6</v>
      </c>
      <c r="F461" s="37">
        <v>0.7</v>
      </c>
      <c r="G461" s="91">
        <v>2</v>
      </c>
      <c r="H461" s="91">
        <v>2</v>
      </c>
      <c r="I461" s="22"/>
      <c r="J461" s="22"/>
      <c r="K461" s="22"/>
    </row>
    <row r="462" s="6" customFormat="1" ht="48" spans="1:11">
      <c r="A462" s="34"/>
      <c r="B462" s="90"/>
      <c r="C462" s="18"/>
      <c r="D462" s="86" t="s">
        <v>930</v>
      </c>
      <c r="E462" s="37">
        <v>0.6</v>
      </c>
      <c r="F462" s="37">
        <v>0.65</v>
      </c>
      <c r="G462" s="91">
        <v>3</v>
      </c>
      <c r="H462" s="91">
        <v>3</v>
      </c>
      <c r="I462" s="22"/>
      <c r="J462" s="22"/>
      <c r="K462" s="22"/>
    </row>
    <row r="463" s="6" customFormat="1" ht="36" spans="1:11">
      <c r="A463" s="34"/>
      <c r="B463" s="90"/>
      <c r="C463" s="18"/>
      <c r="D463" s="86" t="s">
        <v>931</v>
      </c>
      <c r="E463" s="37">
        <v>0.9</v>
      </c>
      <c r="F463" s="37">
        <v>0.9</v>
      </c>
      <c r="G463" s="91">
        <v>2</v>
      </c>
      <c r="H463" s="91">
        <v>2</v>
      </c>
      <c r="I463" s="22"/>
      <c r="J463" s="22"/>
      <c r="K463" s="22"/>
    </row>
    <row r="464" s="6" customFormat="1" ht="36" spans="1:11">
      <c r="A464" s="34"/>
      <c r="B464" s="90"/>
      <c r="C464" s="18"/>
      <c r="D464" s="86" t="s">
        <v>932</v>
      </c>
      <c r="E464" s="37">
        <v>0.95</v>
      </c>
      <c r="F464" s="37">
        <v>0.96</v>
      </c>
      <c r="G464" s="91">
        <v>2</v>
      </c>
      <c r="H464" s="91">
        <v>2</v>
      </c>
      <c r="I464" s="22"/>
      <c r="J464" s="22"/>
      <c r="K464" s="22"/>
    </row>
    <row r="465" s="6" customFormat="1" ht="24" spans="1:11">
      <c r="A465" s="34"/>
      <c r="B465" s="90"/>
      <c r="C465" s="18"/>
      <c r="D465" s="86" t="s">
        <v>933</v>
      </c>
      <c r="E465" s="37">
        <v>0.75</v>
      </c>
      <c r="F465" s="37">
        <v>0.77</v>
      </c>
      <c r="G465" s="91">
        <v>2</v>
      </c>
      <c r="H465" s="91">
        <v>2</v>
      </c>
      <c r="I465" s="22"/>
      <c r="J465" s="22"/>
      <c r="K465" s="22"/>
    </row>
    <row r="466" s="6" customFormat="1" ht="36" spans="1:11">
      <c r="A466" s="34"/>
      <c r="B466" s="90"/>
      <c r="C466" s="18"/>
      <c r="D466" s="86" t="s">
        <v>841</v>
      </c>
      <c r="E466" s="37">
        <v>0.1</v>
      </c>
      <c r="F466" s="37">
        <v>0.95</v>
      </c>
      <c r="G466" s="91">
        <v>2</v>
      </c>
      <c r="H466" s="91">
        <v>2</v>
      </c>
      <c r="I466" s="22"/>
      <c r="J466" s="22"/>
      <c r="K466" s="22"/>
    </row>
    <row r="467" s="6" customFormat="1" ht="24" spans="1:11">
      <c r="A467" s="34"/>
      <c r="B467" s="33" t="s">
        <v>737</v>
      </c>
      <c r="C467" s="18" t="s">
        <v>738</v>
      </c>
      <c r="D467" s="86" t="s">
        <v>842</v>
      </c>
      <c r="E467" s="22" t="s">
        <v>843</v>
      </c>
      <c r="F467" s="22" t="s">
        <v>843</v>
      </c>
      <c r="G467" s="91">
        <v>10</v>
      </c>
      <c r="H467" s="91">
        <v>10</v>
      </c>
      <c r="I467" s="22"/>
      <c r="J467" s="22"/>
      <c r="K467" s="22"/>
    </row>
    <row r="468" s="6" customFormat="1" ht="24" spans="1:11">
      <c r="A468" s="34"/>
      <c r="B468" s="34"/>
      <c r="C468" s="18"/>
      <c r="D468" s="86" t="s">
        <v>692</v>
      </c>
      <c r="E468" s="22" t="s">
        <v>693</v>
      </c>
      <c r="F468" s="22" t="s">
        <v>693</v>
      </c>
      <c r="G468" s="91">
        <v>5</v>
      </c>
      <c r="H468" s="91">
        <v>5</v>
      </c>
      <c r="I468" s="22"/>
      <c r="J468" s="22"/>
      <c r="K468" s="22"/>
    </row>
    <row r="469" s="6" customFormat="1" ht="36" spans="1:11">
      <c r="A469" s="34"/>
      <c r="B469" s="34"/>
      <c r="C469" s="18"/>
      <c r="D469" s="86" t="s">
        <v>841</v>
      </c>
      <c r="E469" s="37">
        <v>0.1</v>
      </c>
      <c r="F469" s="37">
        <v>0.95</v>
      </c>
      <c r="G469" s="91">
        <v>10</v>
      </c>
      <c r="H469" s="91">
        <v>10</v>
      </c>
      <c r="I469" s="22"/>
      <c r="J469" s="22"/>
      <c r="K469" s="22"/>
    </row>
    <row r="470" s="6" customFormat="1" ht="24" spans="1:11">
      <c r="A470" s="34"/>
      <c r="B470" s="34"/>
      <c r="C470" s="18" t="s">
        <v>815</v>
      </c>
      <c r="D470" s="86" t="s">
        <v>695</v>
      </c>
      <c r="E470" s="92" t="s">
        <v>693</v>
      </c>
      <c r="F470" s="92" t="s">
        <v>693</v>
      </c>
      <c r="G470" s="22">
        <v>5</v>
      </c>
      <c r="H470" s="22">
        <v>5</v>
      </c>
      <c r="I470" s="22"/>
      <c r="J470" s="22"/>
      <c r="K470" s="22"/>
    </row>
    <row r="471" s="6" customFormat="1" ht="36" spans="1:11">
      <c r="A471" s="34"/>
      <c r="B471" s="33" t="s">
        <v>740</v>
      </c>
      <c r="C471" s="33" t="s">
        <v>741</v>
      </c>
      <c r="D471" s="86" t="s">
        <v>934</v>
      </c>
      <c r="E471" s="22" t="s">
        <v>788</v>
      </c>
      <c r="F471" s="22" t="s">
        <v>693</v>
      </c>
      <c r="G471" s="22">
        <v>10</v>
      </c>
      <c r="H471" s="22">
        <v>10</v>
      </c>
      <c r="I471" s="22"/>
      <c r="J471" s="22"/>
      <c r="K471" s="22"/>
    </row>
    <row r="472" s="6" customFormat="1" spans="1:11">
      <c r="A472" s="18" t="s">
        <v>913</v>
      </c>
      <c r="B472" s="18"/>
      <c r="C472" s="18"/>
      <c r="D472" s="18"/>
      <c r="E472" s="18"/>
      <c r="F472" s="18"/>
      <c r="G472" s="22">
        <v>97.99</v>
      </c>
      <c r="H472" s="22"/>
      <c r="I472" s="22"/>
      <c r="J472" s="22"/>
      <c r="K472" s="22"/>
    </row>
    <row r="473" s="6" customFormat="1" spans="1:11">
      <c r="A473" s="33" t="s">
        <v>743</v>
      </c>
      <c r="B473" s="35" t="s">
        <v>935</v>
      </c>
      <c r="C473" s="35"/>
      <c r="D473" s="35"/>
      <c r="E473" s="35"/>
      <c r="F473" s="35"/>
      <c r="G473" s="35"/>
      <c r="H473" s="35"/>
      <c r="I473" s="35"/>
      <c r="J473" s="35"/>
      <c r="K473" s="35"/>
    </row>
    <row r="474" s="6" customFormat="1" spans="1:11">
      <c r="A474" s="47"/>
      <c r="B474" s="35"/>
      <c r="C474" s="35"/>
      <c r="D474" s="35"/>
      <c r="E474" s="35"/>
      <c r="F474" s="35"/>
      <c r="G474" s="35"/>
      <c r="H474" s="35"/>
      <c r="I474" s="35"/>
      <c r="J474" s="35"/>
      <c r="K474" s="35"/>
    </row>
    <row r="475" s="6" customFormat="1" spans="1:11">
      <c r="A475" s="35" t="s">
        <v>915</v>
      </c>
      <c r="B475" s="35"/>
      <c r="C475" s="35"/>
      <c r="D475" s="35"/>
      <c r="E475" s="35"/>
      <c r="F475" s="35"/>
      <c r="G475" s="35"/>
      <c r="H475" s="35"/>
      <c r="I475" s="35"/>
      <c r="J475" s="35"/>
      <c r="K475" s="35"/>
    </row>
    <row r="476" s="6" customFormat="1" spans="1:11">
      <c r="A476" s="93" t="s">
        <v>916</v>
      </c>
      <c r="B476" s="94"/>
      <c r="C476" s="94"/>
      <c r="D476" s="94"/>
      <c r="E476" s="94"/>
      <c r="F476" s="94"/>
      <c r="G476" s="94"/>
      <c r="H476" s="94"/>
      <c r="I476" s="94"/>
      <c r="J476" s="94"/>
      <c r="K476" s="100"/>
    </row>
    <row r="477" s="6" customFormat="1" spans="1:11">
      <c r="A477" s="95"/>
      <c r="B477" s="96"/>
      <c r="C477" s="96"/>
      <c r="D477" s="96"/>
      <c r="E477" s="96"/>
      <c r="F477" s="96"/>
      <c r="G477" s="96"/>
      <c r="H477" s="96"/>
      <c r="I477" s="96"/>
      <c r="J477" s="96"/>
      <c r="K477" s="101"/>
    </row>
    <row r="478" s="6" customFormat="1" spans="1:11">
      <c r="A478" s="95"/>
      <c r="B478" s="96"/>
      <c r="C478" s="96"/>
      <c r="D478" s="96"/>
      <c r="E478" s="96"/>
      <c r="F478" s="96"/>
      <c r="G478" s="96"/>
      <c r="H478" s="96"/>
      <c r="I478" s="96"/>
      <c r="J478" s="96"/>
      <c r="K478" s="101"/>
    </row>
    <row r="479" s="6" customFormat="1" spans="1:11">
      <c r="A479" s="95"/>
      <c r="B479" s="96"/>
      <c r="C479" s="96"/>
      <c r="D479" s="96"/>
      <c r="E479" s="96"/>
      <c r="F479" s="96"/>
      <c r="G479" s="96"/>
      <c r="H479" s="96"/>
      <c r="I479" s="96"/>
      <c r="J479" s="96"/>
      <c r="K479" s="101"/>
    </row>
    <row r="480" s="6" customFormat="1" spans="1:11">
      <c r="A480" s="95"/>
      <c r="B480" s="96"/>
      <c r="C480" s="96"/>
      <c r="D480" s="96"/>
      <c r="E480" s="96"/>
      <c r="F480" s="96"/>
      <c r="G480" s="96"/>
      <c r="H480" s="96"/>
      <c r="I480" s="96"/>
      <c r="J480" s="96"/>
      <c r="K480" s="101"/>
    </row>
    <row r="481" s="6" customFormat="1" ht="45" customHeight="1" spans="1:11">
      <c r="A481" s="97"/>
      <c r="B481" s="98"/>
      <c r="C481" s="98"/>
      <c r="D481" s="98"/>
      <c r="E481" s="98"/>
      <c r="F481" s="98"/>
      <c r="G481" s="98"/>
      <c r="H481" s="98"/>
      <c r="I481" s="98"/>
      <c r="J481" s="98"/>
      <c r="K481" s="102"/>
    </row>
    <row r="482" s="6" customFormat="1"/>
    <row r="483" s="6" customFormat="1"/>
    <row r="484" s="6" customFormat="1"/>
    <row r="485" s="5" customFormat="1" ht="28.2" spans="1:11">
      <c r="A485" s="81" t="s">
        <v>904</v>
      </c>
      <c r="B485" s="81"/>
      <c r="C485" s="81"/>
      <c r="D485" s="81"/>
      <c r="E485" s="81"/>
      <c r="F485" s="81"/>
      <c r="G485" s="81"/>
      <c r="H485" s="81"/>
      <c r="I485" s="81"/>
      <c r="J485" s="81"/>
      <c r="K485" s="81"/>
    </row>
    <row r="486" s="6" customFormat="1" ht="17.4" spans="1:11">
      <c r="A486" s="87"/>
      <c r="B486" s="87"/>
      <c r="C486" s="87"/>
      <c r="D486" s="87"/>
      <c r="E486" s="87"/>
      <c r="F486" s="87"/>
      <c r="G486" s="87"/>
      <c r="H486" s="87"/>
      <c r="I486" s="87"/>
      <c r="J486" s="87"/>
      <c r="K486" s="87"/>
    </row>
    <row r="487" s="6" customFormat="1" ht="17.4" spans="1:11">
      <c r="A487" s="82" t="s">
        <v>936</v>
      </c>
      <c r="B487" s="82"/>
      <c r="C487" s="82"/>
      <c r="D487" s="82"/>
      <c r="E487" s="82"/>
      <c r="F487" s="82"/>
      <c r="G487" s="82"/>
      <c r="H487" s="82"/>
      <c r="I487" s="82"/>
      <c r="J487" s="82"/>
      <c r="K487" s="82"/>
    </row>
    <row r="488" s="6" customFormat="1" spans="1:11">
      <c r="A488" s="18" t="s">
        <v>708</v>
      </c>
      <c r="B488" s="18"/>
      <c r="C488" s="18"/>
      <c r="D488" s="19" t="s">
        <v>937</v>
      </c>
      <c r="E488" s="20"/>
      <c r="F488" s="20"/>
      <c r="G488" s="20"/>
      <c r="H488" s="20"/>
      <c r="I488" s="20"/>
      <c r="J488" s="20"/>
      <c r="K488" s="20"/>
    </row>
    <row r="489" s="6" customFormat="1" spans="1:11">
      <c r="A489" s="18" t="s">
        <v>710</v>
      </c>
      <c r="B489" s="18"/>
      <c r="C489" s="18"/>
      <c r="D489" s="78" t="s">
        <v>919</v>
      </c>
      <c r="E489" s="22"/>
      <c r="F489" s="18" t="s">
        <v>711</v>
      </c>
      <c r="G489" s="78" t="s">
        <v>908</v>
      </c>
      <c r="H489" s="22"/>
      <c r="I489" s="22"/>
      <c r="J489" s="22"/>
      <c r="K489" s="22"/>
    </row>
    <row r="490" s="6" customFormat="1" ht="25.2" spans="1:11">
      <c r="A490" s="23" t="s">
        <v>712</v>
      </c>
      <c r="B490" s="24"/>
      <c r="C490" s="25"/>
      <c r="D490" s="18" t="s">
        <v>713</v>
      </c>
      <c r="E490" s="18" t="s">
        <v>714</v>
      </c>
      <c r="F490" s="18" t="s">
        <v>715</v>
      </c>
      <c r="G490" s="18" t="s">
        <v>716</v>
      </c>
      <c r="H490" s="18"/>
      <c r="I490" s="18" t="s">
        <v>717</v>
      </c>
      <c r="J490" s="18" t="s">
        <v>718</v>
      </c>
      <c r="K490" s="18" t="s">
        <v>729</v>
      </c>
    </row>
    <row r="491" s="6" customFormat="1" spans="1:11">
      <c r="A491" s="26"/>
      <c r="B491" s="27"/>
      <c r="C491" s="28"/>
      <c r="D491" s="18" t="s">
        <v>720</v>
      </c>
      <c r="E491" s="22">
        <v>38.41</v>
      </c>
      <c r="F491" s="22">
        <v>12.41</v>
      </c>
      <c r="G491" s="22">
        <v>12.41</v>
      </c>
      <c r="H491" s="22"/>
      <c r="I491" s="22">
        <v>10</v>
      </c>
      <c r="J491" s="36">
        <v>0.323</v>
      </c>
      <c r="K491" s="22">
        <v>3.23</v>
      </c>
    </row>
    <row r="492" s="6" customFormat="1" spans="1:11">
      <c r="A492" s="26"/>
      <c r="B492" s="27"/>
      <c r="C492" s="28"/>
      <c r="D492" s="18" t="s">
        <v>621</v>
      </c>
      <c r="E492" s="22">
        <v>38.41</v>
      </c>
      <c r="F492" s="22">
        <v>12.41</v>
      </c>
      <c r="G492" s="22">
        <v>12.41</v>
      </c>
      <c r="H492" s="22"/>
      <c r="I492" s="22" t="s">
        <v>512</v>
      </c>
      <c r="J492" s="36">
        <v>0.323</v>
      </c>
      <c r="K492" s="22" t="s">
        <v>512</v>
      </c>
    </row>
    <row r="493" s="6" customFormat="1" spans="1:11">
      <c r="A493" s="26"/>
      <c r="B493" s="27"/>
      <c r="C493" s="28"/>
      <c r="D493" s="29" t="s">
        <v>721</v>
      </c>
      <c r="E493" s="22">
        <v>38.41</v>
      </c>
      <c r="F493" s="22">
        <v>12.41</v>
      </c>
      <c r="G493" s="22">
        <v>12.41</v>
      </c>
      <c r="H493" s="22"/>
      <c r="I493" s="22" t="s">
        <v>512</v>
      </c>
      <c r="J493" s="22" t="s">
        <v>512</v>
      </c>
      <c r="K493" s="22" t="s">
        <v>512</v>
      </c>
    </row>
    <row r="494" s="6" customFormat="1" spans="1:11">
      <c r="A494" s="26"/>
      <c r="B494" s="27"/>
      <c r="C494" s="28"/>
      <c r="D494" s="29" t="s">
        <v>722</v>
      </c>
      <c r="E494" s="22"/>
      <c r="F494" s="22"/>
      <c r="G494" s="22"/>
      <c r="H494" s="22"/>
      <c r="I494" s="22" t="s">
        <v>512</v>
      </c>
      <c r="J494" s="22" t="s">
        <v>512</v>
      </c>
      <c r="K494" s="22" t="s">
        <v>512</v>
      </c>
    </row>
    <row r="495" s="6" customFormat="1" spans="1:11">
      <c r="A495" s="30"/>
      <c r="B495" s="31"/>
      <c r="C495" s="32"/>
      <c r="D495" s="18" t="s">
        <v>622</v>
      </c>
      <c r="E495" s="22"/>
      <c r="F495" s="22"/>
      <c r="G495" s="22"/>
      <c r="H495" s="22"/>
      <c r="I495" s="22" t="s">
        <v>512</v>
      </c>
      <c r="J495" s="22" t="s">
        <v>512</v>
      </c>
      <c r="K495" s="22" t="s">
        <v>512</v>
      </c>
    </row>
    <row r="496" s="6" customFormat="1" spans="1:11">
      <c r="A496" s="18" t="s">
        <v>723</v>
      </c>
      <c r="B496" s="18" t="s">
        <v>724</v>
      </c>
      <c r="C496" s="18"/>
      <c r="D496" s="18"/>
      <c r="E496" s="18"/>
      <c r="F496" s="18" t="s">
        <v>608</v>
      </c>
      <c r="G496" s="18"/>
      <c r="H496" s="18"/>
      <c r="I496" s="18"/>
      <c r="J496" s="18"/>
      <c r="K496" s="18"/>
    </row>
    <row r="497" s="6" customFormat="1" ht="44" customHeight="1" spans="1:11">
      <c r="A497" s="18"/>
      <c r="B497" s="99" t="s">
        <v>938</v>
      </c>
      <c r="C497" s="85"/>
      <c r="D497" s="85"/>
      <c r="E497" s="85"/>
      <c r="F497" s="99" t="s">
        <v>938</v>
      </c>
      <c r="G497" s="85"/>
      <c r="H497" s="85"/>
      <c r="I497" s="85"/>
      <c r="J497" s="85"/>
      <c r="K497" s="85"/>
    </row>
    <row r="498" s="6" customFormat="1" ht="25.2" spans="1:11">
      <c r="A498" s="33" t="s">
        <v>726</v>
      </c>
      <c r="B498" s="18" t="s">
        <v>628</v>
      </c>
      <c r="C498" s="18" t="s">
        <v>629</v>
      </c>
      <c r="D498" s="18" t="s">
        <v>630</v>
      </c>
      <c r="E498" s="18" t="s">
        <v>727</v>
      </c>
      <c r="F498" s="18" t="s">
        <v>728</v>
      </c>
      <c r="G498" s="18" t="s">
        <v>717</v>
      </c>
      <c r="H498" s="18" t="s">
        <v>729</v>
      </c>
      <c r="I498" s="18" t="s">
        <v>730</v>
      </c>
      <c r="J498" s="18"/>
      <c r="K498" s="18"/>
    </row>
    <row r="499" s="6" customFormat="1" ht="48" spans="1:11">
      <c r="A499" s="34"/>
      <c r="B499" s="88" t="s">
        <v>731</v>
      </c>
      <c r="C499" s="18" t="s">
        <v>732</v>
      </c>
      <c r="D499" s="86" t="s">
        <v>939</v>
      </c>
      <c r="E499" s="18">
        <v>1</v>
      </c>
      <c r="F499" s="18">
        <v>1</v>
      </c>
      <c r="G499" s="22">
        <v>30</v>
      </c>
      <c r="H499" s="22">
        <v>30</v>
      </c>
      <c r="I499" s="22"/>
      <c r="J499" s="22"/>
      <c r="K499" s="22"/>
    </row>
    <row r="500" s="6" customFormat="1" ht="36" spans="1:11">
      <c r="A500" s="34"/>
      <c r="B500" s="90"/>
      <c r="C500" s="18"/>
      <c r="D500" s="86" t="s">
        <v>940</v>
      </c>
      <c r="E500" s="18">
        <v>1</v>
      </c>
      <c r="F500" s="18">
        <v>1</v>
      </c>
      <c r="G500" s="22">
        <v>20</v>
      </c>
      <c r="H500" s="22">
        <v>20</v>
      </c>
      <c r="I500" s="22"/>
      <c r="J500" s="22"/>
      <c r="K500" s="22"/>
    </row>
    <row r="501" s="6" customFormat="1" spans="1:11">
      <c r="A501" s="34"/>
      <c r="B501" s="33" t="s">
        <v>737</v>
      </c>
      <c r="C501" s="18" t="s">
        <v>814</v>
      </c>
      <c r="D501" s="86" t="s">
        <v>688</v>
      </c>
      <c r="E501" s="18" t="s">
        <v>689</v>
      </c>
      <c r="F501" s="18" t="s">
        <v>689</v>
      </c>
      <c r="G501" s="22">
        <v>10</v>
      </c>
      <c r="H501" s="22">
        <v>10</v>
      </c>
      <c r="I501" s="22"/>
      <c r="J501" s="22"/>
      <c r="K501" s="22"/>
    </row>
    <row r="502" s="6" customFormat="1" ht="36" spans="1:11">
      <c r="A502" s="34"/>
      <c r="B502" s="34"/>
      <c r="C502" s="18" t="s">
        <v>815</v>
      </c>
      <c r="D502" s="86" t="s">
        <v>941</v>
      </c>
      <c r="E502" s="18" t="s">
        <v>697</v>
      </c>
      <c r="F502" s="18" t="s">
        <v>942</v>
      </c>
      <c r="G502" s="22">
        <v>20</v>
      </c>
      <c r="H502" s="22">
        <v>20</v>
      </c>
      <c r="I502" s="22"/>
      <c r="J502" s="22"/>
      <c r="K502" s="22"/>
    </row>
    <row r="503" s="6" customFormat="1" ht="24" spans="1:11">
      <c r="A503" s="34"/>
      <c r="B503" s="33" t="s">
        <v>740</v>
      </c>
      <c r="C503" s="33" t="s">
        <v>741</v>
      </c>
      <c r="D503" s="86" t="s">
        <v>816</v>
      </c>
      <c r="E503" s="37">
        <v>0.9</v>
      </c>
      <c r="F503" s="18">
        <v>0.9</v>
      </c>
      <c r="G503" s="22">
        <v>10</v>
      </c>
      <c r="H503" s="22">
        <v>10</v>
      </c>
      <c r="I503" s="22"/>
      <c r="J503" s="22"/>
      <c r="K503" s="22"/>
    </row>
    <row r="504" s="6" customFormat="1" spans="1:11">
      <c r="A504" s="18" t="s">
        <v>913</v>
      </c>
      <c r="B504" s="18"/>
      <c r="C504" s="18"/>
      <c r="D504" s="18"/>
      <c r="E504" s="18"/>
      <c r="F504" s="18"/>
      <c r="G504" s="22">
        <v>93.23</v>
      </c>
      <c r="H504" s="22"/>
      <c r="I504" s="22"/>
      <c r="J504" s="22"/>
      <c r="K504" s="22"/>
    </row>
    <row r="505" s="6" customFormat="1" spans="1:11">
      <c r="A505" s="33" t="s">
        <v>743</v>
      </c>
      <c r="B505" s="35" t="s">
        <v>935</v>
      </c>
      <c r="C505" s="35"/>
      <c r="D505" s="35"/>
      <c r="E505" s="35"/>
      <c r="F505" s="35"/>
      <c r="G505" s="35"/>
      <c r="H505" s="35"/>
      <c r="I505" s="35"/>
      <c r="J505" s="35"/>
      <c r="K505" s="35"/>
    </row>
    <row r="506" s="6" customFormat="1" spans="1:11">
      <c r="A506" s="47"/>
      <c r="B506" s="35"/>
      <c r="C506" s="35"/>
      <c r="D506" s="35"/>
      <c r="E506" s="35"/>
      <c r="F506" s="35"/>
      <c r="G506" s="35"/>
      <c r="H506" s="35"/>
      <c r="I506" s="35"/>
      <c r="J506" s="35"/>
      <c r="K506" s="35"/>
    </row>
    <row r="507" s="6" customFormat="1" spans="1:11">
      <c r="A507" s="35" t="s">
        <v>915</v>
      </c>
      <c r="B507" s="35"/>
      <c r="C507" s="35"/>
      <c r="D507" s="35"/>
      <c r="E507" s="35"/>
      <c r="F507" s="35"/>
      <c r="G507" s="35"/>
      <c r="H507" s="35"/>
      <c r="I507" s="35"/>
      <c r="J507" s="35"/>
      <c r="K507" s="35"/>
    </row>
    <row r="508" s="6" customFormat="1" spans="1:11">
      <c r="A508" s="93" t="s">
        <v>916</v>
      </c>
      <c r="B508" s="94"/>
      <c r="C508" s="94"/>
      <c r="D508" s="94"/>
      <c r="E508" s="94"/>
      <c r="F508" s="94"/>
      <c r="G508" s="94"/>
      <c r="H508" s="94"/>
      <c r="I508" s="94"/>
      <c r="J508" s="94"/>
      <c r="K508" s="100"/>
    </row>
    <row r="509" s="6" customFormat="1" spans="1:11">
      <c r="A509" s="95"/>
      <c r="B509" s="96"/>
      <c r="C509" s="96"/>
      <c r="D509" s="96"/>
      <c r="E509" s="96"/>
      <c r="F509" s="96"/>
      <c r="G509" s="96"/>
      <c r="H509" s="96"/>
      <c r="I509" s="96"/>
      <c r="J509" s="96"/>
      <c r="K509" s="101"/>
    </row>
    <row r="510" s="6" customFormat="1" spans="1:11">
      <c r="A510" s="95"/>
      <c r="B510" s="96"/>
      <c r="C510" s="96"/>
      <c r="D510" s="96"/>
      <c r="E510" s="96"/>
      <c r="F510" s="96"/>
      <c r="G510" s="96"/>
      <c r="H510" s="96"/>
      <c r="I510" s="96"/>
      <c r="J510" s="96"/>
      <c r="K510" s="101"/>
    </row>
    <row r="511" s="6" customFormat="1" spans="1:11">
      <c r="A511" s="95"/>
      <c r="B511" s="96"/>
      <c r="C511" s="96"/>
      <c r="D511" s="96"/>
      <c r="E511" s="96"/>
      <c r="F511" s="96"/>
      <c r="G511" s="96"/>
      <c r="H511" s="96"/>
      <c r="I511" s="96"/>
      <c r="J511" s="96"/>
      <c r="K511" s="101"/>
    </row>
    <row r="512" s="6" customFormat="1" spans="1:11">
      <c r="A512" s="95"/>
      <c r="B512" s="96"/>
      <c r="C512" s="96"/>
      <c r="D512" s="96"/>
      <c r="E512" s="96"/>
      <c r="F512" s="96"/>
      <c r="G512" s="96"/>
      <c r="H512" s="96"/>
      <c r="I512" s="96"/>
      <c r="J512" s="96"/>
      <c r="K512" s="101"/>
    </row>
    <row r="513" s="6" customFormat="1" ht="53" customHeight="1" spans="1:11">
      <c r="A513" s="97"/>
      <c r="B513" s="98"/>
      <c r="C513" s="98"/>
      <c r="D513" s="98"/>
      <c r="E513" s="98"/>
      <c r="F513" s="98"/>
      <c r="G513" s="98"/>
      <c r="H513" s="98"/>
      <c r="I513" s="98"/>
      <c r="J513" s="98"/>
      <c r="K513" s="102"/>
    </row>
    <row r="514" s="6" customFormat="1"/>
    <row r="515" s="6" customFormat="1"/>
    <row r="516" s="6" customFormat="1"/>
    <row r="517" s="5" customFormat="1" ht="28.2" spans="1:11">
      <c r="A517" s="81" t="s">
        <v>904</v>
      </c>
      <c r="B517" s="81"/>
      <c r="C517" s="81"/>
      <c r="D517" s="81"/>
      <c r="E517" s="81"/>
      <c r="F517" s="81"/>
      <c r="G517" s="81"/>
      <c r="H517" s="81"/>
      <c r="I517" s="81"/>
      <c r="J517" s="81"/>
      <c r="K517" s="81"/>
    </row>
    <row r="518" s="6" customFormat="1" ht="17.4" spans="1:11">
      <c r="A518" s="87"/>
      <c r="B518" s="87"/>
      <c r="C518" s="87"/>
      <c r="D518" s="87"/>
      <c r="E518" s="87"/>
      <c r="F518" s="87"/>
      <c r="G518" s="87"/>
      <c r="H518" s="87"/>
      <c r="I518" s="87"/>
      <c r="J518" s="87"/>
      <c r="K518" s="87"/>
    </row>
    <row r="519" s="6" customFormat="1" ht="17.4" spans="1:11">
      <c r="A519" s="82" t="s">
        <v>943</v>
      </c>
      <c r="B519" s="82"/>
      <c r="C519" s="82"/>
      <c r="D519" s="82"/>
      <c r="E519" s="82"/>
      <c r="F519" s="82"/>
      <c r="G519" s="82"/>
      <c r="H519" s="82"/>
      <c r="I519" s="82"/>
      <c r="J519" s="82"/>
      <c r="K519" s="82"/>
    </row>
    <row r="520" s="6" customFormat="1" spans="1:11">
      <c r="A520" s="18" t="s">
        <v>708</v>
      </c>
      <c r="B520" s="18"/>
      <c r="C520" s="18"/>
      <c r="D520" s="19" t="s">
        <v>944</v>
      </c>
      <c r="E520" s="20"/>
      <c r="F520" s="20"/>
      <c r="G520" s="20"/>
      <c r="H520" s="20"/>
      <c r="I520" s="20"/>
      <c r="J520" s="20"/>
      <c r="K520" s="20"/>
    </row>
    <row r="521" s="6" customFormat="1" spans="1:11">
      <c r="A521" s="18" t="s">
        <v>710</v>
      </c>
      <c r="B521" s="18"/>
      <c r="C521" s="18"/>
      <c r="D521" s="78" t="s">
        <v>919</v>
      </c>
      <c r="E521" s="22"/>
      <c r="F521" s="18" t="s">
        <v>711</v>
      </c>
      <c r="G521" s="78" t="s">
        <v>908</v>
      </c>
      <c r="H521" s="22"/>
      <c r="I521" s="22"/>
      <c r="J521" s="22"/>
      <c r="K521" s="22"/>
    </row>
    <row r="522" s="6" customFormat="1" ht="25.2" spans="1:11">
      <c r="A522" s="23" t="s">
        <v>712</v>
      </c>
      <c r="B522" s="24"/>
      <c r="C522" s="25"/>
      <c r="D522" s="18" t="s">
        <v>713</v>
      </c>
      <c r="E522" s="18" t="s">
        <v>714</v>
      </c>
      <c r="F522" s="18" t="s">
        <v>715</v>
      </c>
      <c r="G522" s="18" t="s">
        <v>716</v>
      </c>
      <c r="H522" s="18"/>
      <c r="I522" s="18" t="s">
        <v>717</v>
      </c>
      <c r="J522" s="18" t="s">
        <v>718</v>
      </c>
      <c r="K522" s="18" t="s">
        <v>729</v>
      </c>
    </row>
    <row r="523" s="6" customFormat="1" spans="1:11">
      <c r="A523" s="26"/>
      <c r="B523" s="27"/>
      <c r="C523" s="28"/>
      <c r="D523" s="18" t="s">
        <v>720</v>
      </c>
      <c r="E523" s="22"/>
      <c r="F523" s="22">
        <v>1.84</v>
      </c>
      <c r="G523" s="22">
        <v>1.84</v>
      </c>
      <c r="H523" s="22"/>
      <c r="I523" s="22">
        <v>10</v>
      </c>
      <c r="J523" s="37">
        <v>1</v>
      </c>
      <c r="K523" s="22">
        <v>10</v>
      </c>
    </row>
    <row r="524" s="6" customFormat="1" spans="1:11">
      <c r="A524" s="26"/>
      <c r="B524" s="27"/>
      <c r="C524" s="28"/>
      <c r="D524" s="18" t="s">
        <v>621</v>
      </c>
      <c r="E524" s="22"/>
      <c r="F524" s="22"/>
      <c r="G524" s="22"/>
      <c r="H524" s="22"/>
      <c r="I524" s="22" t="s">
        <v>512</v>
      </c>
      <c r="J524" s="37">
        <v>1</v>
      </c>
      <c r="K524" s="22" t="s">
        <v>512</v>
      </c>
    </row>
    <row r="525" s="6" customFormat="1" spans="1:11">
      <c r="A525" s="26"/>
      <c r="B525" s="27"/>
      <c r="C525" s="28"/>
      <c r="D525" s="29" t="s">
        <v>721</v>
      </c>
      <c r="E525" s="22"/>
      <c r="F525" s="22"/>
      <c r="G525" s="22"/>
      <c r="H525" s="22"/>
      <c r="I525" s="22" t="s">
        <v>512</v>
      </c>
      <c r="J525" s="22" t="s">
        <v>512</v>
      </c>
      <c r="K525" s="22" t="s">
        <v>512</v>
      </c>
    </row>
    <row r="526" s="6" customFormat="1" spans="1:11">
      <c r="A526" s="26"/>
      <c r="B526" s="27"/>
      <c r="C526" s="28"/>
      <c r="D526" s="29" t="s">
        <v>722</v>
      </c>
      <c r="E526" s="22"/>
      <c r="F526" s="22"/>
      <c r="G526" s="22"/>
      <c r="H526" s="22"/>
      <c r="I526" s="22" t="s">
        <v>512</v>
      </c>
      <c r="J526" s="22" t="s">
        <v>512</v>
      </c>
      <c r="K526" s="22" t="s">
        <v>512</v>
      </c>
    </row>
    <row r="527" s="6" customFormat="1" spans="1:11">
      <c r="A527" s="30"/>
      <c r="B527" s="31"/>
      <c r="C527" s="32"/>
      <c r="D527" s="18" t="s">
        <v>622</v>
      </c>
      <c r="E527" s="22"/>
      <c r="F527" s="22">
        <v>1.84</v>
      </c>
      <c r="G527" s="22">
        <v>1.84</v>
      </c>
      <c r="H527" s="22"/>
      <c r="I527" s="22" t="s">
        <v>512</v>
      </c>
      <c r="J527" s="22" t="s">
        <v>512</v>
      </c>
      <c r="K527" s="22" t="s">
        <v>512</v>
      </c>
    </row>
    <row r="528" s="6" customFormat="1" spans="1:11">
      <c r="A528" s="18" t="s">
        <v>723</v>
      </c>
      <c r="B528" s="18" t="s">
        <v>724</v>
      </c>
      <c r="C528" s="18"/>
      <c r="D528" s="18"/>
      <c r="E528" s="18"/>
      <c r="F528" s="18" t="s">
        <v>608</v>
      </c>
      <c r="G528" s="18"/>
      <c r="H528" s="18"/>
      <c r="I528" s="18"/>
      <c r="J528" s="18"/>
      <c r="K528" s="18"/>
    </row>
    <row r="529" s="6" customFormat="1" ht="44" customHeight="1" spans="1:11">
      <c r="A529" s="18"/>
      <c r="B529" s="99" t="s">
        <v>945</v>
      </c>
      <c r="C529" s="85"/>
      <c r="D529" s="85"/>
      <c r="E529" s="85"/>
      <c r="F529" s="99" t="s">
        <v>946</v>
      </c>
      <c r="G529" s="85"/>
      <c r="H529" s="85"/>
      <c r="I529" s="85"/>
      <c r="J529" s="85"/>
      <c r="K529" s="85"/>
    </row>
    <row r="530" s="6" customFormat="1" ht="25.2" spans="1:11">
      <c r="A530" s="33" t="s">
        <v>726</v>
      </c>
      <c r="B530" s="18" t="s">
        <v>628</v>
      </c>
      <c r="C530" s="18" t="s">
        <v>629</v>
      </c>
      <c r="D530" s="18" t="s">
        <v>630</v>
      </c>
      <c r="E530" s="18" t="s">
        <v>727</v>
      </c>
      <c r="F530" s="18" t="s">
        <v>728</v>
      </c>
      <c r="G530" s="18" t="s">
        <v>717</v>
      </c>
      <c r="H530" s="18" t="s">
        <v>729</v>
      </c>
      <c r="I530" s="18" t="s">
        <v>730</v>
      </c>
      <c r="J530" s="18"/>
      <c r="K530" s="18"/>
    </row>
    <row r="531" s="6" customFormat="1" ht="24" spans="1:11">
      <c r="A531" s="34"/>
      <c r="B531" s="88" t="s">
        <v>731</v>
      </c>
      <c r="C531" s="18" t="s">
        <v>732</v>
      </c>
      <c r="D531" s="86" t="s">
        <v>783</v>
      </c>
      <c r="E531" s="18" t="s">
        <v>784</v>
      </c>
      <c r="F531" s="18" t="s">
        <v>784</v>
      </c>
      <c r="G531" s="22">
        <v>15</v>
      </c>
      <c r="H531" s="22">
        <v>15</v>
      </c>
      <c r="I531" s="22"/>
      <c r="J531" s="22"/>
      <c r="K531" s="22"/>
    </row>
    <row r="532" s="6" customFormat="1" ht="48" spans="1:11">
      <c r="A532" s="34"/>
      <c r="B532" s="90"/>
      <c r="C532" s="18"/>
      <c r="D532" s="86" t="s">
        <v>785</v>
      </c>
      <c r="E532" s="18" t="s">
        <v>784</v>
      </c>
      <c r="F532" s="18" t="s">
        <v>784</v>
      </c>
      <c r="G532" s="22">
        <v>35</v>
      </c>
      <c r="H532" s="22">
        <v>35</v>
      </c>
      <c r="I532" s="22"/>
      <c r="J532" s="22"/>
      <c r="K532" s="22"/>
    </row>
    <row r="533" s="6" customFormat="1" ht="60" spans="1:11">
      <c r="A533" s="34"/>
      <c r="B533" s="33" t="s">
        <v>737</v>
      </c>
      <c r="C533" s="18" t="s">
        <v>738</v>
      </c>
      <c r="D533" s="86" t="s">
        <v>787</v>
      </c>
      <c r="E533" s="18" t="s">
        <v>788</v>
      </c>
      <c r="F533" s="18" t="s">
        <v>788</v>
      </c>
      <c r="G533" s="22">
        <v>15</v>
      </c>
      <c r="H533" s="22">
        <v>15</v>
      </c>
      <c r="I533" s="22"/>
      <c r="J533" s="22"/>
      <c r="K533" s="22"/>
    </row>
    <row r="534" s="6" customFormat="1" ht="36" spans="1:11">
      <c r="A534" s="34"/>
      <c r="B534" s="34"/>
      <c r="C534" s="18" t="s">
        <v>815</v>
      </c>
      <c r="D534" s="86" t="s">
        <v>947</v>
      </c>
      <c r="E534" s="18" t="s">
        <v>784</v>
      </c>
      <c r="F534" s="18" t="s">
        <v>784</v>
      </c>
      <c r="G534" s="22">
        <v>15</v>
      </c>
      <c r="H534" s="22">
        <v>15</v>
      </c>
      <c r="I534" s="22"/>
      <c r="J534" s="22"/>
      <c r="K534" s="22"/>
    </row>
    <row r="535" s="6" customFormat="1" ht="24" spans="1:11">
      <c r="A535" s="34"/>
      <c r="B535" s="33" t="s">
        <v>740</v>
      </c>
      <c r="C535" s="33" t="s">
        <v>741</v>
      </c>
      <c r="D535" s="86" t="s">
        <v>948</v>
      </c>
      <c r="E535" s="37">
        <v>0.83</v>
      </c>
      <c r="F535" s="37">
        <v>0.88</v>
      </c>
      <c r="G535" s="91">
        <v>3</v>
      </c>
      <c r="H535" s="91">
        <v>3</v>
      </c>
      <c r="I535" s="22"/>
      <c r="J535" s="22"/>
      <c r="K535" s="22"/>
    </row>
    <row r="536" s="6" customFormat="1" ht="24" spans="1:11">
      <c r="A536" s="34"/>
      <c r="B536" s="34"/>
      <c r="C536" s="34"/>
      <c r="D536" s="86" t="s">
        <v>949</v>
      </c>
      <c r="E536" s="37">
        <v>0.9</v>
      </c>
      <c r="F536" s="37">
        <v>0.91</v>
      </c>
      <c r="G536" s="91">
        <v>3</v>
      </c>
      <c r="H536" s="91">
        <v>3</v>
      </c>
      <c r="I536" s="22"/>
      <c r="J536" s="22"/>
      <c r="K536" s="22"/>
    </row>
    <row r="537" s="6" customFormat="1" ht="24" spans="1:11">
      <c r="A537" s="34"/>
      <c r="B537" s="34"/>
      <c r="C537" s="34"/>
      <c r="D537" s="86" t="s">
        <v>950</v>
      </c>
      <c r="E537" s="37">
        <v>0.74</v>
      </c>
      <c r="F537" s="37">
        <v>0.75</v>
      </c>
      <c r="G537" s="91">
        <v>4</v>
      </c>
      <c r="H537" s="91">
        <v>4</v>
      </c>
      <c r="I537" s="22"/>
      <c r="J537" s="22"/>
      <c r="K537" s="22"/>
    </row>
    <row r="538" s="6" customFormat="1" spans="1:11">
      <c r="A538" s="18" t="s">
        <v>913</v>
      </c>
      <c r="B538" s="18"/>
      <c r="C538" s="18"/>
      <c r="D538" s="18"/>
      <c r="E538" s="18"/>
      <c r="F538" s="18"/>
      <c r="G538" s="22">
        <v>100</v>
      </c>
      <c r="H538" s="22"/>
      <c r="I538" s="22"/>
      <c r="J538" s="22"/>
      <c r="K538" s="22"/>
    </row>
    <row r="539" s="6" customFormat="1" spans="1:11">
      <c r="A539" s="33" t="s">
        <v>743</v>
      </c>
      <c r="B539" s="35" t="s">
        <v>935</v>
      </c>
      <c r="C539" s="35"/>
      <c r="D539" s="35"/>
      <c r="E539" s="35"/>
      <c r="F539" s="35"/>
      <c r="G539" s="35"/>
      <c r="H539" s="35"/>
      <c r="I539" s="35"/>
      <c r="J539" s="35"/>
      <c r="K539" s="35"/>
    </row>
    <row r="540" s="6" customFormat="1" spans="1:11">
      <c r="A540" s="47"/>
      <c r="B540" s="35"/>
      <c r="C540" s="35"/>
      <c r="D540" s="35"/>
      <c r="E540" s="35"/>
      <c r="F540" s="35"/>
      <c r="G540" s="35"/>
      <c r="H540" s="35"/>
      <c r="I540" s="35"/>
      <c r="J540" s="35"/>
      <c r="K540" s="35"/>
    </row>
    <row r="541" s="6" customFormat="1" spans="1:11">
      <c r="A541" s="35" t="s">
        <v>915</v>
      </c>
      <c r="B541" s="35"/>
      <c r="C541" s="35"/>
      <c r="D541" s="35"/>
      <c r="E541" s="35"/>
      <c r="F541" s="35"/>
      <c r="G541" s="35"/>
      <c r="H541" s="35"/>
      <c r="I541" s="35"/>
      <c r="J541" s="35"/>
      <c r="K541" s="35"/>
    </row>
    <row r="542" s="6" customFormat="1" spans="1:11">
      <c r="A542" s="93" t="s">
        <v>916</v>
      </c>
      <c r="B542" s="94"/>
      <c r="C542" s="94"/>
      <c r="D542" s="94"/>
      <c r="E542" s="94"/>
      <c r="F542" s="94"/>
      <c r="G542" s="94"/>
      <c r="H542" s="94"/>
      <c r="I542" s="94"/>
      <c r="J542" s="94"/>
      <c r="K542" s="100"/>
    </row>
    <row r="543" s="6" customFormat="1" spans="1:11">
      <c r="A543" s="95"/>
      <c r="B543" s="96"/>
      <c r="C543" s="96"/>
      <c r="D543" s="96"/>
      <c r="E543" s="96"/>
      <c r="F543" s="96"/>
      <c r="G543" s="96"/>
      <c r="H543" s="96"/>
      <c r="I543" s="96"/>
      <c r="J543" s="96"/>
      <c r="K543" s="101"/>
    </row>
    <row r="544" s="6" customFormat="1" spans="1:11">
      <c r="A544" s="95"/>
      <c r="B544" s="96"/>
      <c r="C544" s="96"/>
      <c r="D544" s="96"/>
      <c r="E544" s="96"/>
      <c r="F544" s="96"/>
      <c r="G544" s="96"/>
      <c r="H544" s="96"/>
      <c r="I544" s="96"/>
      <c r="J544" s="96"/>
      <c r="K544" s="101"/>
    </row>
    <row r="545" s="6" customFormat="1" spans="1:11">
      <c r="A545" s="95"/>
      <c r="B545" s="96"/>
      <c r="C545" s="96"/>
      <c r="D545" s="96"/>
      <c r="E545" s="96"/>
      <c r="F545" s="96"/>
      <c r="G545" s="96"/>
      <c r="H545" s="96"/>
      <c r="I545" s="96"/>
      <c r="J545" s="96"/>
      <c r="K545" s="101"/>
    </row>
    <row r="546" s="6" customFormat="1" spans="1:11">
      <c r="A546" s="95"/>
      <c r="B546" s="96"/>
      <c r="C546" s="96"/>
      <c r="D546" s="96"/>
      <c r="E546" s="96"/>
      <c r="F546" s="96"/>
      <c r="G546" s="96"/>
      <c r="H546" s="96"/>
      <c r="I546" s="96"/>
      <c r="J546" s="96"/>
      <c r="K546" s="101"/>
    </row>
    <row r="547" s="6" customFormat="1" ht="48" customHeight="1" spans="1:11">
      <c r="A547" s="97"/>
      <c r="B547" s="98"/>
      <c r="C547" s="98"/>
      <c r="D547" s="98"/>
      <c r="E547" s="98"/>
      <c r="F547" s="98"/>
      <c r="G547" s="98"/>
      <c r="H547" s="98"/>
      <c r="I547" s="98"/>
      <c r="J547" s="98"/>
      <c r="K547" s="102"/>
    </row>
    <row r="548" s="6" customFormat="1"/>
    <row r="549" s="6" customFormat="1"/>
    <row r="550" s="5" customFormat="1" ht="28.2" spans="1:11">
      <c r="A550" s="81" t="s">
        <v>904</v>
      </c>
      <c r="B550" s="81"/>
      <c r="C550" s="81"/>
      <c r="D550" s="81"/>
      <c r="E550" s="81"/>
      <c r="F550" s="81"/>
      <c r="G550" s="81"/>
      <c r="H550" s="81"/>
      <c r="I550" s="81"/>
      <c r="J550" s="81"/>
      <c r="K550" s="81"/>
    </row>
    <row r="551" s="6" customFormat="1" ht="17.4" spans="1:11">
      <c r="A551" s="103"/>
      <c r="B551" s="103"/>
      <c r="C551" s="103"/>
      <c r="D551" s="103"/>
      <c r="E551" s="103"/>
      <c r="F551" s="103"/>
      <c r="G551" s="103"/>
      <c r="H551" s="103"/>
      <c r="I551" s="103"/>
      <c r="J551" s="103"/>
      <c r="K551" s="122"/>
    </row>
    <row r="552" s="6" customFormat="1" ht="17.4" spans="1:11">
      <c r="A552" s="82" t="s">
        <v>951</v>
      </c>
      <c r="B552" s="82"/>
      <c r="C552" s="82"/>
      <c r="D552" s="82"/>
      <c r="E552" s="82"/>
      <c r="F552" s="82"/>
      <c r="G552" s="82"/>
      <c r="H552" s="82"/>
      <c r="I552" s="82"/>
      <c r="J552" s="82"/>
      <c r="K552" s="82"/>
    </row>
    <row r="553" s="6" customFormat="1" spans="1:11">
      <c r="A553" s="104" t="s">
        <v>708</v>
      </c>
      <c r="B553" s="104"/>
      <c r="C553" s="104"/>
      <c r="D553" s="105" t="s">
        <v>709</v>
      </c>
      <c r="E553" s="106"/>
      <c r="F553" s="106"/>
      <c r="G553" s="106"/>
      <c r="H553" s="106"/>
      <c r="I553" s="106"/>
      <c r="J553" s="106"/>
      <c r="K553" s="106"/>
    </row>
    <row r="554" s="6" customFormat="1" spans="1:11">
      <c r="A554" s="104" t="s">
        <v>710</v>
      </c>
      <c r="B554" s="104"/>
      <c r="C554" s="104"/>
      <c r="D554" s="107" t="s">
        <v>808</v>
      </c>
      <c r="E554" s="107"/>
      <c r="F554" s="104" t="s">
        <v>711</v>
      </c>
      <c r="G554" s="78" t="s">
        <v>908</v>
      </c>
      <c r="H554" s="22"/>
      <c r="I554" s="22"/>
      <c r="J554" s="22"/>
      <c r="K554" s="22"/>
    </row>
    <row r="555" s="6" customFormat="1" ht="24" spans="1:11">
      <c r="A555" s="108" t="s">
        <v>712</v>
      </c>
      <c r="B555" s="109"/>
      <c r="C555" s="110"/>
      <c r="D555" s="104" t="s">
        <v>713</v>
      </c>
      <c r="E555" s="104" t="s">
        <v>714</v>
      </c>
      <c r="F555" s="104" t="s">
        <v>952</v>
      </c>
      <c r="G555" s="104" t="s">
        <v>953</v>
      </c>
      <c r="H555" s="104"/>
      <c r="I555" s="104" t="s">
        <v>717</v>
      </c>
      <c r="J555" s="104" t="s">
        <v>718</v>
      </c>
      <c r="K555" s="104" t="s">
        <v>729</v>
      </c>
    </row>
    <row r="556" s="6" customFormat="1" spans="1:11">
      <c r="A556" s="111"/>
      <c r="B556" s="112"/>
      <c r="C556" s="113"/>
      <c r="D556" s="104" t="s">
        <v>720</v>
      </c>
      <c r="E556" s="107">
        <v>2.18</v>
      </c>
      <c r="F556" s="107">
        <v>2</v>
      </c>
      <c r="G556" s="107">
        <v>2</v>
      </c>
      <c r="H556" s="107"/>
      <c r="I556" s="107">
        <v>10</v>
      </c>
      <c r="J556" s="123">
        <v>0.974</v>
      </c>
      <c r="K556" s="107">
        <v>9.74</v>
      </c>
    </row>
    <row r="557" s="6" customFormat="1" spans="1:11">
      <c r="A557" s="111"/>
      <c r="B557" s="112"/>
      <c r="C557" s="113"/>
      <c r="D557" s="104" t="s">
        <v>621</v>
      </c>
      <c r="E557" s="107">
        <v>2.18</v>
      </c>
      <c r="F557" s="107">
        <v>2</v>
      </c>
      <c r="G557" s="107">
        <v>2</v>
      </c>
      <c r="H557" s="107"/>
      <c r="I557" s="107" t="s">
        <v>512</v>
      </c>
      <c r="J557" s="107" t="s">
        <v>512</v>
      </c>
      <c r="K557" s="107" t="s">
        <v>512</v>
      </c>
    </row>
    <row r="558" s="6" customFormat="1" spans="1:11">
      <c r="A558" s="111"/>
      <c r="B558" s="112"/>
      <c r="C558" s="113"/>
      <c r="D558" s="114" t="s">
        <v>721</v>
      </c>
      <c r="E558" s="107">
        <v>2.18</v>
      </c>
      <c r="F558" s="107">
        <v>2</v>
      </c>
      <c r="G558" s="107">
        <v>2</v>
      </c>
      <c r="H558" s="107"/>
      <c r="I558" s="107" t="s">
        <v>512</v>
      </c>
      <c r="J558" s="107" t="s">
        <v>512</v>
      </c>
      <c r="K558" s="107" t="s">
        <v>512</v>
      </c>
    </row>
    <row r="559" s="6" customFormat="1" spans="1:11">
      <c r="A559" s="111"/>
      <c r="B559" s="112"/>
      <c r="C559" s="113"/>
      <c r="D559" s="114" t="s">
        <v>722</v>
      </c>
      <c r="E559" s="107"/>
      <c r="F559" s="107"/>
      <c r="G559" s="107"/>
      <c r="H559" s="107"/>
      <c r="I559" s="107" t="s">
        <v>512</v>
      </c>
      <c r="J559" s="107" t="s">
        <v>512</v>
      </c>
      <c r="K559" s="107" t="s">
        <v>512</v>
      </c>
    </row>
    <row r="560" s="6" customFormat="1" spans="1:11">
      <c r="A560" s="115"/>
      <c r="B560" s="116"/>
      <c r="C560" s="117"/>
      <c r="D560" s="104" t="s">
        <v>622</v>
      </c>
      <c r="E560" s="107"/>
      <c r="F560" s="107"/>
      <c r="G560" s="107"/>
      <c r="H560" s="107"/>
      <c r="I560" s="107" t="s">
        <v>512</v>
      </c>
      <c r="J560" s="107" t="s">
        <v>512</v>
      </c>
      <c r="K560" s="107" t="s">
        <v>512</v>
      </c>
    </row>
    <row r="561" s="6" customFormat="1" spans="1:11">
      <c r="A561" s="104" t="s">
        <v>723</v>
      </c>
      <c r="B561" s="104" t="s">
        <v>724</v>
      </c>
      <c r="C561" s="104"/>
      <c r="D561" s="104"/>
      <c r="E561" s="104"/>
      <c r="F561" s="104" t="s">
        <v>608</v>
      </c>
      <c r="G561" s="104"/>
      <c r="H561" s="104"/>
      <c r="I561" s="104"/>
      <c r="J561" s="104"/>
      <c r="K561" s="104"/>
    </row>
    <row r="562" s="6" customFormat="1" spans="1:11">
      <c r="A562" s="104"/>
      <c r="B562" s="107" t="s">
        <v>954</v>
      </c>
      <c r="C562" s="107"/>
      <c r="D562" s="107"/>
      <c r="E562" s="107"/>
      <c r="F562" s="107" t="s">
        <v>954</v>
      </c>
      <c r="G562" s="107"/>
      <c r="H562" s="107"/>
      <c r="I562" s="107"/>
      <c r="J562" s="107"/>
      <c r="K562" s="107"/>
    </row>
    <row r="563" s="6" customFormat="1" ht="24" spans="1:11">
      <c r="A563" s="118" t="s">
        <v>726</v>
      </c>
      <c r="B563" s="104" t="s">
        <v>628</v>
      </c>
      <c r="C563" s="104" t="s">
        <v>629</v>
      </c>
      <c r="D563" s="104" t="s">
        <v>630</v>
      </c>
      <c r="E563" s="104" t="s">
        <v>955</v>
      </c>
      <c r="F563" s="104" t="s">
        <v>956</v>
      </c>
      <c r="G563" s="104" t="s">
        <v>717</v>
      </c>
      <c r="H563" s="104" t="s">
        <v>729</v>
      </c>
      <c r="I563" s="104" t="s">
        <v>730</v>
      </c>
      <c r="J563" s="104"/>
      <c r="K563" s="104"/>
    </row>
    <row r="564" s="6" customFormat="1" ht="24" spans="1:11">
      <c r="A564" s="119"/>
      <c r="B564" s="104" t="s">
        <v>957</v>
      </c>
      <c r="C564" s="118" t="s">
        <v>637</v>
      </c>
      <c r="D564" s="120" t="s">
        <v>861</v>
      </c>
      <c r="E564" s="107" t="s">
        <v>657</v>
      </c>
      <c r="F564" s="107" t="s">
        <v>657</v>
      </c>
      <c r="G564" s="107">
        <v>5</v>
      </c>
      <c r="H564" s="107">
        <v>5</v>
      </c>
      <c r="I564" s="107"/>
      <c r="J564" s="107"/>
      <c r="K564" s="107"/>
    </row>
    <row r="565" s="6" customFormat="1" ht="24" spans="1:11">
      <c r="A565" s="119"/>
      <c r="B565" s="104"/>
      <c r="C565" s="119"/>
      <c r="D565" s="120" t="s">
        <v>862</v>
      </c>
      <c r="E565" s="107" t="s">
        <v>667</v>
      </c>
      <c r="F565" s="107" t="s">
        <v>667</v>
      </c>
      <c r="G565" s="107">
        <v>10</v>
      </c>
      <c r="H565" s="107">
        <v>10</v>
      </c>
      <c r="I565" s="107"/>
      <c r="J565" s="107"/>
      <c r="K565" s="107"/>
    </row>
    <row r="566" s="6" customFormat="1" ht="24" spans="1:11">
      <c r="A566" s="119"/>
      <c r="B566" s="104"/>
      <c r="C566" s="119"/>
      <c r="D566" s="120" t="s">
        <v>958</v>
      </c>
      <c r="E566" s="107" t="s">
        <v>667</v>
      </c>
      <c r="F566" s="107" t="s">
        <v>667</v>
      </c>
      <c r="G566" s="107">
        <v>5</v>
      </c>
      <c r="H566" s="107">
        <v>5</v>
      </c>
      <c r="I566" s="107"/>
      <c r="J566" s="107"/>
      <c r="K566" s="107"/>
    </row>
    <row r="567" s="6" customFormat="1" ht="48" spans="1:11">
      <c r="A567" s="119"/>
      <c r="B567" s="104"/>
      <c r="C567" s="119"/>
      <c r="D567" s="120" t="s">
        <v>864</v>
      </c>
      <c r="E567" s="107" t="s">
        <v>667</v>
      </c>
      <c r="F567" s="107" t="s">
        <v>667</v>
      </c>
      <c r="G567" s="107">
        <v>10</v>
      </c>
      <c r="H567" s="107">
        <v>10</v>
      </c>
      <c r="I567" s="107"/>
      <c r="J567" s="107"/>
      <c r="K567" s="107"/>
    </row>
    <row r="568" s="6" customFormat="1" ht="24" spans="1:11">
      <c r="A568" s="119"/>
      <c r="B568" s="104"/>
      <c r="C568" s="119"/>
      <c r="D568" s="120" t="s">
        <v>959</v>
      </c>
      <c r="E568" s="107" t="s">
        <v>640</v>
      </c>
      <c r="F568" s="107" t="s">
        <v>640</v>
      </c>
      <c r="G568" s="107">
        <v>10</v>
      </c>
      <c r="H568" s="107">
        <v>10</v>
      </c>
      <c r="I568" s="107"/>
      <c r="J568" s="107"/>
      <c r="K568" s="107"/>
    </row>
    <row r="569" s="6" customFormat="1" ht="36" spans="1:11">
      <c r="A569" s="119"/>
      <c r="B569" s="104"/>
      <c r="C569" s="121"/>
      <c r="D569" s="120" t="s">
        <v>960</v>
      </c>
      <c r="E569" s="107" t="s">
        <v>640</v>
      </c>
      <c r="F569" s="107" t="s">
        <v>640</v>
      </c>
      <c r="G569" s="107">
        <v>10</v>
      </c>
      <c r="H569" s="107">
        <v>10</v>
      </c>
      <c r="I569" s="107"/>
      <c r="J569" s="107"/>
      <c r="K569" s="107"/>
    </row>
    <row r="570" s="6" customFormat="1" ht="24" spans="1:11">
      <c r="A570" s="119"/>
      <c r="B570" s="119" t="s">
        <v>961</v>
      </c>
      <c r="C570" s="118" t="s">
        <v>738</v>
      </c>
      <c r="D570" s="120" t="s">
        <v>962</v>
      </c>
      <c r="E570" s="107" t="s">
        <v>697</v>
      </c>
      <c r="F570" s="107" t="s">
        <v>697</v>
      </c>
      <c r="G570" s="107">
        <v>20</v>
      </c>
      <c r="H570" s="107">
        <v>20</v>
      </c>
      <c r="I570" s="107"/>
      <c r="J570" s="107"/>
      <c r="K570" s="107"/>
    </row>
    <row r="571" s="6" customFormat="1" ht="24" spans="1:11">
      <c r="A571" s="119"/>
      <c r="B571" s="119"/>
      <c r="C571" s="119"/>
      <c r="D571" s="120" t="s">
        <v>870</v>
      </c>
      <c r="E571" s="107" t="s">
        <v>697</v>
      </c>
      <c r="F571" s="107" t="s">
        <v>697</v>
      </c>
      <c r="G571" s="107">
        <v>10</v>
      </c>
      <c r="H571" s="107">
        <v>10</v>
      </c>
      <c r="I571" s="107"/>
      <c r="J571" s="107"/>
      <c r="K571" s="107"/>
    </row>
    <row r="572" s="6" customFormat="1" ht="36" spans="1:11">
      <c r="A572" s="119"/>
      <c r="B572" s="118" t="s">
        <v>740</v>
      </c>
      <c r="C572" s="118" t="s">
        <v>741</v>
      </c>
      <c r="D572" s="120" t="s">
        <v>872</v>
      </c>
      <c r="E572" s="107" t="s">
        <v>653</v>
      </c>
      <c r="F572" s="107" t="s">
        <v>653</v>
      </c>
      <c r="G572" s="107">
        <v>10</v>
      </c>
      <c r="H572" s="107">
        <v>10</v>
      </c>
      <c r="I572" s="107"/>
      <c r="J572" s="107"/>
      <c r="K572" s="107"/>
    </row>
    <row r="573" s="6" customFormat="1" spans="1:11">
      <c r="A573" s="104" t="s">
        <v>963</v>
      </c>
      <c r="B573" s="104"/>
      <c r="C573" s="104"/>
      <c r="D573" s="104"/>
      <c r="E573" s="104"/>
      <c r="F573" s="104"/>
      <c r="G573" s="107">
        <v>99.74</v>
      </c>
      <c r="H573" s="107"/>
      <c r="I573" s="107"/>
      <c r="J573" s="107"/>
      <c r="K573" s="107"/>
    </row>
    <row r="574" s="6" customFormat="1" spans="1:11">
      <c r="A574" s="118" t="s">
        <v>743</v>
      </c>
      <c r="B574" s="120" t="s">
        <v>964</v>
      </c>
      <c r="C574" s="120"/>
      <c r="D574" s="120"/>
      <c r="E574" s="120"/>
      <c r="F574" s="120"/>
      <c r="G574" s="120"/>
      <c r="H574" s="120"/>
      <c r="I574" s="120"/>
      <c r="J574" s="120"/>
      <c r="K574" s="120"/>
    </row>
    <row r="575" s="6" customFormat="1" spans="1:11">
      <c r="A575" s="121"/>
      <c r="B575" s="120"/>
      <c r="C575" s="120"/>
      <c r="D575" s="120"/>
      <c r="E575" s="120"/>
      <c r="F575" s="120"/>
      <c r="G575" s="120"/>
      <c r="H575" s="120"/>
      <c r="I575" s="120"/>
      <c r="J575" s="120"/>
      <c r="K575" s="120"/>
    </row>
    <row r="576" s="6" customFormat="1" spans="1:11">
      <c r="A576" s="120" t="s">
        <v>915</v>
      </c>
      <c r="B576" s="120"/>
      <c r="C576" s="120"/>
      <c r="D576" s="120"/>
      <c r="E576" s="120"/>
      <c r="F576" s="120"/>
      <c r="G576" s="120"/>
      <c r="H576" s="120"/>
      <c r="I576" s="120"/>
      <c r="J576" s="120"/>
      <c r="K576" s="120"/>
    </row>
    <row r="577" s="6" customFormat="1" spans="1:11">
      <c r="A577" s="124" t="s">
        <v>965</v>
      </c>
      <c r="B577" s="125"/>
      <c r="C577" s="125"/>
      <c r="D577" s="125"/>
      <c r="E577" s="125"/>
      <c r="F577" s="125"/>
      <c r="G577" s="125"/>
      <c r="H577" s="125"/>
      <c r="I577" s="125"/>
      <c r="J577" s="125"/>
      <c r="K577" s="135"/>
    </row>
    <row r="578" s="6" customFormat="1" spans="1:11">
      <c r="A578" s="126"/>
      <c r="B578" s="127"/>
      <c r="C578" s="127"/>
      <c r="D578" s="127"/>
      <c r="E578" s="127"/>
      <c r="F578" s="127"/>
      <c r="G578" s="127"/>
      <c r="H578" s="127"/>
      <c r="I578" s="127"/>
      <c r="J578" s="127"/>
      <c r="K578" s="136"/>
    </row>
    <row r="579" s="6" customFormat="1" spans="1:11">
      <c r="A579" s="126"/>
      <c r="B579" s="127"/>
      <c r="C579" s="127"/>
      <c r="D579" s="127"/>
      <c r="E579" s="127"/>
      <c r="F579" s="127"/>
      <c r="G579" s="127"/>
      <c r="H579" s="127"/>
      <c r="I579" s="127"/>
      <c r="J579" s="127"/>
      <c r="K579" s="136"/>
    </row>
    <row r="580" s="6" customFormat="1" spans="1:11">
      <c r="A580" s="126"/>
      <c r="B580" s="127"/>
      <c r="C580" s="127"/>
      <c r="D580" s="127"/>
      <c r="E580" s="127"/>
      <c r="F580" s="127"/>
      <c r="G580" s="127"/>
      <c r="H580" s="127"/>
      <c r="I580" s="127"/>
      <c r="J580" s="127"/>
      <c r="K580" s="136"/>
    </row>
    <row r="581" s="6" customFormat="1" spans="1:11">
      <c r="A581" s="126"/>
      <c r="B581" s="127"/>
      <c r="C581" s="127"/>
      <c r="D581" s="127"/>
      <c r="E581" s="127"/>
      <c r="F581" s="127"/>
      <c r="G581" s="127"/>
      <c r="H581" s="127"/>
      <c r="I581" s="127"/>
      <c r="J581" s="127"/>
      <c r="K581" s="136"/>
    </row>
    <row r="582" s="6" customFormat="1" ht="39" customHeight="1" spans="1:11">
      <c r="A582" s="128"/>
      <c r="B582" s="129"/>
      <c r="C582" s="129"/>
      <c r="D582" s="129"/>
      <c r="E582" s="129"/>
      <c r="F582" s="129"/>
      <c r="G582" s="129"/>
      <c r="H582" s="129"/>
      <c r="I582" s="129"/>
      <c r="J582" s="129"/>
      <c r="K582" s="137"/>
    </row>
    <row r="583" s="6" customFormat="1"/>
    <row r="584" s="6" customFormat="1"/>
    <row r="585" s="5" customFormat="1" ht="28.2" spans="1:11">
      <c r="A585" s="81" t="s">
        <v>904</v>
      </c>
      <c r="B585" s="81"/>
      <c r="C585" s="81"/>
      <c r="D585" s="81"/>
      <c r="E585" s="81"/>
      <c r="F585" s="81"/>
      <c r="G585" s="81"/>
      <c r="H585" s="81"/>
      <c r="I585" s="81"/>
      <c r="J585" s="81"/>
      <c r="K585" s="81"/>
    </row>
    <row r="586" s="6" customFormat="1" ht="17.4" spans="1:11">
      <c r="A586" s="82" t="s">
        <v>966</v>
      </c>
      <c r="B586" s="82"/>
      <c r="C586" s="82"/>
      <c r="D586" s="82"/>
      <c r="E586" s="82"/>
      <c r="F586" s="82"/>
      <c r="G586" s="82"/>
      <c r="H586" s="82"/>
      <c r="I586" s="82"/>
      <c r="J586" s="82"/>
      <c r="K586" s="82"/>
    </row>
    <row r="587" s="6" customFormat="1" spans="1:11">
      <c r="A587" s="104" t="s">
        <v>708</v>
      </c>
      <c r="B587" s="104"/>
      <c r="C587" s="104"/>
      <c r="D587" s="105" t="s">
        <v>817</v>
      </c>
      <c r="E587" s="106"/>
      <c r="F587" s="106"/>
      <c r="G587" s="106"/>
      <c r="H587" s="106"/>
      <c r="I587" s="106"/>
      <c r="J587" s="106"/>
      <c r="K587" s="106"/>
    </row>
    <row r="588" s="6" customFormat="1" spans="1:11">
      <c r="A588" s="104" t="s">
        <v>710</v>
      </c>
      <c r="B588" s="104"/>
      <c r="C588" s="104"/>
      <c r="D588" s="107" t="s">
        <v>808</v>
      </c>
      <c r="E588" s="107"/>
      <c r="F588" s="104" t="s">
        <v>711</v>
      </c>
      <c r="G588" s="78" t="s">
        <v>908</v>
      </c>
      <c r="H588" s="22"/>
      <c r="I588" s="22"/>
      <c r="J588" s="22"/>
      <c r="K588" s="22"/>
    </row>
    <row r="589" s="6" customFormat="1" ht="24" spans="1:11">
      <c r="A589" s="108" t="s">
        <v>712</v>
      </c>
      <c r="B589" s="109"/>
      <c r="C589" s="110"/>
      <c r="D589" s="104" t="s">
        <v>713</v>
      </c>
      <c r="E589" s="104" t="s">
        <v>714</v>
      </c>
      <c r="F589" s="104" t="s">
        <v>952</v>
      </c>
      <c r="G589" s="104" t="s">
        <v>953</v>
      </c>
      <c r="H589" s="104"/>
      <c r="I589" s="104" t="s">
        <v>717</v>
      </c>
      <c r="J589" s="104" t="s">
        <v>718</v>
      </c>
      <c r="K589" s="104" t="s">
        <v>729</v>
      </c>
    </row>
    <row r="590" s="6" customFormat="1" spans="1:11">
      <c r="A590" s="111"/>
      <c r="B590" s="112"/>
      <c r="C590" s="113"/>
      <c r="D590" s="104" t="s">
        <v>720</v>
      </c>
      <c r="E590" s="107">
        <v>4.02</v>
      </c>
      <c r="F590" s="107">
        <v>3</v>
      </c>
      <c r="G590" s="107">
        <v>3</v>
      </c>
      <c r="H590" s="107"/>
      <c r="I590" s="107">
        <v>10</v>
      </c>
      <c r="J590" s="123">
        <v>0.747</v>
      </c>
      <c r="K590" s="107">
        <v>7.47</v>
      </c>
    </row>
    <row r="591" s="6" customFormat="1" spans="1:11">
      <c r="A591" s="111"/>
      <c r="B591" s="112"/>
      <c r="C591" s="113"/>
      <c r="D591" s="104" t="s">
        <v>621</v>
      </c>
      <c r="E591" s="107">
        <v>4.02</v>
      </c>
      <c r="F591" s="107">
        <v>3</v>
      </c>
      <c r="G591" s="107">
        <v>3</v>
      </c>
      <c r="H591" s="107"/>
      <c r="I591" s="107" t="s">
        <v>512</v>
      </c>
      <c r="J591" s="107" t="s">
        <v>512</v>
      </c>
      <c r="K591" s="107" t="s">
        <v>512</v>
      </c>
    </row>
    <row r="592" s="6" customFormat="1" spans="1:11">
      <c r="A592" s="111"/>
      <c r="B592" s="112"/>
      <c r="C592" s="113"/>
      <c r="D592" s="114" t="s">
        <v>721</v>
      </c>
      <c r="E592" s="107">
        <v>4.02</v>
      </c>
      <c r="F592" s="107">
        <v>3</v>
      </c>
      <c r="G592" s="107">
        <v>3</v>
      </c>
      <c r="H592" s="107"/>
      <c r="I592" s="107" t="s">
        <v>512</v>
      </c>
      <c r="J592" s="107" t="s">
        <v>512</v>
      </c>
      <c r="K592" s="107" t="s">
        <v>512</v>
      </c>
    </row>
    <row r="593" s="6" customFormat="1" spans="1:11">
      <c r="A593" s="111"/>
      <c r="B593" s="112"/>
      <c r="C593" s="113"/>
      <c r="D593" s="114" t="s">
        <v>722</v>
      </c>
      <c r="E593" s="107"/>
      <c r="F593" s="107"/>
      <c r="G593" s="107"/>
      <c r="H593" s="107"/>
      <c r="I593" s="107" t="s">
        <v>512</v>
      </c>
      <c r="J593" s="107" t="s">
        <v>512</v>
      </c>
      <c r="K593" s="107" t="s">
        <v>512</v>
      </c>
    </row>
    <row r="594" s="6" customFormat="1" spans="1:11">
      <c r="A594" s="115"/>
      <c r="B594" s="116"/>
      <c r="C594" s="117"/>
      <c r="D594" s="104" t="s">
        <v>622</v>
      </c>
      <c r="E594" s="107"/>
      <c r="F594" s="107"/>
      <c r="G594" s="107"/>
      <c r="H594" s="107"/>
      <c r="I594" s="107" t="s">
        <v>512</v>
      </c>
      <c r="J594" s="107" t="s">
        <v>512</v>
      </c>
      <c r="K594" s="107" t="s">
        <v>512</v>
      </c>
    </row>
    <row r="595" s="6" customFormat="1" spans="1:11">
      <c r="A595" s="104" t="s">
        <v>723</v>
      </c>
      <c r="B595" s="104" t="s">
        <v>724</v>
      </c>
      <c r="C595" s="104"/>
      <c r="D595" s="104"/>
      <c r="E595" s="104"/>
      <c r="F595" s="104" t="s">
        <v>608</v>
      </c>
      <c r="G595" s="104"/>
      <c r="H595" s="104"/>
      <c r="I595" s="104"/>
      <c r="J595" s="104"/>
      <c r="K595" s="104"/>
    </row>
    <row r="596" s="6" customFormat="1" spans="1:11">
      <c r="A596" s="104"/>
      <c r="B596" s="107" t="s">
        <v>967</v>
      </c>
      <c r="C596" s="107"/>
      <c r="D596" s="107"/>
      <c r="E596" s="107"/>
      <c r="F596" s="107" t="s">
        <v>967</v>
      </c>
      <c r="G596" s="107"/>
      <c r="H596" s="107"/>
      <c r="I596" s="107"/>
      <c r="J596" s="107"/>
      <c r="K596" s="107"/>
    </row>
    <row r="597" s="6" customFormat="1" ht="24" spans="1:11">
      <c r="A597" s="118" t="s">
        <v>726</v>
      </c>
      <c r="B597" s="104" t="s">
        <v>628</v>
      </c>
      <c r="C597" s="104" t="s">
        <v>629</v>
      </c>
      <c r="D597" s="104" t="s">
        <v>630</v>
      </c>
      <c r="E597" s="104" t="s">
        <v>955</v>
      </c>
      <c r="F597" s="104" t="s">
        <v>956</v>
      </c>
      <c r="G597" s="104" t="s">
        <v>717</v>
      </c>
      <c r="H597" s="104" t="s">
        <v>729</v>
      </c>
      <c r="I597" s="104" t="s">
        <v>730</v>
      </c>
      <c r="J597" s="104"/>
      <c r="K597" s="104"/>
    </row>
    <row r="598" s="6" customFormat="1" ht="36" spans="1:11">
      <c r="A598" s="119"/>
      <c r="B598" s="104" t="s">
        <v>957</v>
      </c>
      <c r="C598" s="104" t="s">
        <v>637</v>
      </c>
      <c r="D598" s="120" t="s">
        <v>820</v>
      </c>
      <c r="E598" s="107" t="s">
        <v>667</v>
      </c>
      <c r="F598" s="107" t="s">
        <v>667</v>
      </c>
      <c r="G598" s="107">
        <v>10</v>
      </c>
      <c r="H598" s="107">
        <v>10</v>
      </c>
      <c r="I598" s="107"/>
      <c r="J598" s="107"/>
      <c r="K598" s="107"/>
    </row>
    <row r="599" s="6" customFormat="1" ht="36" spans="1:11">
      <c r="A599" s="119"/>
      <c r="B599" s="104"/>
      <c r="C599" s="104"/>
      <c r="D599" s="120" t="s">
        <v>820</v>
      </c>
      <c r="E599" s="107" t="s">
        <v>667</v>
      </c>
      <c r="F599" s="107" t="s">
        <v>667</v>
      </c>
      <c r="G599" s="107">
        <v>15</v>
      </c>
      <c r="H599" s="107">
        <v>15</v>
      </c>
      <c r="I599" s="107"/>
      <c r="J599" s="107"/>
      <c r="K599" s="107"/>
    </row>
    <row r="600" s="6" customFormat="1" ht="36" spans="1:11">
      <c r="A600" s="119"/>
      <c r="B600" s="107"/>
      <c r="C600" s="104" t="s">
        <v>671</v>
      </c>
      <c r="D600" s="120" t="s">
        <v>821</v>
      </c>
      <c r="E600" s="107" t="s">
        <v>640</v>
      </c>
      <c r="F600" s="107" t="s">
        <v>640</v>
      </c>
      <c r="G600" s="107">
        <v>10</v>
      </c>
      <c r="H600" s="107">
        <v>10</v>
      </c>
      <c r="I600" s="107"/>
      <c r="J600" s="107"/>
      <c r="K600" s="107"/>
    </row>
    <row r="601" s="6" customFormat="1" ht="24" spans="1:11">
      <c r="A601" s="119"/>
      <c r="B601" s="107"/>
      <c r="C601" s="104"/>
      <c r="D601" s="120" t="s">
        <v>822</v>
      </c>
      <c r="E601" s="107" t="s">
        <v>640</v>
      </c>
      <c r="F601" s="107" t="s">
        <v>640</v>
      </c>
      <c r="G601" s="107">
        <v>15</v>
      </c>
      <c r="H601" s="107">
        <v>15</v>
      </c>
      <c r="I601" s="107"/>
      <c r="J601" s="107"/>
      <c r="K601" s="107"/>
    </row>
    <row r="602" s="6" customFormat="1" ht="36" spans="1:11">
      <c r="A602" s="119"/>
      <c r="B602" s="119" t="s">
        <v>968</v>
      </c>
      <c r="C602" s="104" t="s">
        <v>738</v>
      </c>
      <c r="D602" s="120" t="s">
        <v>823</v>
      </c>
      <c r="E602" s="107" t="s">
        <v>643</v>
      </c>
      <c r="F602" s="107" t="s">
        <v>643</v>
      </c>
      <c r="G602" s="107">
        <v>5</v>
      </c>
      <c r="H602" s="107">
        <v>5</v>
      </c>
      <c r="I602" s="107"/>
      <c r="J602" s="107"/>
      <c r="K602" s="107"/>
    </row>
    <row r="603" s="6" customFormat="1" ht="24" spans="1:11">
      <c r="A603" s="119"/>
      <c r="B603" s="119"/>
      <c r="C603" s="104"/>
      <c r="D603" s="120" t="s">
        <v>824</v>
      </c>
      <c r="E603" s="107" t="s">
        <v>825</v>
      </c>
      <c r="F603" s="107" t="s">
        <v>825</v>
      </c>
      <c r="G603" s="107">
        <v>5</v>
      </c>
      <c r="H603" s="107">
        <v>5</v>
      </c>
      <c r="I603" s="107"/>
      <c r="J603" s="107"/>
      <c r="K603" s="107"/>
    </row>
    <row r="604" s="6" customFormat="1" ht="24" spans="1:11">
      <c r="A604" s="119"/>
      <c r="B604" s="119"/>
      <c r="C604" s="104"/>
      <c r="D604" s="120" t="s">
        <v>826</v>
      </c>
      <c r="E604" s="107" t="s">
        <v>667</v>
      </c>
      <c r="F604" s="107" t="s">
        <v>667</v>
      </c>
      <c r="G604" s="107">
        <v>10</v>
      </c>
      <c r="H604" s="107">
        <v>10</v>
      </c>
      <c r="I604" s="107"/>
      <c r="J604" s="107"/>
      <c r="K604" s="107"/>
    </row>
    <row r="605" s="6" customFormat="1" ht="24" spans="1:11">
      <c r="A605" s="119"/>
      <c r="B605" s="119"/>
      <c r="C605" s="104"/>
      <c r="D605" s="120" t="s">
        <v>827</v>
      </c>
      <c r="E605" s="107" t="s">
        <v>667</v>
      </c>
      <c r="F605" s="107" t="s">
        <v>667</v>
      </c>
      <c r="G605" s="107">
        <v>10</v>
      </c>
      <c r="H605" s="107">
        <v>10</v>
      </c>
      <c r="I605" s="107"/>
      <c r="J605" s="107"/>
      <c r="K605" s="107"/>
    </row>
    <row r="606" s="6" customFormat="1" ht="24" spans="1:11">
      <c r="A606" s="119"/>
      <c r="B606" s="118" t="s">
        <v>740</v>
      </c>
      <c r="C606" s="118" t="s">
        <v>741</v>
      </c>
      <c r="D606" s="120" t="s">
        <v>828</v>
      </c>
      <c r="E606" s="107" t="s">
        <v>643</v>
      </c>
      <c r="F606" s="107" t="s">
        <v>643</v>
      </c>
      <c r="G606" s="107">
        <v>10</v>
      </c>
      <c r="H606" s="107">
        <v>10</v>
      </c>
      <c r="I606" s="107"/>
      <c r="J606" s="107"/>
      <c r="K606" s="107"/>
    </row>
    <row r="607" s="6" customFormat="1" spans="1:11">
      <c r="A607" s="104" t="s">
        <v>963</v>
      </c>
      <c r="B607" s="104"/>
      <c r="C607" s="104"/>
      <c r="D607" s="104"/>
      <c r="E607" s="104"/>
      <c r="F607" s="104"/>
      <c r="G607" s="107">
        <v>97.45</v>
      </c>
      <c r="H607" s="107"/>
      <c r="I607" s="107"/>
      <c r="J607" s="107"/>
      <c r="K607" s="107"/>
    </row>
    <row r="608" s="6" customFormat="1" spans="1:11">
      <c r="A608" s="118" t="s">
        <v>743</v>
      </c>
      <c r="B608" s="120" t="s">
        <v>969</v>
      </c>
      <c r="C608" s="120"/>
      <c r="D608" s="120"/>
      <c r="E608" s="120"/>
      <c r="F608" s="120"/>
      <c r="G608" s="120"/>
      <c r="H608" s="120"/>
      <c r="I608" s="120"/>
      <c r="J608" s="120"/>
      <c r="K608" s="120"/>
    </row>
    <row r="609" s="6" customFormat="1" spans="1:11">
      <c r="A609" s="121"/>
      <c r="B609" s="120"/>
      <c r="C609" s="120"/>
      <c r="D609" s="120"/>
      <c r="E609" s="120"/>
      <c r="F609" s="120"/>
      <c r="G609" s="120"/>
      <c r="H609" s="120"/>
      <c r="I609" s="120"/>
      <c r="J609" s="120"/>
      <c r="K609" s="120"/>
    </row>
    <row r="610" s="6" customFormat="1" spans="1:11">
      <c r="A610" s="120" t="s">
        <v>915</v>
      </c>
      <c r="B610" s="120"/>
      <c r="C610" s="120"/>
      <c r="D610" s="120"/>
      <c r="E610" s="120"/>
      <c r="F610" s="120"/>
      <c r="G610" s="120"/>
      <c r="H610" s="120"/>
      <c r="I610" s="120"/>
      <c r="J610" s="120"/>
      <c r="K610" s="120"/>
    </row>
    <row r="611" s="6" customFormat="1" spans="1:11">
      <c r="A611" s="124" t="s">
        <v>965</v>
      </c>
      <c r="B611" s="125"/>
      <c r="C611" s="125"/>
      <c r="D611" s="125"/>
      <c r="E611" s="125"/>
      <c r="F611" s="125"/>
      <c r="G611" s="125"/>
      <c r="H611" s="125"/>
      <c r="I611" s="125"/>
      <c r="J611" s="125"/>
      <c r="K611" s="135"/>
    </row>
    <row r="612" s="6" customFormat="1" spans="1:11">
      <c r="A612" s="126"/>
      <c r="B612" s="127"/>
      <c r="C612" s="127"/>
      <c r="D612" s="127"/>
      <c r="E612" s="127"/>
      <c r="F612" s="127"/>
      <c r="G612" s="127"/>
      <c r="H612" s="127"/>
      <c r="I612" s="127"/>
      <c r="J612" s="127"/>
      <c r="K612" s="136"/>
    </row>
    <row r="613" s="6" customFormat="1" spans="1:11">
      <c r="A613" s="126"/>
      <c r="B613" s="127"/>
      <c r="C613" s="127"/>
      <c r="D613" s="127"/>
      <c r="E613" s="127"/>
      <c r="F613" s="127"/>
      <c r="G613" s="127"/>
      <c r="H613" s="127"/>
      <c r="I613" s="127"/>
      <c r="J613" s="127"/>
      <c r="K613" s="136"/>
    </row>
    <row r="614" s="6" customFormat="1" spans="1:11">
      <c r="A614" s="126"/>
      <c r="B614" s="127"/>
      <c r="C614" s="127"/>
      <c r="D614" s="127"/>
      <c r="E614" s="127"/>
      <c r="F614" s="127"/>
      <c r="G614" s="127"/>
      <c r="H614" s="127"/>
      <c r="I614" s="127"/>
      <c r="J614" s="127"/>
      <c r="K614" s="136"/>
    </row>
    <row r="615" s="6" customFormat="1" spans="1:11">
      <c r="A615" s="126"/>
      <c r="B615" s="127"/>
      <c r="C615" s="127"/>
      <c r="D615" s="127"/>
      <c r="E615" s="127"/>
      <c r="F615" s="127"/>
      <c r="G615" s="127"/>
      <c r="H615" s="127"/>
      <c r="I615" s="127"/>
      <c r="J615" s="127"/>
      <c r="K615" s="136"/>
    </row>
    <row r="616" s="6" customFormat="1" ht="36" customHeight="1" spans="1:11">
      <c r="A616" s="128"/>
      <c r="B616" s="129"/>
      <c r="C616" s="129"/>
      <c r="D616" s="129"/>
      <c r="E616" s="129"/>
      <c r="F616" s="129"/>
      <c r="G616" s="129"/>
      <c r="H616" s="129"/>
      <c r="I616" s="129"/>
      <c r="J616" s="129"/>
      <c r="K616" s="137"/>
    </row>
    <row r="617" s="6" customFormat="1"/>
    <row r="618" s="6" customFormat="1"/>
    <row r="619" s="5" customFormat="1" ht="28.2" spans="1:11">
      <c r="A619" s="81" t="s">
        <v>904</v>
      </c>
      <c r="B619" s="81"/>
      <c r="C619" s="81"/>
      <c r="D619" s="81"/>
      <c r="E619" s="81"/>
      <c r="F619" s="81"/>
      <c r="G619" s="81"/>
      <c r="H619" s="81"/>
      <c r="I619" s="81"/>
      <c r="J619" s="81"/>
      <c r="K619" s="81"/>
    </row>
    <row r="620" s="6" customFormat="1" ht="17.4" spans="1:11">
      <c r="A620" s="82" t="s">
        <v>970</v>
      </c>
      <c r="B620" s="82"/>
      <c r="C620" s="82"/>
      <c r="D620" s="82"/>
      <c r="E620" s="82"/>
      <c r="F620" s="82"/>
      <c r="G620" s="82"/>
      <c r="H620" s="82"/>
      <c r="I620" s="82"/>
      <c r="J620" s="82"/>
      <c r="K620" s="82"/>
    </row>
    <row r="621" s="6" customFormat="1" spans="1:11">
      <c r="A621" s="104" t="s">
        <v>708</v>
      </c>
      <c r="B621" s="104"/>
      <c r="C621" s="104"/>
      <c r="D621" s="105" t="s">
        <v>799</v>
      </c>
      <c r="E621" s="106"/>
      <c r="F621" s="106"/>
      <c r="G621" s="106"/>
      <c r="H621" s="106"/>
      <c r="I621" s="106"/>
      <c r="J621" s="106"/>
      <c r="K621" s="106"/>
    </row>
    <row r="622" s="6" customFormat="1" spans="1:11">
      <c r="A622" s="104" t="s">
        <v>710</v>
      </c>
      <c r="B622" s="104"/>
      <c r="C622" s="104"/>
      <c r="D622" s="107" t="s">
        <v>808</v>
      </c>
      <c r="E622" s="107"/>
      <c r="F622" s="104" t="s">
        <v>711</v>
      </c>
      <c r="G622" s="78" t="s">
        <v>908</v>
      </c>
      <c r="H622" s="22"/>
      <c r="I622" s="22"/>
      <c r="J622" s="22"/>
      <c r="K622" s="22"/>
    </row>
    <row r="623" s="6" customFormat="1" ht="24" spans="1:11">
      <c r="A623" s="108" t="s">
        <v>712</v>
      </c>
      <c r="B623" s="109"/>
      <c r="C623" s="110"/>
      <c r="D623" s="104" t="s">
        <v>713</v>
      </c>
      <c r="E623" s="104" t="s">
        <v>714</v>
      </c>
      <c r="F623" s="104" t="s">
        <v>952</v>
      </c>
      <c r="G623" s="104" t="s">
        <v>953</v>
      </c>
      <c r="H623" s="104"/>
      <c r="I623" s="104" t="s">
        <v>717</v>
      </c>
      <c r="J623" s="104" t="s">
        <v>718</v>
      </c>
      <c r="K623" s="104" t="s">
        <v>729</v>
      </c>
    </row>
    <row r="624" s="6" customFormat="1" spans="1:11">
      <c r="A624" s="111"/>
      <c r="B624" s="112"/>
      <c r="C624" s="113"/>
      <c r="D624" s="104" t="s">
        <v>720</v>
      </c>
      <c r="E624" s="107">
        <v>500</v>
      </c>
      <c r="F624" s="107">
        <v>87</v>
      </c>
      <c r="G624" s="107">
        <v>87</v>
      </c>
      <c r="H624" s="107"/>
      <c r="I624" s="107">
        <v>10</v>
      </c>
      <c r="J624" s="123">
        <v>0.174</v>
      </c>
      <c r="K624" s="107">
        <v>1.74</v>
      </c>
    </row>
    <row r="625" s="6" customFormat="1" spans="1:11">
      <c r="A625" s="111"/>
      <c r="B625" s="112"/>
      <c r="C625" s="113"/>
      <c r="D625" s="104" t="s">
        <v>621</v>
      </c>
      <c r="E625" s="107">
        <v>500</v>
      </c>
      <c r="F625" s="107">
        <v>87</v>
      </c>
      <c r="G625" s="107">
        <v>87</v>
      </c>
      <c r="H625" s="107"/>
      <c r="I625" s="107" t="s">
        <v>512</v>
      </c>
      <c r="J625" s="107" t="s">
        <v>512</v>
      </c>
      <c r="K625" s="107" t="s">
        <v>512</v>
      </c>
    </row>
    <row r="626" s="6" customFormat="1" spans="1:11">
      <c r="A626" s="111"/>
      <c r="B626" s="112"/>
      <c r="C626" s="113"/>
      <c r="D626" s="114" t="s">
        <v>721</v>
      </c>
      <c r="E626" s="107">
        <v>500</v>
      </c>
      <c r="F626" s="107">
        <v>87</v>
      </c>
      <c r="G626" s="107">
        <v>87</v>
      </c>
      <c r="H626" s="107"/>
      <c r="I626" s="107" t="s">
        <v>512</v>
      </c>
      <c r="J626" s="107" t="s">
        <v>512</v>
      </c>
      <c r="K626" s="107" t="s">
        <v>512</v>
      </c>
    </row>
    <row r="627" s="6" customFormat="1" spans="1:11">
      <c r="A627" s="111"/>
      <c r="B627" s="112"/>
      <c r="C627" s="113"/>
      <c r="D627" s="114" t="s">
        <v>722</v>
      </c>
      <c r="E627" s="107"/>
      <c r="F627" s="107"/>
      <c r="G627" s="107"/>
      <c r="H627" s="107"/>
      <c r="I627" s="107" t="s">
        <v>512</v>
      </c>
      <c r="J627" s="107" t="s">
        <v>512</v>
      </c>
      <c r="K627" s="107" t="s">
        <v>512</v>
      </c>
    </row>
    <row r="628" s="6" customFormat="1" spans="1:11">
      <c r="A628" s="115"/>
      <c r="B628" s="116"/>
      <c r="C628" s="117"/>
      <c r="D628" s="104" t="s">
        <v>622</v>
      </c>
      <c r="E628" s="107"/>
      <c r="F628" s="107"/>
      <c r="G628" s="107"/>
      <c r="H628" s="107"/>
      <c r="I628" s="107" t="s">
        <v>512</v>
      </c>
      <c r="J628" s="107" t="s">
        <v>512</v>
      </c>
      <c r="K628" s="107" t="s">
        <v>512</v>
      </c>
    </row>
    <row r="629" s="6" customFormat="1" spans="1:11">
      <c r="A629" s="104" t="s">
        <v>723</v>
      </c>
      <c r="B629" s="104" t="s">
        <v>724</v>
      </c>
      <c r="C629" s="104"/>
      <c r="D629" s="104"/>
      <c r="E629" s="104"/>
      <c r="F629" s="104" t="s">
        <v>608</v>
      </c>
      <c r="G629" s="104"/>
      <c r="H629" s="104"/>
      <c r="I629" s="104"/>
      <c r="J629" s="104"/>
      <c r="K629" s="104"/>
    </row>
    <row r="630" s="6" customFormat="1" ht="31" customHeight="1" spans="1:11">
      <c r="A630" s="104"/>
      <c r="B630" s="130" t="s">
        <v>971</v>
      </c>
      <c r="C630" s="130"/>
      <c r="D630" s="130"/>
      <c r="E630" s="130"/>
      <c r="F630" s="130" t="s">
        <v>972</v>
      </c>
      <c r="G630" s="130"/>
      <c r="H630" s="130"/>
      <c r="I630" s="130"/>
      <c r="J630" s="130"/>
      <c r="K630" s="130"/>
    </row>
    <row r="631" s="6" customFormat="1" ht="24" spans="1:11">
      <c r="A631" s="118" t="s">
        <v>726</v>
      </c>
      <c r="B631" s="104" t="s">
        <v>628</v>
      </c>
      <c r="C631" s="104" t="s">
        <v>629</v>
      </c>
      <c r="D631" s="104" t="s">
        <v>630</v>
      </c>
      <c r="E631" s="104" t="s">
        <v>955</v>
      </c>
      <c r="F631" s="104" t="s">
        <v>956</v>
      </c>
      <c r="G631" s="104" t="s">
        <v>717</v>
      </c>
      <c r="H631" s="104" t="s">
        <v>729</v>
      </c>
      <c r="I631" s="104" t="s">
        <v>730</v>
      </c>
      <c r="J631" s="104"/>
      <c r="K631" s="104"/>
    </row>
    <row r="632" s="6" customFormat="1" spans="1:11">
      <c r="A632" s="119"/>
      <c r="B632" s="104" t="s">
        <v>957</v>
      </c>
      <c r="C632" s="131" t="s">
        <v>637</v>
      </c>
      <c r="D632" s="131" t="s">
        <v>973</v>
      </c>
      <c r="E632" s="107" t="s">
        <v>665</v>
      </c>
      <c r="F632" s="107" t="s">
        <v>665</v>
      </c>
      <c r="G632" s="132">
        <v>20</v>
      </c>
      <c r="H632" s="132">
        <v>20</v>
      </c>
      <c r="I632" s="107"/>
      <c r="J632" s="107"/>
      <c r="K632" s="107"/>
    </row>
    <row r="633" s="6" customFormat="1" spans="1:11">
      <c r="A633" s="119"/>
      <c r="B633" s="104"/>
      <c r="C633" s="131" t="s">
        <v>682</v>
      </c>
      <c r="D633" s="131" t="s">
        <v>974</v>
      </c>
      <c r="E633" s="107" t="s">
        <v>111</v>
      </c>
      <c r="F633" s="107" t="s">
        <v>111</v>
      </c>
      <c r="G633" s="132">
        <v>20</v>
      </c>
      <c r="H633" s="132">
        <v>20</v>
      </c>
      <c r="I633" s="107"/>
      <c r="J633" s="107"/>
      <c r="K633" s="107"/>
    </row>
    <row r="634" s="6" customFormat="1" spans="1:11">
      <c r="A634" s="119"/>
      <c r="B634" s="107"/>
      <c r="C634" s="131" t="s">
        <v>803</v>
      </c>
      <c r="D634" s="131" t="s">
        <v>975</v>
      </c>
      <c r="E634" s="107" t="s">
        <v>665</v>
      </c>
      <c r="F634" s="107" t="s">
        <v>665</v>
      </c>
      <c r="G634" s="132">
        <v>10</v>
      </c>
      <c r="H634" s="132">
        <v>10</v>
      </c>
      <c r="I634" s="107"/>
      <c r="J634" s="107"/>
      <c r="K634" s="107"/>
    </row>
    <row r="635" s="6" customFormat="1" ht="24" spans="1:11">
      <c r="A635" s="119"/>
      <c r="B635" s="119" t="s">
        <v>968</v>
      </c>
      <c r="C635" s="120" t="s">
        <v>738</v>
      </c>
      <c r="D635" s="131" t="s">
        <v>976</v>
      </c>
      <c r="E635" s="131" t="s">
        <v>665</v>
      </c>
      <c r="F635" s="107">
        <v>100</v>
      </c>
      <c r="G635" s="133">
        <v>30</v>
      </c>
      <c r="H635" s="133">
        <v>30</v>
      </c>
      <c r="I635" s="107"/>
      <c r="J635" s="107"/>
      <c r="K635" s="107"/>
    </row>
    <row r="636" s="6" customFormat="1" ht="24" spans="1:11">
      <c r="A636" s="119"/>
      <c r="B636" s="118" t="s">
        <v>740</v>
      </c>
      <c r="C636" s="134" t="s">
        <v>741</v>
      </c>
      <c r="D636" s="131" t="s">
        <v>976</v>
      </c>
      <c r="E636" s="107">
        <v>98</v>
      </c>
      <c r="F636" s="107">
        <v>99</v>
      </c>
      <c r="G636" s="133">
        <v>10</v>
      </c>
      <c r="H636" s="133">
        <v>10</v>
      </c>
      <c r="I636" s="107"/>
      <c r="J636" s="107"/>
      <c r="K636" s="107"/>
    </row>
    <row r="637" s="6" customFormat="1" spans="1:11">
      <c r="A637" s="104" t="s">
        <v>963</v>
      </c>
      <c r="B637" s="104"/>
      <c r="C637" s="104"/>
      <c r="D637" s="104"/>
      <c r="E637" s="104"/>
      <c r="F637" s="104"/>
      <c r="G637" s="107">
        <v>91.74</v>
      </c>
      <c r="H637" s="107"/>
      <c r="I637" s="107"/>
      <c r="J637" s="107"/>
      <c r="K637" s="107"/>
    </row>
    <row r="638" s="6" customFormat="1" spans="1:11">
      <c r="A638" s="118" t="s">
        <v>743</v>
      </c>
      <c r="B638" s="120" t="s">
        <v>969</v>
      </c>
      <c r="C638" s="120"/>
      <c r="D638" s="120"/>
      <c r="E638" s="120"/>
      <c r="F638" s="120"/>
      <c r="G638" s="120"/>
      <c r="H638" s="120"/>
      <c r="I638" s="120"/>
      <c r="J638" s="120"/>
      <c r="K638" s="120"/>
    </row>
    <row r="639" s="6" customFormat="1" spans="1:11">
      <c r="A639" s="121"/>
      <c r="B639" s="120"/>
      <c r="C639" s="120"/>
      <c r="D639" s="120"/>
      <c r="E639" s="120"/>
      <c r="F639" s="120"/>
      <c r="G639" s="120"/>
      <c r="H639" s="120"/>
      <c r="I639" s="120"/>
      <c r="J639" s="120"/>
      <c r="K639" s="120"/>
    </row>
    <row r="640" s="6" customFormat="1" spans="1:11">
      <c r="A640" s="120" t="s">
        <v>915</v>
      </c>
      <c r="B640" s="120"/>
      <c r="C640" s="120"/>
      <c r="D640" s="120"/>
      <c r="E640" s="120"/>
      <c r="F640" s="120"/>
      <c r="G640" s="120"/>
      <c r="H640" s="120"/>
      <c r="I640" s="120"/>
      <c r="J640" s="120"/>
      <c r="K640" s="120"/>
    </row>
    <row r="641" s="6" customFormat="1" spans="1:11">
      <c r="A641" s="124" t="s">
        <v>977</v>
      </c>
      <c r="B641" s="125"/>
      <c r="C641" s="125"/>
      <c r="D641" s="125"/>
      <c r="E641" s="125"/>
      <c r="F641" s="125"/>
      <c r="G641" s="125"/>
      <c r="H641" s="125"/>
      <c r="I641" s="125"/>
      <c r="J641" s="125"/>
      <c r="K641" s="135"/>
    </row>
    <row r="642" s="6" customFormat="1" spans="1:11">
      <c r="A642" s="126"/>
      <c r="B642" s="127"/>
      <c r="C642" s="127"/>
      <c r="D642" s="127"/>
      <c r="E642" s="127"/>
      <c r="F642" s="127"/>
      <c r="G642" s="127"/>
      <c r="H642" s="127"/>
      <c r="I642" s="127"/>
      <c r="J642" s="127"/>
      <c r="K642" s="136"/>
    </row>
    <row r="643" s="6" customFormat="1" spans="1:11">
      <c r="A643" s="126"/>
      <c r="B643" s="127"/>
      <c r="C643" s="127"/>
      <c r="D643" s="127"/>
      <c r="E643" s="127"/>
      <c r="F643" s="127"/>
      <c r="G643" s="127"/>
      <c r="H643" s="127"/>
      <c r="I643" s="127"/>
      <c r="J643" s="127"/>
      <c r="K643" s="136"/>
    </row>
    <row r="644" s="6" customFormat="1" spans="1:11">
      <c r="A644" s="126"/>
      <c r="B644" s="127"/>
      <c r="C644" s="127"/>
      <c r="D644" s="127"/>
      <c r="E644" s="127"/>
      <c r="F644" s="127"/>
      <c r="G644" s="127"/>
      <c r="H644" s="127"/>
      <c r="I644" s="127"/>
      <c r="J644" s="127"/>
      <c r="K644" s="136"/>
    </row>
    <row r="645" s="6" customFormat="1" spans="1:11">
      <c r="A645" s="126"/>
      <c r="B645" s="127"/>
      <c r="C645" s="127"/>
      <c r="D645" s="127"/>
      <c r="E645" s="127"/>
      <c r="F645" s="127"/>
      <c r="G645" s="127"/>
      <c r="H645" s="127"/>
      <c r="I645" s="127"/>
      <c r="J645" s="127"/>
      <c r="K645" s="136"/>
    </row>
    <row r="646" s="6" customFormat="1" ht="70" customHeight="1" spans="1:11">
      <c r="A646" s="128"/>
      <c r="B646" s="129"/>
      <c r="C646" s="129"/>
      <c r="D646" s="129"/>
      <c r="E646" s="129"/>
      <c r="F646" s="129"/>
      <c r="G646" s="129"/>
      <c r="H646" s="129"/>
      <c r="I646" s="129"/>
      <c r="J646" s="129"/>
      <c r="K646" s="137"/>
    </row>
    <row r="647" s="6" customFormat="1"/>
    <row r="648" s="6" customFormat="1"/>
    <row r="649" s="5" customFormat="1" ht="28.2" spans="1:11">
      <c r="A649" s="81" t="s">
        <v>904</v>
      </c>
      <c r="B649" s="81"/>
      <c r="C649" s="81"/>
      <c r="D649" s="81"/>
      <c r="E649" s="81"/>
      <c r="F649" s="81"/>
      <c r="G649" s="81"/>
      <c r="H649" s="81"/>
      <c r="I649" s="81"/>
      <c r="J649" s="81"/>
      <c r="K649" s="81"/>
    </row>
    <row r="650" s="6" customFormat="1" ht="17.4" spans="1:11">
      <c r="A650" s="82" t="s">
        <v>970</v>
      </c>
      <c r="B650" s="82"/>
      <c r="C650" s="82"/>
      <c r="D650" s="82"/>
      <c r="E650" s="82"/>
      <c r="F650" s="82"/>
      <c r="G650" s="82"/>
      <c r="H650" s="82"/>
      <c r="I650" s="82"/>
      <c r="J650" s="82"/>
      <c r="K650" s="82"/>
    </row>
    <row r="651" s="6" customFormat="1" spans="1:11">
      <c r="A651" s="104" t="s">
        <v>708</v>
      </c>
      <c r="B651" s="104"/>
      <c r="C651" s="104"/>
      <c r="D651" s="105" t="s">
        <v>789</v>
      </c>
      <c r="E651" s="106"/>
      <c r="F651" s="106"/>
      <c r="G651" s="106"/>
      <c r="H651" s="106"/>
      <c r="I651" s="106"/>
      <c r="J651" s="106"/>
      <c r="K651" s="106"/>
    </row>
    <row r="652" s="6" customFormat="1" spans="1:11">
      <c r="A652" s="104" t="s">
        <v>710</v>
      </c>
      <c r="B652" s="104"/>
      <c r="C652" s="104"/>
      <c r="D652" s="107" t="s">
        <v>808</v>
      </c>
      <c r="E652" s="107"/>
      <c r="F652" s="104" t="s">
        <v>711</v>
      </c>
      <c r="G652" s="78" t="s">
        <v>908</v>
      </c>
      <c r="H652" s="22"/>
      <c r="I652" s="22"/>
      <c r="J652" s="22"/>
      <c r="K652" s="22"/>
    </row>
    <row r="653" s="6" customFormat="1" ht="24" spans="1:11">
      <c r="A653" s="108" t="s">
        <v>712</v>
      </c>
      <c r="B653" s="109"/>
      <c r="C653" s="110"/>
      <c r="D653" s="104" t="s">
        <v>713</v>
      </c>
      <c r="E653" s="104" t="s">
        <v>714</v>
      </c>
      <c r="F653" s="104" t="s">
        <v>952</v>
      </c>
      <c r="G653" s="104" t="s">
        <v>953</v>
      </c>
      <c r="H653" s="104"/>
      <c r="I653" s="104" t="s">
        <v>717</v>
      </c>
      <c r="J653" s="104" t="s">
        <v>718</v>
      </c>
      <c r="K653" s="104" t="s">
        <v>729</v>
      </c>
    </row>
    <row r="654" s="6" customFormat="1" spans="1:11">
      <c r="A654" s="111"/>
      <c r="B654" s="112"/>
      <c r="C654" s="113"/>
      <c r="D654" s="104" t="s">
        <v>720</v>
      </c>
      <c r="E654" s="107"/>
      <c r="F654" s="107">
        <v>23.43</v>
      </c>
      <c r="G654" s="107">
        <v>23.43</v>
      </c>
      <c r="H654" s="107"/>
      <c r="I654" s="107">
        <v>10</v>
      </c>
      <c r="J654" s="123">
        <v>1</v>
      </c>
      <c r="K654" s="107">
        <v>10</v>
      </c>
    </row>
    <row r="655" s="6" customFormat="1" spans="1:11">
      <c r="A655" s="111"/>
      <c r="B655" s="112"/>
      <c r="C655" s="113"/>
      <c r="D655" s="104" t="s">
        <v>621</v>
      </c>
      <c r="E655" s="107"/>
      <c r="F655" s="107">
        <v>23.43</v>
      </c>
      <c r="G655" s="107">
        <v>23.43</v>
      </c>
      <c r="H655" s="107"/>
      <c r="I655" s="107" t="s">
        <v>512</v>
      </c>
      <c r="J655" s="107" t="s">
        <v>512</v>
      </c>
      <c r="K655" s="107" t="s">
        <v>512</v>
      </c>
    </row>
    <row r="656" s="6" customFormat="1" spans="1:11">
      <c r="A656" s="111"/>
      <c r="B656" s="112"/>
      <c r="C656" s="113"/>
      <c r="D656" s="114" t="s">
        <v>721</v>
      </c>
      <c r="E656" s="107"/>
      <c r="F656" s="107">
        <v>23.43</v>
      </c>
      <c r="G656" s="107">
        <v>23.43</v>
      </c>
      <c r="H656" s="107"/>
      <c r="I656" s="107" t="s">
        <v>512</v>
      </c>
      <c r="J656" s="107" t="s">
        <v>512</v>
      </c>
      <c r="K656" s="107" t="s">
        <v>512</v>
      </c>
    </row>
    <row r="657" s="6" customFormat="1" spans="1:11">
      <c r="A657" s="111"/>
      <c r="B657" s="112"/>
      <c r="C657" s="113"/>
      <c r="D657" s="114" t="s">
        <v>722</v>
      </c>
      <c r="E657" s="107"/>
      <c r="F657" s="107"/>
      <c r="G657" s="107"/>
      <c r="H657" s="107"/>
      <c r="I657" s="107" t="s">
        <v>512</v>
      </c>
      <c r="J657" s="107" t="s">
        <v>512</v>
      </c>
      <c r="K657" s="107" t="s">
        <v>512</v>
      </c>
    </row>
    <row r="658" s="6" customFormat="1" spans="1:11">
      <c r="A658" s="115"/>
      <c r="B658" s="116"/>
      <c r="C658" s="117"/>
      <c r="D658" s="104" t="s">
        <v>622</v>
      </c>
      <c r="E658" s="107"/>
      <c r="F658" s="107"/>
      <c r="G658" s="107"/>
      <c r="H658" s="107"/>
      <c r="I658" s="107" t="s">
        <v>512</v>
      </c>
      <c r="J658" s="107" t="s">
        <v>512</v>
      </c>
      <c r="K658" s="107" t="s">
        <v>512</v>
      </c>
    </row>
    <row r="659" s="6" customFormat="1" spans="1:11">
      <c r="A659" s="104" t="s">
        <v>723</v>
      </c>
      <c r="B659" s="104" t="s">
        <v>724</v>
      </c>
      <c r="C659" s="104"/>
      <c r="D659" s="104"/>
      <c r="E659" s="104"/>
      <c r="F659" s="104" t="s">
        <v>608</v>
      </c>
      <c r="G659" s="104"/>
      <c r="H659" s="104"/>
      <c r="I659" s="104"/>
      <c r="J659" s="104"/>
      <c r="K659" s="104"/>
    </row>
    <row r="660" s="6" customFormat="1" ht="31" customHeight="1" spans="1:11">
      <c r="A660" s="104"/>
      <c r="B660" s="130" t="s">
        <v>978</v>
      </c>
      <c r="C660" s="130"/>
      <c r="D660" s="130"/>
      <c r="E660" s="130"/>
      <c r="F660" s="130" t="s">
        <v>972</v>
      </c>
      <c r="G660" s="130"/>
      <c r="H660" s="130"/>
      <c r="I660" s="130"/>
      <c r="J660" s="130"/>
      <c r="K660" s="130"/>
    </row>
    <row r="661" s="6" customFormat="1" ht="24" spans="1:11">
      <c r="A661" s="118" t="s">
        <v>726</v>
      </c>
      <c r="B661" s="104" t="s">
        <v>628</v>
      </c>
      <c r="C661" s="104" t="s">
        <v>629</v>
      </c>
      <c r="D661" s="104" t="s">
        <v>630</v>
      </c>
      <c r="E661" s="104" t="s">
        <v>955</v>
      </c>
      <c r="F661" s="104" t="s">
        <v>956</v>
      </c>
      <c r="G661" s="104" t="s">
        <v>717</v>
      </c>
      <c r="H661" s="104" t="s">
        <v>729</v>
      </c>
      <c r="I661" s="104" t="s">
        <v>730</v>
      </c>
      <c r="J661" s="104"/>
      <c r="K661" s="104"/>
    </row>
    <row r="662" s="6" customFormat="1" spans="1:11">
      <c r="A662" s="119"/>
      <c r="B662" s="104" t="s">
        <v>957</v>
      </c>
      <c r="C662" s="131" t="s">
        <v>637</v>
      </c>
      <c r="D662" s="131" t="s">
        <v>791</v>
      </c>
      <c r="E662" s="131" t="s">
        <v>792</v>
      </c>
      <c r="F662" s="131" t="s">
        <v>792</v>
      </c>
      <c r="G662" s="132">
        <v>20</v>
      </c>
      <c r="H662" s="132">
        <v>20</v>
      </c>
      <c r="I662" s="107"/>
      <c r="J662" s="107"/>
      <c r="K662" s="107"/>
    </row>
    <row r="663" s="6" customFormat="1" spans="1:11">
      <c r="A663" s="119"/>
      <c r="B663" s="104"/>
      <c r="C663" s="138" t="s">
        <v>671</v>
      </c>
      <c r="D663" s="131" t="s">
        <v>793</v>
      </c>
      <c r="E663" s="131" t="s">
        <v>669</v>
      </c>
      <c r="F663" s="131" t="s">
        <v>669</v>
      </c>
      <c r="G663" s="132">
        <v>10</v>
      </c>
      <c r="H663" s="132">
        <v>10</v>
      </c>
      <c r="I663" s="107"/>
      <c r="J663" s="107"/>
      <c r="K663" s="107"/>
    </row>
    <row r="664" s="6" customFormat="1" spans="1:11">
      <c r="A664" s="119"/>
      <c r="B664" s="107"/>
      <c r="C664" s="139"/>
      <c r="D664" s="131" t="s">
        <v>795</v>
      </c>
      <c r="E664" s="131" t="s">
        <v>796</v>
      </c>
      <c r="F664" s="131" t="s">
        <v>796</v>
      </c>
      <c r="G664" s="132">
        <v>20</v>
      </c>
      <c r="H664" s="132">
        <v>20</v>
      </c>
      <c r="I664" s="107"/>
      <c r="J664" s="107"/>
      <c r="K664" s="107"/>
    </row>
    <row r="665" s="6" customFormat="1" ht="24" spans="1:11">
      <c r="A665" s="119"/>
      <c r="B665" s="104" t="s">
        <v>968</v>
      </c>
      <c r="C665" s="131" t="s">
        <v>815</v>
      </c>
      <c r="D665" s="131" t="s">
        <v>797</v>
      </c>
      <c r="E665" s="131" t="s">
        <v>798</v>
      </c>
      <c r="F665" s="131" t="s">
        <v>798</v>
      </c>
      <c r="G665" s="133">
        <v>30</v>
      </c>
      <c r="H665" s="133">
        <v>30</v>
      </c>
      <c r="I665" s="107"/>
      <c r="J665" s="107"/>
      <c r="K665" s="107"/>
    </row>
    <row r="666" s="6" customFormat="1" spans="1:11">
      <c r="A666" s="119"/>
      <c r="B666" s="104" t="s">
        <v>740</v>
      </c>
      <c r="C666" s="118" t="s">
        <v>741</v>
      </c>
      <c r="D666" s="131" t="s">
        <v>877</v>
      </c>
      <c r="E666" s="140" t="s">
        <v>653</v>
      </c>
      <c r="F666" s="107">
        <v>90</v>
      </c>
      <c r="G666" s="133">
        <v>5</v>
      </c>
      <c r="H666" s="133">
        <v>5</v>
      </c>
      <c r="I666" s="107"/>
      <c r="J666" s="107"/>
      <c r="K666" s="107"/>
    </row>
    <row r="667" s="6" customFormat="1" spans="1:11">
      <c r="A667" s="119"/>
      <c r="B667" s="104"/>
      <c r="C667" s="119"/>
      <c r="D667" s="131" t="s">
        <v>878</v>
      </c>
      <c r="E667" s="107" t="s">
        <v>653</v>
      </c>
      <c r="F667" s="107">
        <v>90</v>
      </c>
      <c r="G667" s="133">
        <v>5</v>
      </c>
      <c r="H667" s="133">
        <v>5</v>
      </c>
      <c r="I667" s="107"/>
      <c r="J667" s="107"/>
      <c r="K667" s="107"/>
    </row>
    <row r="668" s="6" customFormat="1" spans="1:11">
      <c r="A668" s="104" t="s">
        <v>963</v>
      </c>
      <c r="B668" s="104"/>
      <c r="C668" s="104"/>
      <c r="D668" s="104"/>
      <c r="E668" s="104"/>
      <c r="F668" s="104"/>
      <c r="G668" s="107">
        <v>100</v>
      </c>
      <c r="H668" s="107"/>
      <c r="I668" s="107"/>
      <c r="J668" s="107"/>
      <c r="K668" s="107"/>
    </row>
    <row r="669" s="6" customFormat="1" spans="1:11">
      <c r="A669" s="118" t="s">
        <v>743</v>
      </c>
      <c r="B669" s="120" t="s">
        <v>969</v>
      </c>
      <c r="C669" s="120"/>
      <c r="D669" s="120"/>
      <c r="E669" s="120"/>
      <c r="F669" s="120"/>
      <c r="G669" s="120"/>
      <c r="H669" s="120"/>
      <c r="I669" s="120"/>
      <c r="J669" s="120"/>
      <c r="K669" s="120"/>
    </row>
    <row r="670" s="6" customFormat="1" spans="1:11">
      <c r="A670" s="121"/>
      <c r="B670" s="120"/>
      <c r="C670" s="120"/>
      <c r="D670" s="120"/>
      <c r="E670" s="120"/>
      <c r="F670" s="120"/>
      <c r="G670" s="120"/>
      <c r="H670" s="120"/>
      <c r="I670" s="120"/>
      <c r="J670" s="120"/>
      <c r="K670" s="120"/>
    </row>
    <row r="671" s="6" customFormat="1" spans="1:11">
      <c r="A671" s="120" t="s">
        <v>915</v>
      </c>
      <c r="B671" s="120"/>
      <c r="C671" s="120"/>
      <c r="D671" s="120"/>
      <c r="E671" s="120"/>
      <c r="F671" s="120"/>
      <c r="G671" s="120"/>
      <c r="H671" s="120"/>
      <c r="I671" s="120"/>
      <c r="J671" s="120"/>
      <c r="K671" s="120"/>
    </row>
    <row r="672" s="6" customFormat="1" spans="1:11">
      <c r="A672" s="124" t="s">
        <v>977</v>
      </c>
      <c r="B672" s="125"/>
      <c r="C672" s="125"/>
      <c r="D672" s="125"/>
      <c r="E672" s="125"/>
      <c r="F672" s="125"/>
      <c r="G672" s="125"/>
      <c r="H672" s="125"/>
      <c r="I672" s="125"/>
      <c r="J672" s="125"/>
      <c r="K672" s="135"/>
    </row>
    <row r="673" s="6" customFormat="1" spans="1:11">
      <c r="A673" s="126"/>
      <c r="B673" s="127"/>
      <c r="C673" s="127"/>
      <c r="D673" s="127"/>
      <c r="E673" s="127"/>
      <c r="F673" s="127"/>
      <c r="G673" s="127"/>
      <c r="H673" s="127"/>
      <c r="I673" s="127"/>
      <c r="J673" s="127"/>
      <c r="K673" s="136"/>
    </row>
    <row r="674" s="6" customFormat="1" spans="1:11">
      <c r="A674" s="126"/>
      <c r="B674" s="127"/>
      <c r="C674" s="127"/>
      <c r="D674" s="127"/>
      <c r="E674" s="127"/>
      <c r="F674" s="127"/>
      <c r="G674" s="127"/>
      <c r="H674" s="127"/>
      <c r="I674" s="127"/>
      <c r="J674" s="127"/>
      <c r="K674" s="136"/>
    </row>
    <row r="675" s="6" customFormat="1" spans="1:11">
      <c r="A675" s="126"/>
      <c r="B675" s="127"/>
      <c r="C675" s="127"/>
      <c r="D675" s="127"/>
      <c r="E675" s="127"/>
      <c r="F675" s="127"/>
      <c r="G675" s="127"/>
      <c r="H675" s="127"/>
      <c r="I675" s="127"/>
      <c r="J675" s="127"/>
      <c r="K675" s="136"/>
    </row>
    <row r="676" s="6" customFormat="1" spans="1:11">
      <c r="A676" s="126"/>
      <c r="B676" s="127"/>
      <c r="C676" s="127"/>
      <c r="D676" s="127"/>
      <c r="E676" s="127"/>
      <c r="F676" s="127"/>
      <c r="G676" s="127"/>
      <c r="H676" s="127"/>
      <c r="I676" s="127"/>
      <c r="J676" s="127"/>
      <c r="K676" s="136"/>
    </row>
    <row r="677" s="6" customFormat="1" ht="69" customHeight="1" spans="1:11">
      <c r="A677" s="128"/>
      <c r="B677" s="129"/>
      <c r="C677" s="129"/>
      <c r="D677" s="129"/>
      <c r="E677" s="129"/>
      <c r="F677" s="129"/>
      <c r="G677" s="129"/>
      <c r="H677" s="129"/>
      <c r="I677" s="129"/>
      <c r="J677" s="129"/>
      <c r="K677" s="137"/>
    </row>
    <row r="678" s="6" customFormat="1"/>
    <row r="679" s="6" customFormat="1"/>
    <row r="680" s="6" customFormat="1"/>
    <row r="681" s="5" customFormat="1" ht="28.2" spans="1:11">
      <c r="A681" s="81" t="s">
        <v>904</v>
      </c>
      <c r="B681" s="81"/>
      <c r="C681" s="81"/>
      <c r="D681" s="81"/>
      <c r="E681" s="81"/>
      <c r="F681" s="81"/>
      <c r="G681" s="81"/>
      <c r="H681" s="81"/>
      <c r="I681" s="81"/>
      <c r="J681" s="81"/>
      <c r="K681" s="81"/>
    </row>
    <row r="682" s="6" customFormat="1" ht="17.4" spans="1:11">
      <c r="A682" s="82" t="s">
        <v>979</v>
      </c>
      <c r="B682" s="82"/>
      <c r="C682" s="82"/>
      <c r="D682" s="82"/>
      <c r="E682" s="82"/>
      <c r="F682" s="82"/>
      <c r="G682" s="82"/>
      <c r="H682" s="82"/>
      <c r="I682" s="82"/>
      <c r="J682" s="82"/>
      <c r="K682" s="82"/>
    </row>
    <row r="683" s="6" customFormat="1" spans="1:11">
      <c r="A683" s="104" t="s">
        <v>708</v>
      </c>
      <c r="B683" s="104"/>
      <c r="C683" s="104"/>
      <c r="D683" s="105" t="s">
        <v>879</v>
      </c>
      <c r="E683" s="106"/>
      <c r="F683" s="106"/>
      <c r="G683" s="106"/>
      <c r="H683" s="106"/>
      <c r="I683" s="106"/>
      <c r="J683" s="106"/>
      <c r="K683" s="106"/>
    </row>
    <row r="684" s="6" customFormat="1" spans="1:11">
      <c r="A684" s="104" t="s">
        <v>710</v>
      </c>
      <c r="B684" s="104"/>
      <c r="C684" s="104"/>
      <c r="D684" s="107" t="s">
        <v>808</v>
      </c>
      <c r="E684" s="107"/>
      <c r="F684" s="104" t="s">
        <v>711</v>
      </c>
      <c r="G684" s="78" t="s">
        <v>908</v>
      </c>
      <c r="H684" s="22"/>
      <c r="I684" s="22"/>
      <c r="J684" s="22"/>
      <c r="K684" s="22"/>
    </row>
    <row r="685" s="6" customFormat="1" ht="24" spans="1:11">
      <c r="A685" s="108" t="s">
        <v>712</v>
      </c>
      <c r="B685" s="109"/>
      <c r="C685" s="110"/>
      <c r="D685" s="104" t="s">
        <v>713</v>
      </c>
      <c r="E685" s="104" t="s">
        <v>714</v>
      </c>
      <c r="F685" s="104" t="s">
        <v>952</v>
      </c>
      <c r="G685" s="104" t="s">
        <v>953</v>
      </c>
      <c r="H685" s="104"/>
      <c r="I685" s="104" t="s">
        <v>717</v>
      </c>
      <c r="J685" s="104" t="s">
        <v>718</v>
      </c>
      <c r="K685" s="104" t="s">
        <v>729</v>
      </c>
    </row>
    <row r="686" s="6" customFormat="1" spans="1:11">
      <c r="A686" s="111"/>
      <c r="B686" s="112"/>
      <c r="C686" s="113"/>
      <c r="D686" s="104" t="s">
        <v>720</v>
      </c>
      <c r="E686" s="107"/>
      <c r="F686" s="107">
        <v>2.28</v>
      </c>
      <c r="G686" s="107">
        <v>2.28</v>
      </c>
      <c r="H686" s="107"/>
      <c r="I686" s="107">
        <v>10</v>
      </c>
      <c r="J686" s="123">
        <v>1</v>
      </c>
      <c r="K686" s="107">
        <v>10</v>
      </c>
    </row>
    <row r="687" s="6" customFormat="1" spans="1:11">
      <c r="A687" s="111"/>
      <c r="B687" s="112"/>
      <c r="C687" s="113"/>
      <c r="D687" s="104" t="s">
        <v>621</v>
      </c>
      <c r="E687" s="107"/>
      <c r="F687" s="107">
        <v>2.28</v>
      </c>
      <c r="G687" s="107">
        <v>2.28</v>
      </c>
      <c r="H687" s="107"/>
      <c r="I687" s="107" t="s">
        <v>512</v>
      </c>
      <c r="J687" s="107" t="s">
        <v>512</v>
      </c>
      <c r="K687" s="107" t="s">
        <v>512</v>
      </c>
    </row>
    <row r="688" s="6" customFormat="1" spans="1:11">
      <c r="A688" s="111"/>
      <c r="B688" s="112"/>
      <c r="C688" s="113"/>
      <c r="D688" s="114" t="s">
        <v>721</v>
      </c>
      <c r="E688" s="107"/>
      <c r="F688" s="107">
        <v>2.28</v>
      </c>
      <c r="G688" s="107">
        <v>2.28</v>
      </c>
      <c r="H688" s="107"/>
      <c r="I688" s="107" t="s">
        <v>512</v>
      </c>
      <c r="J688" s="107" t="s">
        <v>512</v>
      </c>
      <c r="K688" s="107" t="s">
        <v>512</v>
      </c>
    </row>
    <row r="689" s="6" customFormat="1" spans="1:11">
      <c r="A689" s="111"/>
      <c r="B689" s="112"/>
      <c r="C689" s="113"/>
      <c r="D689" s="114" t="s">
        <v>722</v>
      </c>
      <c r="E689" s="107"/>
      <c r="F689" s="107"/>
      <c r="G689" s="107"/>
      <c r="H689" s="107"/>
      <c r="I689" s="107" t="s">
        <v>512</v>
      </c>
      <c r="J689" s="107" t="s">
        <v>512</v>
      </c>
      <c r="K689" s="107" t="s">
        <v>512</v>
      </c>
    </row>
    <row r="690" s="6" customFormat="1" spans="1:11">
      <c r="A690" s="115"/>
      <c r="B690" s="116"/>
      <c r="C690" s="117"/>
      <c r="D690" s="104" t="s">
        <v>622</v>
      </c>
      <c r="E690" s="107"/>
      <c r="F690" s="107"/>
      <c r="G690" s="107"/>
      <c r="H690" s="107"/>
      <c r="I690" s="107" t="s">
        <v>512</v>
      </c>
      <c r="J690" s="107" t="s">
        <v>512</v>
      </c>
      <c r="K690" s="107" t="s">
        <v>512</v>
      </c>
    </row>
    <row r="691" s="6" customFormat="1" spans="1:11">
      <c r="A691" s="104" t="s">
        <v>723</v>
      </c>
      <c r="B691" s="104" t="s">
        <v>724</v>
      </c>
      <c r="C691" s="104"/>
      <c r="D691" s="104"/>
      <c r="E691" s="104"/>
      <c r="F691" s="104" t="s">
        <v>608</v>
      </c>
      <c r="G691" s="104"/>
      <c r="H691" s="104"/>
      <c r="I691" s="104"/>
      <c r="J691" s="104"/>
      <c r="K691" s="104"/>
    </row>
    <row r="692" s="6" customFormat="1" spans="1:11">
      <c r="A692" s="104"/>
      <c r="B692" s="130" t="s">
        <v>980</v>
      </c>
      <c r="C692" s="130"/>
      <c r="D692" s="130"/>
      <c r="E692" s="130"/>
      <c r="F692" s="130" t="s">
        <v>981</v>
      </c>
      <c r="G692" s="130"/>
      <c r="H692" s="130"/>
      <c r="I692" s="130"/>
      <c r="J692" s="130"/>
      <c r="K692" s="130"/>
    </row>
    <row r="693" s="6" customFormat="1" ht="24" spans="1:11">
      <c r="A693" s="118" t="s">
        <v>726</v>
      </c>
      <c r="B693" s="104" t="s">
        <v>628</v>
      </c>
      <c r="C693" s="104" t="s">
        <v>629</v>
      </c>
      <c r="D693" s="104" t="s">
        <v>630</v>
      </c>
      <c r="E693" s="104" t="s">
        <v>955</v>
      </c>
      <c r="F693" s="104" t="s">
        <v>956</v>
      </c>
      <c r="G693" s="104" t="s">
        <v>717</v>
      </c>
      <c r="H693" s="104" t="s">
        <v>729</v>
      </c>
      <c r="I693" s="104" t="s">
        <v>730</v>
      </c>
      <c r="J693" s="104"/>
      <c r="K693" s="104"/>
    </row>
    <row r="694" s="6" customFormat="1" ht="33" customHeight="1" spans="1:11">
      <c r="A694" s="119"/>
      <c r="B694" s="104" t="s">
        <v>957</v>
      </c>
      <c r="C694" s="131" t="s">
        <v>637</v>
      </c>
      <c r="D694" s="141" t="s">
        <v>982</v>
      </c>
      <c r="E694" s="131" t="s">
        <v>73</v>
      </c>
      <c r="F694" s="131" t="s">
        <v>73</v>
      </c>
      <c r="G694" s="132">
        <v>50</v>
      </c>
      <c r="H694" s="132">
        <v>50</v>
      </c>
      <c r="I694" s="107"/>
      <c r="J694" s="107"/>
      <c r="K694" s="107"/>
    </row>
    <row r="695" s="6" customFormat="1" ht="24" spans="1:11">
      <c r="A695" s="119"/>
      <c r="B695" s="104" t="s">
        <v>968</v>
      </c>
      <c r="C695" s="131" t="s">
        <v>738</v>
      </c>
      <c r="D695" s="131" t="s">
        <v>983</v>
      </c>
      <c r="E695" s="131" t="s">
        <v>885</v>
      </c>
      <c r="F695" s="131" t="s">
        <v>885</v>
      </c>
      <c r="G695" s="132">
        <v>30</v>
      </c>
      <c r="H695" s="132">
        <v>30</v>
      </c>
      <c r="I695" s="107"/>
      <c r="J695" s="107"/>
      <c r="K695" s="107"/>
    </row>
    <row r="696" s="6" customFormat="1" ht="24" spans="1:11">
      <c r="A696" s="119"/>
      <c r="B696" s="104" t="s">
        <v>740</v>
      </c>
      <c r="C696" s="131" t="s">
        <v>741</v>
      </c>
      <c r="D696" s="131" t="s">
        <v>886</v>
      </c>
      <c r="E696" s="140" t="s">
        <v>653</v>
      </c>
      <c r="F696" s="131" t="s">
        <v>665</v>
      </c>
      <c r="G696" s="132">
        <v>10</v>
      </c>
      <c r="H696" s="132">
        <v>10</v>
      </c>
      <c r="I696" s="107"/>
      <c r="J696" s="107"/>
      <c r="K696" s="107"/>
    </row>
    <row r="697" s="6" customFormat="1" spans="1:11">
      <c r="A697" s="104" t="s">
        <v>963</v>
      </c>
      <c r="B697" s="104"/>
      <c r="C697" s="104"/>
      <c r="D697" s="104"/>
      <c r="E697" s="104"/>
      <c r="F697" s="104"/>
      <c r="G697" s="107">
        <v>100</v>
      </c>
      <c r="H697" s="107"/>
      <c r="I697" s="107"/>
      <c r="J697" s="107"/>
      <c r="K697" s="107"/>
    </row>
    <row r="698" s="6" customFormat="1" spans="1:11">
      <c r="A698" s="118" t="s">
        <v>743</v>
      </c>
      <c r="B698" s="120" t="s">
        <v>969</v>
      </c>
      <c r="C698" s="120"/>
      <c r="D698" s="120"/>
      <c r="E698" s="120"/>
      <c r="F698" s="120"/>
      <c r="G698" s="120"/>
      <c r="H698" s="120"/>
      <c r="I698" s="120"/>
      <c r="J698" s="120"/>
      <c r="K698" s="120"/>
    </row>
    <row r="699" s="6" customFormat="1" spans="1:11">
      <c r="A699" s="121"/>
      <c r="B699" s="120"/>
      <c r="C699" s="120"/>
      <c r="D699" s="120"/>
      <c r="E699" s="120"/>
      <c r="F699" s="120"/>
      <c r="G699" s="120"/>
      <c r="H699" s="120"/>
      <c r="I699" s="120"/>
      <c r="J699" s="120"/>
      <c r="K699" s="120"/>
    </row>
    <row r="700" s="6" customFormat="1" spans="1:11">
      <c r="A700" s="120" t="s">
        <v>915</v>
      </c>
      <c r="B700" s="120"/>
      <c r="C700" s="120"/>
      <c r="D700" s="120"/>
      <c r="E700" s="120"/>
      <c r="F700" s="120"/>
      <c r="G700" s="120"/>
      <c r="H700" s="120"/>
      <c r="I700" s="120"/>
      <c r="J700" s="120"/>
      <c r="K700" s="120"/>
    </row>
    <row r="701" s="6" customFormat="1" spans="1:11">
      <c r="A701" s="124" t="s">
        <v>977</v>
      </c>
      <c r="B701" s="125"/>
      <c r="C701" s="125"/>
      <c r="D701" s="125"/>
      <c r="E701" s="125"/>
      <c r="F701" s="125"/>
      <c r="G701" s="125"/>
      <c r="H701" s="125"/>
      <c r="I701" s="125"/>
      <c r="J701" s="125"/>
      <c r="K701" s="135"/>
    </row>
    <row r="702" s="6" customFormat="1" spans="1:11">
      <c r="A702" s="126"/>
      <c r="B702" s="127"/>
      <c r="C702" s="127"/>
      <c r="D702" s="127"/>
      <c r="E702" s="127"/>
      <c r="F702" s="127"/>
      <c r="G702" s="127"/>
      <c r="H702" s="127"/>
      <c r="I702" s="127"/>
      <c r="J702" s="127"/>
      <c r="K702" s="136"/>
    </row>
    <row r="703" s="6" customFormat="1" spans="1:11">
      <c r="A703" s="126"/>
      <c r="B703" s="127"/>
      <c r="C703" s="127"/>
      <c r="D703" s="127"/>
      <c r="E703" s="127"/>
      <c r="F703" s="127"/>
      <c r="G703" s="127"/>
      <c r="H703" s="127"/>
      <c r="I703" s="127"/>
      <c r="J703" s="127"/>
      <c r="K703" s="136"/>
    </row>
    <row r="704" s="6" customFormat="1" spans="1:11">
      <c r="A704" s="126"/>
      <c r="B704" s="127"/>
      <c r="C704" s="127"/>
      <c r="D704" s="127"/>
      <c r="E704" s="127"/>
      <c r="F704" s="127"/>
      <c r="G704" s="127"/>
      <c r="H704" s="127"/>
      <c r="I704" s="127"/>
      <c r="J704" s="127"/>
      <c r="K704" s="136"/>
    </row>
    <row r="705" s="6" customFormat="1" spans="1:11">
      <c r="A705" s="126"/>
      <c r="B705" s="127"/>
      <c r="C705" s="127"/>
      <c r="D705" s="127"/>
      <c r="E705" s="127"/>
      <c r="F705" s="127"/>
      <c r="G705" s="127"/>
      <c r="H705" s="127"/>
      <c r="I705" s="127"/>
      <c r="J705" s="127"/>
      <c r="K705" s="136"/>
    </row>
    <row r="706" s="6" customFormat="1" ht="75" customHeight="1" spans="1:11">
      <c r="A706" s="128"/>
      <c r="B706" s="129"/>
      <c r="C706" s="129"/>
      <c r="D706" s="129"/>
      <c r="E706" s="129"/>
      <c r="F706" s="129"/>
      <c r="G706" s="129"/>
      <c r="H706" s="129"/>
      <c r="I706" s="129"/>
      <c r="J706" s="129"/>
      <c r="K706" s="137"/>
    </row>
    <row r="708" customFormat="1" spans="1:11">
      <c r="A708" s="1"/>
      <c r="B708" s="1"/>
      <c r="C708" s="1"/>
      <c r="D708" s="1"/>
      <c r="E708" s="1"/>
      <c r="F708" s="1"/>
      <c r="G708" s="1"/>
      <c r="H708" s="1"/>
      <c r="I708" s="1"/>
      <c r="J708" s="1"/>
      <c r="K708" s="1"/>
    </row>
    <row r="709" s="5" customFormat="1" ht="29" customHeight="1" spans="1:11">
      <c r="A709" s="81" t="s">
        <v>904</v>
      </c>
      <c r="B709" s="81"/>
      <c r="C709" s="81"/>
      <c r="D709" s="81"/>
      <c r="E709" s="81"/>
      <c r="F709" s="81"/>
      <c r="G709" s="81"/>
      <c r="H709" s="81"/>
      <c r="I709" s="81"/>
      <c r="J709" s="81"/>
      <c r="K709" s="81"/>
    </row>
    <row r="710" s="7" customFormat="1" ht="17" customHeight="1" spans="1:10">
      <c r="A710" s="142"/>
      <c r="B710" s="142"/>
      <c r="C710" s="142"/>
      <c r="D710" s="142"/>
      <c r="E710" s="142"/>
      <c r="F710" s="142"/>
      <c r="G710" s="142"/>
      <c r="H710" s="142"/>
      <c r="I710" s="142"/>
      <c r="J710" s="170" t="s">
        <v>3</v>
      </c>
    </row>
    <row r="711" s="8" customFormat="1" spans="1:11">
      <c r="A711" s="143"/>
      <c r="B711" s="143"/>
      <c r="C711" s="143"/>
      <c r="D711" s="143"/>
      <c r="E711" s="143"/>
      <c r="F711" s="143"/>
      <c r="G711" s="143"/>
      <c r="H711" s="143"/>
      <c r="I711" s="143"/>
      <c r="J711" s="143"/>
      <c r="K711" s="143"/>
    </row>
    <row r="712" s="8" customFormat="1" spans="1:11">
      <c r="A712" s="144" t="s">
        <v>708</v>
      </c>
      <c r="B712" s="144"/>
      <c r="C712" s="144"/>
      <c r="D712" s="145" t="s">
        <v>984</v>
      </c>
      <c r="E712" s="146"/>
      <c r="F712" s="146"/>
      <c r="G712" s="146"/>
      <c r="H712" s="146"/>
      <c r="I712" s="146"/>
      <c r="J712" s="146"/>
      <c r="K712" s="146"/>
    </row>
    <row r="713" s="8" customFormat="1" spans="1:11">
      <c r="A713" s="144" t="s">
        <v>710</v>
      </c>
      <c r="B713" s="144"/>
      <c r="C713" s="144"/>
      <c r="D713" s="147" t="s">
        <v>985</v>
      </c>
      <c r="E713" s="147"/>
      <c r="F713" s="144" t="s">
        <v>711</v>
      </c>
      <c r="G713" s="147" t="s">
        <v>986</v>
      </c>
      <c r="H713" s="147"/>
      <c r="I713" s="147"/>
      <c r="J713" s="147"/>
      <c r="K713" s="147"/>
    </row>
    <row r="714" s="8" customFormat="1" ht="28.8" spans="1:11">
      <c r="A714" s="148" t="s">
        <v>712</v>
      </c>
      <c r="B714" s="149"/>
      <c r="C714" s="150"/>
      <c r="D714" s="144" t="s">
        <v>713</v>
      </c>
      <c r="E714" s="144" t="s">
        <v>714</v>
      </c>
      <c r="F714" s="144" t="s">
        <v>987</v>
      </c>
      <c r="G714" s="144" t="s">
        <v>988</v>
      </c>
      <c r="H714" s="144"/>
      <c r="I714" s="144" t="s">
        <v>717</v>
      </c>
      <c r="J714" s="144" t="s">
        <v>718</v>
      </c>
      <c r="K714" s="144" t="s">
        <v>729</v>
      </c>
    </row>
    <row r="715" s="8" customFormat="1" ht="28.8" spans="1:11">
      <c r="A715" s="151"/>
      <c r="B715" s="152"/>
      <c r="C715" s="153"/>
      <c r="D715" s="144" t="s">
        <v>720</v>
      </c>
      <c r="E715" s="147"/>
      <c r="F715" s="147">
        <v>113.08</v>
      </c>
      <c r="G715" s="147">
        <v>64.68</v>
      </c>
      <c r="H715" s="147"/>
      <c r="I715" s="147">
        <v>10</v>
      </c>
      <c r="J715" s="171">
        <v>0.5721</v>
      </c>
      <c r="K715" s="147">
        <v>5.72</v>
      </c>
    </row>
    <row r="716" s="8" customFormat="1" spans="1:11">
      <c r="A716" s="151"/>
      <c r="B716" s="152"/>
      <c r="C716" s="153"/>
      <c r="D716" s="144" t="s">
        <v>621</v>
      </c>
      <c r="E716" s="147"/>
      <c r="F716" s="147">
        <v>80.85</v>
      </c>
      <c r="G716" s="147">
        <v>32.48</v>
      </c>
      <c r="H716" s="147"/>
      <c r="I716" s="147" t="s">
        <v>512</v>
      </c>
      <c r="J716" s="147" t="s">
        <v>512</v>
      </c>
      <c r="K716" s="147" t="s">
        <v>512</v>
      </c>
    </row>
    <row r="717" s="8" customFormat="1" ht="28.8" spans="1:11">
      <c r="A717" s="151"/>
      <c r="B717" s="152"/>
      <c r="C717" s="153"/>
      <c r="D717" s="154" t="s">
        <v>721</v>
      </c>
      <c r="E717" s="147"/>
      <c r="F717" s="147">
        <v>32.2</v>
      </c>
      <c r="G717" s="147">
        <v>32.2</v>
      </c>
      <c r="H717" s="147"/>
      <c r="I717" s="147" t="s">
        <v>512</v>
      </c>
      <c r="J717" s="147" t="s">
        <v>512</v>
      </c>
      <c r="K717" s="147" t="s">
        <v>512</v>
      </c>
    </row>
    <row r="718" s="8" customFormat="1" spans="1:11">
      <c r="A718" s="151"/>
      <c r="B718" s="152"/>
      <c r="C718" s="153"/>
      <c r="D718" s="154" t="s">
        <v>722</v>
      </c>
      <c r="E718" s="147"/>
      <c r="F718" s="147"/>
      <c r="G718" s="147"/>
      <c r="H718" s="147"/>
      <c r="I718" s="147" t="s">
        <v>512</v>
      </c>
      <c r="J718" s="147" t="s">
        <v>512</v>
      </c>
      <c r="K718" s="147" t="s">
        <v>512</v>
      </c>
    </row>
    <row r="719" s="8" customFormat="1" spans="1:11">
      <c r="A719" s="155"/>
      <c r="B719" s="156"/>
      <c r="C719" s="157"/>
      <c r="D719" s="144" t="s">
        <v>622</v>
      </c>
      <c r="E719" s="147"/>
      <c r="F719" s="147"/>
      <c r="G719" s="147"/>
      <c r="H719" s="147"/>
      <c r="I719" s="147" t="s">
        <v>512</v>
      </c>
      <c r="J719" s="147" t="s">
        <v>512</v>
      </c>
      <c r="K719" s="147" t="s">
        <v>512</v>
      </c>
    </row>
    <row r="720" s="8" customFormat="1" spans="1:11">
      <c r="A720" s="144" t="s">
        <v>723</v>
      </c>
      <c r="B720" s="144" t="s">
        <v>724</v>
      </c>
      <c r="C720" s="144"/>
      <c r="D720" s="144"/>
      <c r="E720" s="144"/>
      <c r="F720" s="144" t="s">
        <v>608</v>
      </c>
      <c r="G720" s="144"/>
      <c r="H720" s="144"/>
      <c r="I720" s="144"/>
      <c r="J720" s="144"/>
      <c r="K720" s="144"/>
    </row>
    <row r="721" s="8" customFormat="1" ht="57" customHeight="1" spans="1:11">
      <c r="A721" s="144"/>
      <c r="B721" s="147" t="s">
        <v>989</v>
      </c>
      <c r="C721" s="147"/>
      <c r="D721" s="147"/>
      <c r="E721" s="147"/>
      <c r="F721" s="147" t="s">
        <v>989</v>
      </c>
      <c r="G721" s="147"/>
      <c r="H721" s="147"/>
      <c r="I721" s="147"/>
      <c r="J721" s="147"/>
      <c r="K721" s="147"/>
    </row>
    <row r="722" s="8" customFormat="1" ht="28.8" spans="1:11">
      <c r="A722" s="158" t="s">
        <v>726</v>
      </c>
      <c r="B722" s="144" t="s">
        <v>628</v>
      </c>
      <c r="C722" s="144" t="s">
        <v>629</v>
      </c>
      <c r="D722" s="144" t="s">
        <v>630</v>
      </c>
      <c r="E722" s="144" t="s">
        <v>990</v>
      </c>
      <c r="F722" s="144" t="s">
        <v>991</v>
      </c>
      <c r="G722" s="144" t="s">
        <v>717</v>
      </c>
      <c r="H722" s="144" t="s">
        <v>729</v>
      </c>
      <c r="I722" s="144" t="s">
        <v>730</v>
      </c>
      <c r="J722" s="144"/>
      <c r="K722" s="144"/>
    </row>
    <row r="723" s="8" customFormat="1" ht="57.6" spans="1:11">
      <c r="A723" s="151"/>
      <c r="B723" s="158" t="s">
        <v>992</v>
      </c>
      <c r="C723" s="159" t="s">
        <v>637</v>
      </c>
      <c r="D723" s="160" t="s">
        <v>939</v>
      </c>
      <c r="E723" s="161" t="s">
        <v>669</v>
      </c>
      <c r="F723" s="161" t="s">
        <v>669</v>
      </c>
      <c r="G723" s="147">
        <v>25</v>
      </c>
      <c r="H723" s="147">
        <v>25</v>
      </c>
      <c r="I723" s="147"/>
      <c r="J723" s="147"/>
      <c r="K723" s="147"/>
    </row>
    <row r="724" s="8" customFormat="1" ht="43.2" spans="1:11">
      <c r="A724" s="151"/>
      <c r="B724" s="162"/>
      <c r="C724" s="159" t="s">
        <v>637</v>
      </c>
      <c r="D724" s="160" t="s">
        <v>940</v>
      </c>
      <c r="E724" s="161" t="s">
        <v>669</v>
      </c>
      <c r="F724" s="161" t="s">
        <v>669</v>
      </c>
      <c r="G724" s="147">
        <v>25</v>
      </c>
      <c r="H724" s="147">
        <v>25</v>
      </c>
      <c r="I724" s="172"/>
      <c r="J724" s="173"/>
      <c r="K724" s="174"/>
    </row>
    <row r="725" s="8" customFormat="1" spans="1:11">
      <c r="A725" s="151"/>
      <c r="B725" s="144" t="s">
        <v>968</v>
      </c>
      <c r="C725" s="159" t="s">
        <v>814</v>
      </c>
      <c r="D725" s="163" t="s">
        <v>688</v>
      </c>
      <c r="E725" s="161" t="s">
        <v>689</v>
      </c>
      <c r="F725" s="161" t="s">
        <v>689</v>
      </c>
      <c r="G725" s="147">
        <v>15</v>
      </c>
      <c r="H725" s="147">
        <v>15</v>
      </c>
      <c r="I725" s="147"/>
      <c r="J725" s="147"/>
      <c r="K725" s="147"/>
    </row>
    <row r="726" s="8" customFormat="1" ht="43.2" spans="1:11">
      <c r="A726" s="151"/>
      <c r="B726" s="144"/>
      <c r="C726" s="150" t="s">
        <v>815</v>
      </c>
      <c r="D726" s="160" t="s">
        <v>941</v>
      </c>
      <c r="E726" s="161" t="s">
        <v>697</v>
      </c>
      <c r="F726" s="164" t="s">
        <v>942</v>
      </c>
      <c r="G726" s="147">
        <v>15</v>
      </c>
      <c r="H726" s="147">
        <v>15</v>
      </c>
      <c r="I726" s="172"/>
      <c r="J726" s="173"/>
      <c r="K726" s="174"/>
    </row>
    <row r="727" s="8" customFormat="1" spans="1:11">
      <c r="A727" s="162"/>
      <c r="B727" s="158" t="s">
        <v>740</v>
      </c>
      <c r="C727" s="158" t="s">
        <v>741</v>
      </c>
      <c r="D727" s="165" t="s">
        <v>993</v>
      </c>
      <c r="E727" s="147">
        <v>90</v>
      </c>
      <c r="F727" s="147">
        <v>91</v>
      </c>
      <c r="G727" s="147">
        <v>10</v>
      </c>
      <c r="H727" s="147">
        <v>10</v>
      </c>
      <c r="I727" s="147"/>
      <c r="J727" s="147"/>
      <c r="K727" s="147"/>
    </row>
    <row r="728" s="8" customFormat="1" spans="1:11">
      <c r="A728" s="162"/>
      <c r="B728" s="162"/>
      <c r="C728" s="162"/>
      <c r="D728" s="166"/>
      <c r="E728" s="147"/>
      <c r="F728" s="147"/>
      <c r="G728" s="147"/>
      <c r="H728" s="147"/>
      <c r="I728" s="147"/>
      <c r="J728" s="147"/>
      <c r="K728" s="147"/>
    </row>
    <row r="729" s="8" customFormat="1" spans="1:11">
      <c r="A729" s="144" t="s">
        <v>994</v>
      </c>
      <c r="B729" s="144"/>
      <c r="C729" s="144"/>
      <c r="D729" s="144"/>
      <c r="E729" s="144"/>
      <c r="F729" s="144"/>
      <c r="G729" s="147">
        <v>100</v>
      </c>
      <c r="H729" s="147"/>
      <c r="I729" s="147"/>
      <c r="J729" s="147"/>
      <c r="K729" s="147"/>
    </row>
    <row r="730" s="8" customFormat="1" spans="1:11">
      <c r="A730" s="158" t="s">
        <v>743</v>
      </c>
      <c r="B730" s="167" t="s">
        <v>995</v>
      </c>
      <c r="C730" s="167"/>
      <c r="D730" s="167"/>
      <c r="E730" s="167"/>
      <c r="F730" s="167"/>
      <c r="G730" s="167"/>
      <c r="H730" s="167"/>
      <c r="I730" s="167"/>
      <c r="J730" s="167"/>
      <c r="K730" s="167"/>
    </row>
    <row r="731" s="8" customFormat="1" spans="1:11">
      <c r="A731" s="168"/>
      <c r="B731" s="167"/>
      <c r="C731" s="167"/>
      <c r="D731" s="167"/>
      <c r="E731" s="167"/>
      <c r="F731" s="167"/>
      <c r="G731" s="167"/>
      <c r="H731" s="167"/>
      <c r="I731" s="167"/>
      <c r="J731" s="167"/>
      <c r="K731" s="167"/>
    </row>
    <row r="732" s="8" customFormat="1" spans="1:11">
      <c r="A732" s="152"/>
      <c r="B732" s="169"/>
      <c r="C732" s="169"/>
      <c r="D732" s="169"/>
      <c r="E732" s="169"/>
      <c r="F732" s="169"/>
      <c r="G732" s="169"/>
      <c r="H732" s="169"/>
      <c r="I732" s="169"/>
      <c r="J732" s="169"/>
      <c r="K732" s="169"/>
    </row>
    <row r="733" s="8" customFormat="1" spans="1:11">
      <c r="A733" s="152"/>
      <c r="B733" s="169"/>
      <c r="C733" s="169"/>
      <c r="D733" s="169"/>
      <c r="E733" s="169"/>
      <c r="F733" s="169"/>
      <c r="G733" s="169"/>
      <c r="H733" s="169"/>
      <c r="I733" s="169"/>
      <c r="J733" s="169"/>
      <c r="K733" s="169"/>
    </row>
    <row r="734" s="5" customFormat="1" ht="29" customHeight="1" spans="1:11">
      <c r="A734" s="81" t="s">
        <v>904</v>
      </c>
      <c r="B734" s="81"/>
      <c r="C734" s="81"/>
      <c r="D734" s="81"/>
      <c r="E734" s="81"/>
      <c r="F734" s="81"/>
      <c r="G734" s="81"/>
      <c r="H734" s="81"/>
      <c r="I734" s="81"/>
      <c r="J734" s="81"/>
      <c r="K734" s="81"/>
    </row>
    <row r="735" s="7" customFormat="1" ht="17" customHeight="1" spans="1:10">
      <c r="A735" s="142"/>
      <c r="B735" s="142"/>
      <c r="C735" s="142"/>
      <c r="D735" s="142"/>
      <c r="E735" s="142"/>
      <c r="F735" s="142"/>
      <c r="G735" s="142"/>
      <c r="H735" s="142"/>
      <c r="I735" s="142"/>
      <c r="J735" s="170" t="s">
        <v>3</v>
      </c>
    </row>
    <row r="736" s="8" customFormat="1" spans="1:11">
      <c r="A736" s="144" t="s">
        <v>710</v>
      </c>
      <c r="B736" s="144"/>
      <c r="C736" s="144"/>
      <c r="D736" s="147" t="s">
        <v>985</v>
      </c>
      <c r="E736" s="147"/>
      <c r="F736" s="144" t="s">
        <v>711</v>
      </c>
      <c r="G736" s="147" t="s">
        <v>986</v>
      </c>
      <c r="H736" s="147"/>
      <c r="I736" s="147"/>
      <c r="J736" s="147"/>
      <c r="K736" s="147"/>
    </row>
    <row r="737" s="8" customFormat="1" ht="28.8" spans="1:11">
      <c r="A737" s="148" t="s">
        <v>712</v>
      </c>
      <c r="B737" s="149"/>
      <c r="C737" s="150"/>
      <c r="D737" s="144" t="s">
        <v>713</v>
      </c>
      <c r="E737" s="144" t="s">
        <v>714</v>
      </c>
      <c r="F737" s="144" t="s">
        <v>987</v>
      </c>
      <c r="G737" s="144" t="s">
        <v>988</v>
      </c>
      <c r="H737" s="144"/>
      <c r="I737" s="144" t="s">
        <v>717</v>
      </c>
      <c r="J737" s="144" t="s">
        <v>718</v>
      </c>
      <c r="K737" s="144" t="s">
        <v>729</v>
      </c>
    </row>
    <row r="738" s="8" customFormat="1" ht="28.8" spans="1:11">
      <c r="A738" s="151"/>
      <c r="B738" s="152"/>
      <c r="C738" s="153"/>
      <c r="D738" s="144" t="s">
        <v>720</v>
      </c>
      <c r="E738" s="147"/>
      <c r="F738" s="147">
        <v>683.54</v>
      </c>
      <c r="G738" s="147">
        <v>511.84</v>
      </c>
      <c r="H738" s="147"/>
      <c r="I738" s="147">
        <v>10</v>
      </c>
      <c r="J738" s="175">
        <v>0.7488</v>
      </c>
      <c r="K738" s="147">
        <v>7.49</v>
      </c>
    </row>
    <row r="739" s="8" customFormat="1" spans="1:11">
      <c r="A739" s="151"/>
      <c r="B739" s="152"/>
      <c r="C739" s="153"/>
      <c r="D739" s="144" t="s">
        <v>621</v>
      </c>
      <c r="E739" s="147"/>
      <c r="F739" s="147">
        <v>454.2</v>
      </c>
      <c r="G739" s="147">
        <v>282.5</v>
      </c>
      <c r="H739" s="147"/>
      <c r="I739" s="147" t="s">
        <v>512</v>
      </c>
      <c r="J739" s="147" t="s">
        <v>512</v>
      </c>
      <c r="K739" s="147" t="s">
        <v>512</v>
      </c>
    </row>
    <row r="740" s="8" customFormat="1" ht="28.8" spans="1:11">
      <c r="A740" s="151"/>
      <c r="B740" s="152"/>
      <c r="C740" s="153"/>
      <c r="D740" s="154" t="s">
        <v>721</v>
      </c>
      <c r="E740" s="147"/>
      <c r="F740" s="147">
        <v>229.34</v>
      </c>
      <c r="G740" s="147">
        <v>229.34</v>
      </c>
      <c r="H740" s="147"/>
      <c r="I740" s="147" t="s">
        <v>512</v>
      </c>
      <c r="J740" s="147" t="s">
        <v>512</v>
      </c>
      <c r="K740" s="147" t="s">
        <v>512</v>
      </c>
    </row>
    <row r="741" s="8" customFormat="1" spans="1:11">
      <c r="A741" s="151"/>
      <c r="B741" s="152"/>
      <c r="C741" s="153"/>
      <c r="D741" s="154" t="s">
        <v>722</v>
      </c>
      <c r="E741" s="147"/>
      <c r="F741" s="147"/>
      <c r="G741" s="147"/>
      <c r="H741" s="147"/>
      <c r="I741" s="147" t="s">
        <v>512</v>
      </c>
      <c r="J741" s="147" t="s">
        <v>512</v>
      </c>
      <c r="K741" s="147" t="s">
        <v>512</v>
      </c>
    </row>
    <row r="742" s="8" customFormat="1" spans="1:11">
      <c r="A742" s="155"/>
      <c r="B742" s="156"/>
      <c r="C742" s="157"/>
      <c r="D742" s="144" t="s">
        <v>622</v>
      </c>
      <c r="E742" s="147"/>
      <c r="F742" s="147"/>
      <c r="G742" s="147"/>
      <c r="H742" s="147"/>
      <c r="I742" s="147" t="s">
        <v>512</v>
      </c>
      <c r="J742" s="147" t="s">
        <v>512</v>
      </c>
      <c r="K742" s="147" t="s">
        <v>512</v>
      </c>
    </row>
    <row r="743" s="8" customFormat="1" spans="1:11">
      <c r="A743" s="144" t="s">
        <v>723</v>
      </c>
      <c r="B743" s="144" t="s">
        <v>724</v>
      </c>
      <c r="C743" s="144"/>
      <c r="D743" s="144"/>
      <c r="E743" s="144"/>
      <c r="F743" s="144" t="s">
        <v>608</v>
      </c>
      <c r="G743" s="144"/>
      <c r="H743" s="144"/>
      <c r="I743" s="144"/>
      <c r="J743" s="144"/>
      <c r="K743" s="144"/>
    </row>
    <row r="744" s="8" customFormat="1" ht="150" customHeight="1" spans="1:11">
      <c r="A744" s="144"/>
      <c r="B744" s="147" t="s">
        <v>996</v>
      </c>
      <c r="C744" s="147"/>
      <c r="D744" s="147"/>
      <c r="E744" s="147"/>
      <c r="F744" s="147" t="s">
        <v>996</v>
      </c>
      <c r="G744" s="147"/>
      <c r="H744" s="147"/>
      <c r="I744" s="147"/>
      <c r="J744" s="147"/>
      <c r="K744" s="147"/>
    </row>
    <row r="745" s="8" customFormat="1" ht="28.8" spans="1:11">
      <c r="A745" s="158" t="s">
        <v>726</v>
      </c>
      <c r="B745" s="144" t="s">
        <v>628</v>
      </c>
      <c r="C745" s="144" t="s">
        <v>629</v>
      </c>
      <c r="D745" s="144" t="s">
        <v>630</v>
      </c>
      <c r="E745" s="144" t="s">
        <v>990</v>
      </c>
      <c r="F745" s="144" t="s">
        <v>991</v>
      </c>
      <c r="G745" s="144" t="s">
        <v>717</v>
      </c>
      <c r="H745" s="144" t="s">
        <v>729</v>
      </c>
      <c r="I745" s="144" t="s">
        <v>730</v>
      </c>
      <c r="J745" s="144"/>
      <c r="K745" s="144"/>
    </row>
    <row r="746" s="8" customFormat="1" ht="43.2" spans="1:11">
      <c r="A746" s="151"/>
      <c r="B746" s="158" t="s">
        <v>992</v>
      </c>
      <c r="C746" s="159" t="s">
        <v>637</v>
      </c>
      <c r="D746" s="160" t="s">
        <v>638</v>
      </c>
      <c r="E746" s="161" t="s">
        <v>640</v>
      </c>
      <c r="F746" s="161" t="s">
        <v>640</v>
      </c>
      <c r="G746" s="147">
        <v>3</v>
      </c>
      <c r="H746" s="147">
        <v>3</v>
      </c>
      <c r="I746" s="147"/>
      <c r="J746" s="147"/>
      <c r="K746" s="147"/>
    </row>
    <row r="747" s="8" customFormat="1" ht="28.8" spans="1:11">
      <c r="A747" s="151"/>
      <c r="B747" s="162"/>
      <c r="C747" s="159" t="s">
        <v>637</v>
      </c>
      <c r="D747" s="160" t="s">
        <v>921</v>
      </c>
      <c r="E747" s="161" t="s">
        <v>643</v>
      </c>
      <c r="F747" s="161" t="s">
        <v>640</v>
      </c>
      <c r="G747" s="147">
        <v>3</v>
      </c>
      <c r="H747" s="147">
        <v>3</v>
      </c>
      <c r="I747" s="172"/>
      <c r="J747" s="173"/>
      <c r="K747" s="174"/>
    </row>
    <row r="748" s="8" customFormat="1" ht="43.2" spans="1:11">
      <c r="A748" s="151"/>
      <c r="B748" s="162"/>
      <c r="C748" s="159" t="s">
        <v>637</v>
      </c>
      <c r="D748" s="160" t="s">
        <v>997</v>
      </c>
      <c r="E748" s="161" t="s">
        <v>640</v>
      </c>
      <c r="F748" s="161" t="s">
        <v>640</v>
      </c>
      <c r="G748" s="147">
        <v>3</v>
      </c>
      <c r="H748" s="147">
        <v>3</v>
      </c>
      <c r="I748" s="172"/>
      <c r="J748" s="173"/>
      <c r="K748" s="174"/>
    </row>
    <row r="749" s="8" customFormat="1" ht="28.8" spans="1:11">
      <c r="A749" s="151"/>
      <c r="B749" s="162"/>
      <c r="C749" s="159" t="s">
        <v>637</v>
      </c>
      <c r="D749" s="160" t="s">
        <v>923</v>
      </c>
      <c r="E749" s="161" t="s">
        <v>653</v>
      </c>
      <c r="F749" s="161" t="s">
        <v>640</v>
      </c>
      <c r="G749" s="147">
        <v>3</v>
      </c>
      <c r="H749" s="147">
        <v>3</v>
      </c>
      <c r="I749" s="172"/>
      <c r="J749" s="173"/>
      <c r="K749" s="174"/>
    </row>
    <row r="750" s="8" customFormat="1" ht="28.8" spans="1:11">
      <c r="A750" s="151"/>
      <c r="B750" s="162"/>
      <c r="C750" s="159" t="s">
        <v>637</v>
      </c>
      <c r="D750" s="160" t="s">
        <v>645</v>
      </c>
      <c r="E750" s="161" t="s">
        <v>640</v>
      </c>
      <c r="F750" s="161" t="s">
        <v>640</v>
      </c>
      <c r="G750" s="147">
        <v>3</v>
      </c>
      <c r="H750" s="147">
        <v>3</v>
      </c>
      <c r="I750" s="172"/>
      <c r="J750" s="173"/>
      <c r="K750" s="174"/>
    </row>
    <row r="751" s="8" customFormat="1" ht="28.8" spans="1:11">
      <c r="A751" s="151"/>
      <c r="B751" s="162"/>
      <c r="C751" s="159" t="s">
        <v>637</v>
      </c>
      <c r="D751" s="160" t="s">
        <v>924</v>
      </c>
      <c r="E751" s="161" t="s">
        <v>998</v>
      </c>
      <c r="F751" s="161" t="s">
        <v>657</v>
      </c>
      <c r="G751" s="147">
        <v>3</v>
      </c>
      <c r="H751" s="147">
        <v>3</v>
      </c>
      <c r="I751" s="172"/>
      <c r="J751" s="173"/>
      <c r="K751" s="174"/>
    </row>
    <row r="752" s="8" customFormat="1" ht="28.8" spans="1:11">
      <c r="A752" s="151"/>
      <c r="B752" s="162"/>
      <c r="C752" s="159" t="s">
        <v>637</v>
      </c>
      <c r="D752" s="160" t="s">
        <v>651</v>
      </c>
      <c r="E752" s="161" t="s">
        <v>640</v>
      </c>
      <c r="F752" s="161" t="s">
        <v>640</v>
      </c>
      <c r="G752" s="147">
        <v>3</v>
      </c>
      <c r="H752" s="147">
        <v>3</v>
      </c>
      <c r="I752" s="172"/>
      <c r="J752" s="173"/>
      <c r="K752" s="174"/>
    </row>
    <row r="753" s="8" customFormat="1" ht="57.6" spans="1:11">
      <c r="A753" s="151"/>
      <c r="B753" s="162"/>
      <c r="C753" s="159" t="s">
        <v>637</v>
      </c>
      <c r="D753" s="160" t="s">
        <v>925</v>
      </c>
      <c r="E753" s="161" t="s">
        <v>653</v>
      </c>
      <c r="F753" s="161" t="s">
        <v>640</v>
      </c>
      <c r="G753" s="147">
        <v>3</v>
      </c>
      <c r="H753" s="147">
        <v>3</v>
      </c>
      <c r="I753" s="176"/>
      <c r="J753" s="177"/>
      <c r="K753" s="178"/>
    </row>
    <row r="754" s="8" customFormat="1" ht="28.8" spans="1:11">
      <c r="A754" s="151"/>
      <c r="B754" s="162"/>
      <c r="C754" s="159" t="s">
        <v>637</v>
      </c>
      <c r="D754" s="160" t="s">
        <v>752</v>
      </c>
      <c r="E754" s="161" t="s">
        <v>640</v>
      </c>
      <c r="F754" s="161" t="s">
        <v>640</v>
      </c>
      <c r="G754" s="147">
        <v>3</v>
      </c>
      <c r="H754" s="147">
        <v>3</v>
      </c>
      <c r="I754" s="172"/>
      <c r="J754" s="173"/>
      <c r="K754" s="174"/>
    </row>
    <row r="755" s="8" customFormat="1" ht="28.8" spans="1:11">
      <c r="A755" s="151"/>
      <c r="B755" s="162"/>
      <c r="C755" s="159" t="s">
        <v>637</v>
      </c>
      <c r="D755" s="160" t="s">
        <v>654</v>
      </c>
      <c r="E755" s="161" t="s">
        <v>998</v>
      </c>
      <c r="F755" s="161" t="s">
        <v>653</v>
      </c>
      <c r="G755" s="147">
        <v>3</v>
      </c>
      <c r="H755" s="147">
        <v>3</v>
      </c>
      <c r="I755" s="172"/>
      <c r="J755" s="173"/>
      <c r="K755" s="174"/>
    </row>
    <row r="756" s="8" customFormat="1" ht="43.2" spans="1:11">
      <c r="A756" s="151"/>
      <c r="B756" s="162"/>
      <c r="C756" s="159" t="s">
        <v>637</v>
      </c>
      <c r="D756" s="160" t="s">
        <v>926</v>
      </c>
      <c r="E756" s="161" t="s">
        <v>640</v>
      </c>
      <c r="F756" s="161" t="s">
        <v>640</v>
      </c>
      <c r="G756" s="147">
        <v>3</v>
      </c>
      <c r="H756" s="147">
        <v>3</v>
      </c>
      <c r="I756" s="172"/>
      <c r="J756" s="173"/>
      <c r="K756" s="174"/>
    </row>
    <row r="757" s="8" customFormat="1" ht="43.2" spans="1:11">
      <c r="A757" s="151"/>
      <c r="B757" s="162"/>
      <c r="C757" s="159" t="s">
        <v>671</v>
      </c>
      <c r="D757" s="160" t="s">
        <v>839</v>
      </c>
      <c r="E757" s="161" t="s">
        <v>111</v>
      </c>
      <c r="F757" s="161" t="s">
        <v>111</v>
      </c>
      <c r="G757" s="147">
        <v>3</v>
      </c>
      <c r="H757" s="147">
        <v>3</v>
      </c>
      <c r="I757" s="172"/>
      <c r="J757" s="173"/>
      <c r="K757" s="174"/>
    </row>
    <row r="758" s="8" customFormat="1" ht="28.8" spans="1:11">
      <c r="A758" s="151"/>
      <c r="B758" s="162"/>
      <c r="C758" s="159" t="s">
        <v>671</v>
      </c>
      <c r="D758" s="160" t="s">
        <v>928</v>
      </c>
      <c r="E758" s="161" t="s">
        <v>111</v>
      </c>
      <c r="F758" s="161" t="s">
        <v>111</v>
      </c>
      <c r="G758" s="147">
        <v>2</v>
      </c>
      <c r="H758" s="147">
        <v>2</v>
      </c>
      <c r="I758" s="172"/>
      <c r="J758" s="173"/>
      <c r="K758" s="174"/>
    </row>
    <row r="759" s="8" customFormat="1" ht="43.2" spans="1:11">
      <c r="A759" s="151"/>
      <c r="B759" s="162"/>
      <c r="C759" s="159" t="s">
        <v>671</v>
      </c>
      <c r="D759" s="160" t="s">
        <v>929</v>
      </c>
      <c r="E759" s="161" t="s">
        <v>111</v>
      </c>
      <c r="F759" s="161" t="s">
        <v>111</v>
      </c>
      <c r="G759" s="147">
        <v>2</v>
      </c>
      <c r="H759" s="147">
        <v>2</v>
      </c>
      <c r="I759" s="172"/>
      <c r="J759" s="173"/>
      <c r="K759" s="174"/>
    </row>
    <row r="760" s="8" customFormat="1" ht="57.6" spans="1:11">
      <c r="A760" s="151"/>
      <c r="B760" s="162"/>
      <c r="C760" s="159" t="s">
        <v>671</v>
      </c>
      <c r="D760" s="160" t="s">
        <v>930</v>
      </c>
      <c r="E760" s="161" t="s">
        <v>111</v>
      </c>
      <c r="F760" s="161" t="s">
        <v>111</v>
      </c>
      <c r="G760" s="147">
        <v>2</v>
      </c>
      <c r="H760" s="147">
        <v>2</v>
      </c>
      <c r="I760" s="172"/>
      <c r="J760" s="173"/>
      <c r="K760" s="174"/>
    </row>
    <row r="761" s="8" customFormat="1" ht="43.2" spans="1:11">
      <c r="A761" s="151"/>
      <c r="B761" s="162"/>
      <c r="C761" s="159" t="s">
        <v>671</v>
      </c>
      <c r="D761" s="160" t="s">
        <v>931</v>
      </c>
      <c r="E761" s="161" t="s">
        <v>640</v>
      </c>
      <c r="F761" s="161" t="s">
        <v>640</v>
      </c>
      <c r="G761" s="147">
        <v>2</v>
      </c>
      <c r="H761" s="147">
        <v>2</v>
      </c>
      <c r="I761" s="172"/>
      <c r="J761" s="173"/>
      <c r="K761" s="174"/>
    </row>
    <row r="762" s="8" customFormat="1" ht="43.2" spans="1:11">
      <c r="A762" s="151"/>
      <c r="B762" s="162"/>
      <c r="C762" s="159" t="s">
        <v>671</v>
      </c>
      <c r="D762" s="160" t="s">
        <v>932</v>
      </c>
      <c r="E762" s="161" t="s">
        <v>667</v>
      </c>
      <c r="F762" s="161" t="s">
        <v>667</v>
      </c>
      <c r="G762" s="147">
        <v>2</v>
      </c>
      <c r="H762" s="147">
        <v>2</v>
      </c>
      <c r="I762" s="172"/>
      <c r="J762" s="173"/>
      <c r="K762" s="174"/>
    </row>
    <row r="763" s="8" customFormat="1" ht="43.2" spans="1:11">
      <c r="A763" s="151"/>
      <c r="B763" s="162"/>
      <c r="C763" s="159" t="s">
        <v>671</v>
      </c>
      <c r="D763" s="160" t="s">
        <v>999</v>
      </c>
      <c r="E763" s="161" t="s">
        <v>1000</v>
      </c>
      <c r="F763" s="161" t="s">
        <v>1000</v>
      </c>
      <c r="G763" s="147">
        <v>2</v>
      </c>
      <c r="H763" s="147">
        <v>2</v>
      </c>
      <c r="I763" s="172"/>
      <c r="J763" s="173"/>
      <c r="K763" s="174"/>
    </row>
    <row r="764" s="8" customFormat="1" ht="43.2" spans="1:11">
      <c r="A764" s="151"/>
      <c r="B764" s="168"/>
      <c r="C764" s="159" t="s">
        <v>671</v>
      </c>
      <c r="D764" s="160" t="s">
        <v>841</v>
      </c>
      <c r="E764" s="161" t="s">
        <v>46</v>
      </c>
      <c r="F764" s="161" t="s">
        <v>1001</v>
      </c>
      <c r="G764" s="147">
        <v>2</v>
      </c>
      <c r="H764" s="147">
        <v>2</v>
      </c>
      <c r="I764" s="172"/>
      <c r="J764" s="173"/>
      <c r="K764" s="174"/>
    </row>
    <row r="765" s="8" customFormat="1" spans="1:11">
      <c r="A765" s="151"/>
      <c r="B765" s="158" t="s">
        <v>968</v>
      </c>
      <c r="C765" s="159" t="s">
        <v>738</v>
      </c>
      <c r="D765" s="163" t="s">
        <v>842</v>
      </c>
      <c r="E765" s="161" t="s">
        <v>843</v>
      </c>
      <c r="F765" s="161" t="s">
        <v>843</v>
      </c>
      <c r="G765" s="147">
        <v>5</v>
      </c>
      <c r="H765" s="147">
        <v>5</v>
      </c>
      <c r="I765" s="147"/>
      <c r="J765" s="147"/>
      <c r="K765" s="147"/>
    </row>
    <row r="766" s="8" customFormat="1" spans="1:11">
      <c r="A766" s="151"/>
      <c r="B766" s="162"/>
      <c r="C766" s="159" t="s">
        <v>738</v>
      </c>
      <c r="D766" s="163" t="s">
        <v>692</v>
      </c>
      <c r="E766" s="161" t="s">
        <v>693</v>
      </c>
      <c r="F766" s="161" t="s">
        <v>693</v>
      </c>
      <c r="G766" s="147">
        <v>5</v>
      </c>
      <c r="H766" s="147">
        <v>5</v>
      </c>
      <c r="I766" s="172"/>
      <c r="J766" s="173"/>
      <c r="K766" s="174"/>
    </row>
    <row r="767" s="8" customFormat="1" ht="43.2" spans="1:11">
      <c r="A767" s="151"/>
      <c r="B767" s="162"/>
      <c r="C767" s="159" t="s">
        <v>738</v>
      </c>
      <c r="D767" s="165" t="s">
        <v>1002</v>
      </c>
      <c r="E767" s="161" t="s">
        <v>825</v>
      </c>
      <c r="F767" s="161" t="s">
        <v>825</v>
      </c>
      <c r="G767" s="147">
        <v>5</v>
      </c>
      <c r="H767" s="147">
        <v>5</v>
      </c>
      <c r="I767" s="172"/>
      <c r="J767" s="173"/>
      <c r="K767" s="174"/>
    </row>
    <row r="768" s="8" customFormat="1" ht="28.8" spans="1:11">
      <c r="A768" s="151"/>
      <c r="B768" s="162"/>
      <c r="C768" s="159" t="s">
        <v>738</v>
      </c>
      <c r="D768" s="165" t="s">
        <v>1003</v>
      </c>
      <c r="E768" s="161" t="s">
        <v>825</v>
      </c>
      <c r="F768" s="161" t="s">
        <v>825</v>
      </c>
      <c r="G768" s="147">
        <v>5</v>
      </c>
      <c r="H768" s="147">
        <v>5</v>
      </c>
      <c r="I768" s="172"/>
      <c r="J768" s="173"/>
      <c r="K768" s="174"/>
    </row>
    <row r="769" s="8" customFormat="1" ht="28.8" spans="1:11">
      <c r="A769" s="151"/>
      <c r="B769" s="162"/>
      <c r="C769" s="159" t="s">
        <v>738</v>
      </c>
      <c r="D769" s="165" t="s">
        <v>1004</v>
      </c>
      <c r="E769" s="161" t="s">
        <v>825</v>
      </c>
      <c r="F769" s="161" t="s">
        <v>825</v>
      </c>
      <c r="G769" s="147">
        <v>5</v>
      </c>
      <c r="H769" s="147">
        <v>5</v>
      </c>
      <c r="I769" s="172"/>
      <c r="J769" s="173"/>
      <c r="K769" s="174"/>
    </row>
    <row r="770" s="8" customFormat="1" spans="1:11">
      <c r="A770" s="151"/>
      <c r="B770" s="162"/>
      <c r="C770" s="159" t="s">
        <v>815</v>
      </c>
      <c r="D770" s="163" t="s">
        <v>695</v>
      </c>
      <c r="E770" s="161" t="s">
        <v>693</v>
      </c>
      <c r="F770" s="161" t="s">
        <v>693</v>
      </c>
      <c r="G770" s="147">
        <v>5</v>
      </c>
      <c r="H770" s="147">
        <v>5</v>
      </c>
      <c r="I770" s="172"/>
      <c r="J770" s="173"/>
      <c r="K770" s="174"/>
    </row>
    <row r="771" s="8" customFormat="1" spans="1:11">
      <c r="A771" s="162"/>
      <c r="B771" s="158" t="s">
        <v>740</v>
      </c>
      <c r="C771" s="158" t="s">
        <v>741</v>
      </c>
      <c r="D771" s="165" t="s">
        <v>934</v>
      </c>
      <c r="E771" s="179" t="s">
        <v>788</v>
      </c>
      <c r="F771" s="179" t="s">
        <v>825</v>
      </c>
      <c r="G771" s="147">
        <v>10</v>
      </c>
      <c r="H771" s="147">
        <v>10</v>
      </c>
      <c r="I771" s="147"/>
      <c r="J771" s="147"/>
      <c r="K771" s="147"/>
    </row>
    <row r="772" s="8" customFormat="1" spans="1:11">
      <c r="A772" s="162"/>
      <c r="B772" s="162"/>
      <c r="C772" s="162"/>
      <c r="D772" s="166"/>
      <c r="E772" s="180"/>
      <c r="F772" s="180"/>
      <c r="G772" s="147"/>
      <c r="H772" s="147"/>
      <c r="I772" s="147"/>
      <c r="J772" s="147"/>
      <c r="K772" s="147"/>
    </row>
    <row r="773" s="8" customFormat="1" spans="1:11">
      <c r="A773" s="144" t="s">
        <v>994</v>
      </c>
      <c r="B773" s="144"/>
      <c r="C773" s="144"/>
      <c r="D773" s="144"/>
      <c r="E773" s="144"/>
      <c r="F773" s="144"/>
      <c r="G773" s="147">
        <v>100</v>
      </c>
      <c r="H773" s="147"/>
      <c r="I773" s="147"/>
      <c r="J773" s="147"/>
      <c r="K773" s="147"/>
    </row>
    <row r="774" s="8" customFormat="1" spans="1:11">
      <c r="A774" s="158" t="s">
        <v>743</v>
      </c>
      <c r="B774" s="167" t="s">
        <v>1005</v>
      </c>
      <c r="C774" s="167"/>
      <c r="D774" s="167"/>
      <c r="E774" s="167"/>
      <c r="F774" s="167"/>
      <c r="G774" s="167"/>
      <c r="H774" s="167"/>
      <c r="I774" s="167"/>
      <c r="J774" s="167"/>
      <c r="K774" s="167"/>
    </row>
    <row r="775" s="8" customFormat="1" spans="1:11">
      <c r="A775" s="168"/>
      <c r="B775" s="167"/>
      <c r="C775" s="167"/>
      <c r="D775" s="167"/>
      <c r="E775" s="167"/>
      <c r="F775" s="167"/>
      <c r="G775" s="167"/>
      <c r="H775" s="167"/>
      <c r="I775" s="167"/>
      <c r="J775" s="167"/>
      <c r="K775" s="167"/>
    </row>
    <row r="776" s="8" customFormat="1" spans="1:11">
      <c r="A776" s="143"/>
      <c r="B776" s="143"/>
      <c r="C776" s="143"/>
      <c r="D776" s="143"/>
      <c r="E776" s="143"/>
      <c r="F776" s="143"/>
      <c r="G776" s="143"/>
      <c r="H776" s="143"/>
      <c r="I776" s="143"/>
      <c r="J776" s="143"/>
      <c r="K776" s="143"/>
    </row>
    <row r="777" s="8" customFormat="1" spans="1:11">
      <c r="A777" s="143"/>
      <c r="B777" s="143"/>
      <c r="C777" s="143"/>
      <c r="D777" s="143"/>
      <c r="E777" s="143"/>
      <c r="F777" s="143"/>
      <c r="G777" s="143"/>
      <c r="H777" s="143"/>
      <c r="I777" s="143"/>
      <c r="J777" s="143"/>
      <c r="K777" s="143"/>
    </row>
    <row r="778" s="5" customFormat="1" ht="29" customHeight="1" spans="1:11">
      <c r="A778" s="81" t="s">
        <v>904</v>
      </c>
      <c r="B778" s="81"/>
      <c r="C778" s="81"/>
      <c r="D778" s="81"/>
      <c r="E778" s="81"/>
      <c r="F778" s="81"/>
      <c r="G778" s="81"/>
      <c r="H778" s="81"/>
      <c r="I778" s="81"/>
      <c r="J778" s="81"/>
      <c r="K778" s="81"/>
    </row>
    <row r="779" s="7" customFormat="1" ht="17" customHeight="1" spans="1:10">
      <c r="A779" s="142"/>
      <c r="B779" s="142"/>
      <c r="C779" s="142"/>
      <c r="D779" s="142"/>
      <c r="E779" s="142"/>
      <c r="F779" s="142"/>
      <c r="G779" s="142"/>
      <c r="H779" s="142"/>
      <c r="I779" s="142"/>
      <c r="J779" s="170" t="s">
        <v>3</v>
      </c>
    </row>
    <row r="780" s="8" customFormat="1" spans="1:11">
      <c r="A780" s="144" t="s">
        <v>710</v>
      </c>
      <c r="B780" s="144"/>
      <c r="C780" s="144"/>
      <c r="D780" s="147" t="s">
        <v>985</v>
      </c>
      <c r="E780" s="147"/>
      <c r="F780" s="144" t="s">
        <v>711</v>
      </c>
      <c r="G780" s="147" t="s">
        <v>986</v>
      </c>
      <c r="H780" s="147"/>
      <c r="I780" s="147"/>
      <c r="J780" s="147"/>
      <c r="K780" s="147"/>
    </row>
    <row r="781" s="8" customFormat="1" ht="28.8" spans="1:11">
      <c r="A781" s="148" t="s">
        <v>712</v>
      </c>
      <c r="B781" s="149"/>
      <c r="C781" s="150"/>
      <c r="D781" s="144" t="s">
        <v>713</v>
      </c>
      <c r="E781" s="144" t="s">
        <v>714</v>
      </c>
      <c r="F781" s="144" t="s">
        <v>987</v>
      </c>
      <c r="G781" s="144" t="s">
        <v>988</v>
      </c>
      <c r="H781" s="144"/>
      <c r="I781" s="144" t="s">
        <v>717</v>
      </c>
      <c r="J781" s="144" t="s">
        <v>718</v>
      </c>
      <c r="K781" s="144" t="s">
        <v>729</v>
      </c>
    </row>
    <row r="782" s="8" customFormat="1" ht="28.8" spans="1:11">
      <c r="A782" s="151"/>
      <c r="B782" s="152"/>
      <c r="C782" s="153"/>
      <c r="D782" s="144" t="s">
        <v>720</v>
      </c>
      <c r="E782" s="147">
        <v>0.81</v>
      </c>
      <c r="F782" s="147">
        <v>3.31</v>
      </c>
      <c r="G782" s="147">
        <v>2.89</v>
      </c>
      <c r="H782" s="147"/>
      <c r="I782" s="147">
        <v>10</v>
      </c>
      <c r="J782" s="171">
        <v>0.8753</v>
      </c>
      <c r="K782" s="147">
        <v>8.75</v>
      </c>
    </row>
    <row r="783" s="8" customFormat="1" spans="1:11">
      <c r="A783" s="151"/>
      <c r="B783" s="152"/>
      <c r="C783" s="153"/>
      <c r="D783" s="144" t="s">
        <v>621</v>
      </c>
      <c r="E783" s="147">
        <v>0.81</v>
      </c>
      <c r="F783" s="147">
        <v>2.04</v>
      </c>
      <c r="G783" s="147">
        <v>1.63</v>
      </c>
      <c r="H783" s="147"/>
      <c r="I783" s="147" t="s">
        <v>512</v>
      </c>
      <c r="J783" s="147" t="s">
        <v>512</v>
      </c>
      <c r="K783" s="147" t="s">
        <v>512</v>
      </c>
    </row>
    <row r="784" s="8" customFormat="1" ht="28.8" spans="1:11">
      <c r="A784" s="151"/>
      <c r="B784" s="152"/>
      <c r="C784" s="153"/>
      <c r="D784" s="154" t="s">
        <v>721</v>
      </c>
      <c r="E784" s="147"/>
      <c r="F784" s="147">
        <v>1.27</v>
      </c>
      <c r="G784" s="147">
        <v>1.26</v>
      </c>
      <c r="H784" s="147"/>
      <c r="I784" s="147" t="s">
        <v>512</v>
      </c>
      <c r="J784" s="147" t="s">
        <v>512</v>
      </c>
      <c r="K784" s="147" t="s">
        <v>512</v>
      </c>
    </row>
    <row r="785" s="8" customFormat="1" spans="1:11">
      <c r="A785" s="151"/>
      <c r="B785" s="152"/>
      <c r="C785" s="153"/>
      <c r="D785" s="154" t="s">
        <v>722</v>
      </c>
      <c r="E785" s="147"/>
      <c r="F785" s="147"/>
      <c r="G785" s="147"/>
      <c r="H785" s="147"/>
      <c r="I785" s="147" t="s">
        <v>512</v>
      </c>
      <c r="J785" s="147" t="s">
        <v>512</v>
      </c>
      <c r="K785" s="147" t="s">
        <v>512</v>
      </c>
    </row>
    <row r="786" s="8" customFormat="1" spans="1:11">
      <c r="A786" s="155"/>
      <c r="B786" s="156"/>
      <c r="C786" s="157"/>
      <c r="D786" s="144" t="s">
        <v>622</v>
      </c>
      <c r="E786" s="147"/>
      <c r="F786" s="147"/>
      <c r="G786" s="147"/>
      <c r="H786" s="147"/>
      <c r="I786" s="147" t="s">
        <v>512</v>
      </c>
      <c r="J786" s="147" t="s">
        <v>512</v>
      </c>
      <c r="K786" s="147" t="s">
        <v>512</v>
      </c>
    </row>
    <row r="787" s="8" customFormat="1" spans="1:11">
      <c r="A787" s="144" t="s">
        <v>723</v>
      </c>
      <c r="B787" s="144" t="s">
        <v>724</v>
      </c>
      <c r="C787" s="144"/>
      <c r="D787" s="144"/>
      <c r="E787" s="144"/>
      <c r="F787" s="144" t="s">
        <v>608</v>
      </c>
      <c r="G787" s="144"/>
      <c r="H787" s="144"/>
      <c r="I787" s="144"/>
      <c r="J787" s="144"/>
      <c r="K787" s="144"/>
    </row>
    <row r="788" s="8" customFormat="1" ht="201" customHeight="1" spans="1:11">
      <c r="A788" s="144"/>
      <c r="B788" s="147" t="s">
        <v>1006</v>
      </c>
      <c r="C788" s="147"/>
      <c r="D788" s="147"/>
      <c r="E788" s="147"/>
      <c r="F788" s="147" t="s">
        <v>1006</v>
      </c>
      <c r="G788" s="147"/>
      <c r="H788" s="147"/>
      <c r="I788" s="147"/>
      <c r="J788" s="147"/>
      <c r="K788" s="147"/>
    </row>
    <row r="789" s="8" customFormat="1" ht="28.8" spans="1:11">
      <c r="A789" s="158" t="s">
        <v>726</v>
      </c>
      <c r="B789" s="144" t="s">
        <v>628</v>
      </c>
      <c r="C789" s="144" t="s">
        <v>629</v>
      </c>
      <c r="D789" s="144" t="s">
        <v>630</v>
      </c>
      <c r="E789" s="144" t="s">
        <v>990</v>
      </c>
      <c r="F789" s="144" t="s">
        <v>991</v>
      </c>
      <c r="G789" s="144" t="s">
        <v>717</v>
      </c>
      <c r="H789" s="144" t="s">
        <v>729</v>
      </c>
      <c r="I789" s="144" t="s">
        <v>730</v>
      </c>
      <c r="J789" s="144"/>
      <c r="K789" s="144"/>
    </row>
    <row r="790" s="8" customFormat="1" ht="43.2" spans="1:11">
      <c r="A790" s="151"/>
      <c r="B790" s="158" t="s">
        <v>992</v>
      </c>
      <c r="C790" s="159" t="s">
        <v>637</v>
      </c>
      <c r="D790" s="160" t="s">
        <v>820</v>
      </c>
      <c r="E790" s="161" t="s">
        <v>667</v>
      </c>
      <c r="F790" s="161" t="s">
        <v>667</v>
      </c>
      <c r="G790" s="147">
        <v>13</v>
      </c>
      <c r="H790" s="147">
        <v>13</v>
      </c>
      <c r="I790" s="147"/>
      <c r="J790" s="147"/>
      <c r="K790" s="147"/>
    </row>
    <row r="791" s="8" customFormat="1" ht="43.2" spans="1:11">
      <c r="A791" s="151"/>
      <c r="B791" s="162"/>
      <c r="C791" s="159" t="s">
        <v>637</v>
      </c>
      <c r="D791" s="160" t="s">
        <v>1007</v>
      </c>
      <c r="E791" s="161" t="s">
        <v>667</v>
      </c>
      <c r="F791" s="161" t="s">
        <v>667</v>
      </c>
      <c r="G791" s="147">
        <v>13</v>
      </c>
      <c r="H791" s="147">
        <v>13</v>
      </c>
      <c r="I791" s="172"/>
      <c r="J791" s="173"/>
      <c r="K791" s="174"/>
    </row>
    <row r="792" s="8" customFormat="1" ht="43.2" spans="1:11">
      <c r="A792" s="151"/>
      <c r="B792" s="162"/>
      <c r="C792" s="159" t="s">
        <v>671</v>
      </c>
      <c r="D792" s="160" t="s">
        <v>821</v>
      </c>
      <c r="E792" s="161" t="s">
        <v>667</v>
      </c>
      <c r="F792" s="161" t="s">
        <v>667</v>
      </c>
      <c r="G792" s="147">
        <v>12</v>
      </c>
      <c r="H792" s="147">
        <v>12</v>
      </c>
      <c r="I792" s="172"/>
      <c r="J792" s="173"/>
      <c r="K792" s="174"/>
    </row>
    <row r="793" s="8" customFormat="1" ht="28.8" spans="1:11">
      <c r="A793" s="151"/>
      <c r="B793" s="162"/>
      <c r="C793" s="159" t="s">
        <v>682</v>
      </c>
      <c r="D793" s="160" t="s">
        <v>822</v>
      </c>
      <c r="E793" s="161" t="s">
        <v>640</v>
      </c>
      <c r="F793" s="161" t="s">
        <v>667</v>
      </c>
      <c r="G793" s="147">
        <v>12</v>
      </c>
      <c r="H793" s="147">
        <v>12</v>
      </c>
      <c r="I793" s="172"/>
      <c r="J793" s="173"/>
      <c r="K793" s="174"/>
    </row>
    <row r="794" s="8" customFormat="1" ht="57.6" spans="1:11">
      <c r="A794" s="151"/>
      <c r="B794" s="158" t="s">
        <v>968</v>
      </c>
      <c r="C794" s="159" t="s">
        <v>738</v>
      </c>
      <c r="D794" s="160" t="s">
        <v>823</v>
      </c>
      <c r="E794" s="161" t="s">
        <v>643</v>
      </c>
      <c r="F794" s="161" t="s">
        <v>640</v>
      </c>
      <c r="G794" s="147">
        <v>8</v>
      </c>
      <c r="H794" s="147">
        <v>8</v>
      </c>
      <c r="I794" s="147"/>
      <c r="J794" s="147"/>
      <c r="K794" s="147"/>
    </row>
    <row r="795" s="8" customFormat="1" ht="28.8" spans="1:11">
      <c r="A795" s="151"/>
      <c r="B795" s="162"/>
      <c r="C795" s="150" t="s">
        <v>738</v>
      </c>
      <c r="D795" s="160" t="s">
        <v>824</v>
      </c>
      <c r="E795" s="161" t="s">
        <v>825</v>
      </c>
      <c r="F795" s="161" t="s">
        <v>825</v>
      </c>
      <c r="G795" s="147">
        <v>8</v>
      </c>
      <c r="H795" s="147">
        <v>8</v>
      </c>
      <c r="I795" s="172"/>
      <c r="J795" s="173"/>
      <c r="K795" s="174"/>
    </row>
    <row r="796" s="8" customFormat="1" ht="28.8" spans="1:11">
      <c r="A796" s="151"/>
      <c r="B796" s="162"/>
      <c r="C796" s="159" t="s">
        <v>738</v>
      </c>
      <c r="D796" s="160" t="s">
        <v>826</v>
      </c>
      <c r="E796" s="161" t="s">
        <v>667</v>
      </c>
      <c r="F796" s="161" t="s">
        <v>667</v>
      </c>
      <c r="G796" s="147">
        <v>7</v>
      </c>
      <c r="H796" s="147">
        <v>7</v>
      </c>
      <c r="I796" s="172"/>
      <c r="J796" s="173"/>
      <c r="K796" s="174"/>
    </row>
    <row r="797" s="8" customFormat="1" ht="28.8" spans="1:11">
      <c r="A797" s="151"/>
      <c r="B797" s="162"/>
      <c r="C797" s="159" t="s">
        <v>738</v>
      </c>
      <c r="D797" s="160" t="s">
        <v>827</v>
      </c>
      <c r="E797" s="161" t="s">
        <v>667</v>
      </c>
      <c r="F797" s="161" t="s">
        <v>667</v>
      </c>
      <c r="G797" s="147">
        <v>7</v>
      </c>
      <c r="H797" s="147">
        <v>7</v>
      </c>
      <c r="I797" s="172"/>
      <c r="J797" s="173"/>
      <c r="K797" s="174"/>
    </row>
    <row r="798" s="8" customFormat="1" spans="1:11">
      <c r="A798" s="162"/>
      <c r="B798" s="158" t="s">
        <v>740</v>
      </c>
      <c r="C798" s="158" t="s">
        <v>741</v>
      </c>
      <c r="D798" s="165" t="s">
        <v>828</v>
      </c>
      <c r="E798" s="179" t="s">
        <v>643</v>
      </c>
      <c r="F798" s="179" t="s">
        <v>640</v>
      </c>
      <c r="G798" s="147">
        <v>10</v>
      </c>
      <c r="H798" s="147">
        <v>10</v>
      </c>
      <c r="I798" s="147"/>
      <c r="J798" s="147"/>
      <c r="K798" s="147"/>
    </row>
    <row r="799" s="8" customFormat="1" spans="1:11">
      <c r="A799" s="162"/>
      <c r="B799" s="162"/>
      <c r="C799" s="162"/>
      <c r="D799" s="166"/>
      <c r="E799" s="180"/>
      <c r="F799" s="180"/>
      <c r="G799" s="147"/>
      <c r="H799" s="147"/>
      <c r="I799" s="147"/>
      <c r="J799" s="147"/>
      <c r="K799" s="147"/>
    </row>
    <row r="800" s="8" customFormat="1" spans="1:11">
      <c r="A800" s="144" t="s">
        <v>994</v>
      </c>
      <c r="B800" s="144"/>
      <c r="C800" s="144"/>
      <c r="D800" s="144"/>
      <c r="E800" s="144"/>
      <c r="F800" s="144"/>
      <c r="G800" s="147">
        <v>100</v>
      </c>
      <c r="H800" s="147"/>
      <c r="I800" s="147"/>
      <c r="J800" s="147"/>
      <c r="K800" s="147"/>
    </row>
    <row r="801" s="8" customFormat="1" spans="1:11">
      <c r="A801" s="158" t="s">
        <v>743</v>
      </c>
      <c r="B801" s="167" t="s">
        <v>1008</v>
      </c>
      <c r="C801" s="167"/>
      <c r="D801" s="167"/>
      <c r="E801" s="167"/>
      <c r="F801" s="167"/>
      <c r="G801" s="167"/>
      <c r="H801" s="167"/>
      <c r="I801" s="167"/>
      <c r="J801" s="167"/>
      <c r="K801" s="167"/>
    </row>
    <row r="802" s="8" customFormat="1" spans="1:11">
      <c r="A802" s="168"/>
      <c r="B802" s="167"/>
      <c r="C802" s="167"/>
      <c r="D802" s="167"/>
      <c r="E802" s="167"/>
      <c r="F802" s="167"/>
      <c r="G802" s="167"/>
      <c r="H802" s="167"/>
      <c r="I802" s="167"/>
      <c r="J802" s="167"/>
      <c r="K802" s="167"/>
    </row>
    <row r="803" s="8" customFormat="1" spans="1:11">
      <c r="A803" s="143"/>
      <c r="B803" s="143"/>
      <c r="C803" s="143"/>
      <c r="D803" s="143"/>
      <c r="E803" s="143"/>
      <c r="F803" s="143"/>
      <c r="G803" s="143"/>
      <c r="H803" s="143"/>
      <c r="I803" s="143"/>
      <c r="J803" s="143"/>
      <c r="K803" s="143"/>
    </row>
    <row r="804" s="8" customFormat="1" spans="1:11">
      <c r="A804" s="143"/>
      <c r="B804" s="143"/>
      <c r="C804" s="143"/>
      <c r="D804" s="143"/>
      <c r="E804" s="143"/>
      <c r="F804" s="143"/>
      <c r="G804" s="143"/>
      <c r="H804" s="143"/>
      <c r="I804" s="143"/>
      <c r="J804" s="143"/>
      <c r="K804" s="143"/>
    </row>
    <row r="805" s="5" customFormat="1" ht="29" customHeight="1" spans="1:11">
      <c r="A805" s="81" t="s">
        <v>904</v>
      </c>
      <c r="B805" s="81"/>
      <c r="C805" s="81"/>
      <c r="D805" s="81"/>
      <c r="E805" s="81"/>
      <c r="F805" s="81"/>
      <c r="G805" s="81"/>
      <c r="H805" s="81"/>
      <c r="I805" s="81"/>
      <c r="J805" s="81"/>
      <c r="K805" s="81"/>
    </row>
    <row r="806" s="7" customFormat="1" ht="17" customHeight="1" spans="1:10">
      <c r="A806" s="142"/>
      <c r="B806" s="142"/>
      <c r="C806" s="142"/>
      <c r="D806" s="142"/>
      <c r="E806" s="142"/>
      <c r="F806" s="142"/>
      <c r="G806" s="142"/>
      <c r="H806" s="142"/>
      <c r="I806" s="142"/>
      <c r="J806" s="170" t="s">
        <v>3</v>
      </c>
    </row>
    <row r="807" s="8" customFormat="1" spans="1:11">
      <c r="A807" s="144" t="s">
        <v>710</v>
      </c>
      <c r="B807" s="144"/>
      <c r="C807" s="144"/>
      <c r="D807" s="147" t="s">
        <v>985</v>
      </c>
      <c r="E807" s="147"/>
      <c r="F807" s="144" t="s">
        <v>711</v>
      </c>
      <c r="G807" s="147" t="s">
        <v>986</v>
      </c>
      <c r="H807" s="147"/>
      <c r="I807" s="147"/>
      <c r="J807" s="147"/>
      <c r="K807" s="147"/>
    </row>
    <row r="808" s="8" customFormat="1" ht="28.8" spans="1:11">
      <c r="A808" s="148" t="s">
        <v>712</v>
      </c>
      <c r="B808" s="149"/>
      <c r="C808" s="150"/>
      <c r="D808" s="144" t="s">
        <v>713</v>
      </c>
      <c r="E808" s="144" t="s">
        <v>714</v>
      </c>
      <c r="F808" s="144" t="s">
        <v>987</v>
      </c>
      <c r="G808" s="144" t="s">
        <v>988</v>
      </c>
      <c r="H808" s="144"/>
      <c r="I808" s="144" t="s">
        <v>717</v>
      </c>
      <c r="J808" s="144" t="s">
        <v>718</v>
      </c>
      <c r="K808" s="144" t="s">
        <v>729</v>
      </c>
    </row>
    <row r="809" s="8" customFormat="1" ht="28.8" spans="1:11">
      <c r="A809" s="151"/>
      <c r="B809" s="152"/>
      <c r="C809" s="153"/>
      <c r="D809" s="144" t="s">
        <v>720</v>
      </c>
      <c r="E809" s="147"/>
      <c r="F809" s="147">
        <v>1.27</v>
      </c>
      <c r="G809" s="147">
        <v>1.27</v>
      </c>
      <c r="H809" s="147"/>
      <c r="I809" s="147">
        <v>10</v>
      </c>
      <c r="J809" s="171">
        <v>1</v>
      </c>
      <c r="K809" s="147">
        <v>10</v>
      </c>
    </row>
    <row r="810" s="8" customFormat="1" spans="1:11">
      <c r="A810" s="151"/>
      <c r="B810" s="152"/>
      <c r="C810" s="153"/>
      <c r="D810" s="144" t="s">
        <v>621</v>
      </c>
      <c r="E810" s="147"/>
      <c r="F810" s="147">
        <v>1.27</v>
      </c>
      <c r="G810" s="147">
        <v>1.27</v>
      </c>
      <c r="H810" s="147"/>
      <c r="I810" s="147" t="s">
        <v>512</v>
      </c>
      <c r="J810" s="147" t="s">
        <v>512</v>
      </c>
      <c r="K810" s="147" t="s">
        <v>512</v>
      </c>
    </row>
    <row r="811" s="8" customFormat="1" ht="28.8" spans="1:11">
      <c r="A811" s="151"/>
      <c r="B811" s="152"/>
      <c r="C811" s="153"/>
      <c r="D811" s="154" t="s">
        <v>721</v>
      </c>
      <c r="E811" s="147"/>
      <c r="F811" s="147"/>
      <c r="G811" s="147"/>
      <c r="H811" s="147"/>
      <c r="I811" s="147" t="s">
        <v>512</v>
      </c>
      <c r="J811" s="147" t="s">
        <v>512</v>
      </c>
      <c r="K811" s="147" t="s">
        <v>512</v>
      </c>
    </row>
    <row r="812" s="8" customFormat="1" spans="1:11">
      <c r="A812" s="151"/>
      <c r="B812" s="152"/>
      <c r="C812" s="153"/>
      <c r="D812" s="154" t="s">
        <v>722</v>
      </c>
      <c r="E812" s="147"/>
      <c r="F812" s="147"/>
      <c r="G812" s="147"/>
      <c r="H812" s="147"/>
      <c r="I812" s="147" t="s">
        <v>512</v>
      </c>
      <c r="J812" s="147" t="s">
        <v>512</v>
      </c>
      <c r="K812" s="147" t="s">
        <v>512</v>
      </c>
    </row>
    <row r="813" s="8" customFormat="1" spans="1:11">
      <c r="A813" s="155"/>
      <c r="B813" s="156"/>
      <c r="C813" s="157"/>
      <c r="D813" s="144" t="s">
        <v>622</v>
      </c>
      <c r="E813" s="147"/>
      <c r="F813" s="147"/>
      <c r="G813" s="147"/>
      <c r="H813" s="147"/>
      <c r="I813" s="147" t="s">
        <v>512</v>
      </c>
      <c r="J813" s="147" t="s">
        <v>512</v>
      </c>
      <c r="K813" s="147" t="s">
        <v>512</v>
      </c>
    </row>
    <row r="814" s="8" customFormat="1" spans="1:11">
      <c r="A814" s="144" t="s">
        <v>723</v>
      </c>
      <c r="B814" s="144" t="s">
        <v>724</v>
      </c>
      <c r="C814" s="144"/>
      <c r="D814" s="144"/>
      <c r="E814" s="144"/>
      <c r="F814" s="144" t="s">
        <v>608</v>
      </c>
      <c r="G814" s="144"/>
      <c r="H814" s="144"/>
      <c r="I814" s="144"/>
      <c r="J814" s="144"/>
      <c r="K814" s="144"/>
    </row>
    <row r="815" s="8" customFormat="1" ht="38" customHeight="1" spans="1:11">
      <c r="A815" s="144"/>
      <c r="B815" s="147" t="s">
        <v>1009</v>
      </c>
      <c r="C815" s="147"/>
      <c r="D815" s="147"/>
      <c r="E815" s="147"/>
      <c r="F815" s="147" t="s">
        <v>1009</v>
      </c>
      <c r="G815" s="147"/>
      <c r="H815" s="147"/>
      <c r="I815" s="147"/>
      <c r="J815" s="147"/>
      <c r="K815" s="147"/>
    </row>
    <row r="816" s="8" customFormat="1" ht="28.8" spans="1:11">
      <c r="A816" s="158" t="s">
        <v>726</v>
      </c>
      <c r="B816" s="144" t="s">
        <v>628</v>
      </c>
      <c r="C816" s="144" t="s">
        <v>629</v>
      </c>
      <c r="D816" s="144" t="s">
        <v>630</v>
      </c>
      <c r="E816" s="144" t="s">
        <v>990</v>
      </c>
      <c r="F816" s="144" t="s">
        <v>991</v>
      </c>
      <c r="G816" s="144" t="s">
        <v>717</v>
      </c>
      <c r="H816" s="144" t="s">
        <v>729</v>
      </c>
      <c r="I816" s="144" t="s">
        <v>730</v>
      </c>
      <c r="J816" s="144"/>
      <c r="K816" s="144"/>
    </row>
    <row r="817" s="8" customFormat="1" ht="28.8" spans="1:11">
      <c r="A817" s="151"/>
      <c r="B817" s="158" t="s">
        <v>992</v>
      </c>
      <c r="C817" s="159" t="s">
        <v>637</v>
      </c>
      <c r="D817" s="160" t="s">
        <v>1010</v>
      </c>
      <c r="E817" s="161" t="s">
        <v>669</v>
      </c>
      <c r="F817" s="161" t="s">
        <v>669</v>
      </c>
      <c r="G817" s="147">
        <v>50</v>
      </c>
      <c r="H817" s="147">
        <v>50</v>
      </c>
      <c r="I817" s="147"/>
      <c r="J817" s="147"/>
      <c r="K817" s="147"/>
    </row>
    <row r="818" s="8" customFormat="1" ht="28.8" spans="1:11">
      <c r="A818" s="151"/>
      <c r="B818" s="158" t="s">
        <v>968</v>
      </c>
      <c r="C818" s="159" t="s">
        <v>738</v>
      </c>
      <c r="D818" s="160" t="s">
        <v>1011</v>
      </c>
      <c r="E818" s="161" t="s">
        <v>1012</v>
      </c>
      <c r="F818" s="161" t="s">
        <v>1012</v>
      </c>
      <c r="G818" s="147">
        <v>30</v>
      </c>
      <c r="H818" s="147">
        <v>30</v>
      </c>
      <c r="I818" s="147"/>
      <c r="J818" s="147"/>
      <c r="K818" s="147"/>
    </row>
    <row r="819" s="8" customFormat="1" spans="1:11">
      <c r="A819" s="162"/>
      <c r="B819" s="158" t="s">
        <v>1013</v>
      </c>
      <c r="C819" s="158" t="s">
        <v>741</v>
      </c>
      <c r="D819" s="165" t="s">
        <v>856</v>
      </c>
      <c r="E819" s="179" t="s">
        <v>756</v>
      </c>
      <c r="F819" s="179" t="s">
        <v>640</v>
      </c>
      <c r="G819" s="147">
        <v>10</v>
      </c>
      <c r="H819" s="147">
        <v>10</v>
      </c>
      <c r="I819" s="147"/>
      <c r="J819" s="147"/>
      <c r="K819" s="147"/>
    </row>
    <row r="820" s="8" customFormat="1" spans="1:11">
      <c r="A820" s="162"/>
      <c r="B820" s="162"/>
      <c r="C820" s="162"/>
      <c r="D820" s="166"/>
      <c r="E820" s="180"/>
      <c r="F820" s="180"/>
      <c r="G820" s="147"/>
      <c r="H820" s="147"/>
      <c r="I820" s="147"/>
      <c r="J820" s="147"/>
      <c r="K820" s="147"/>
    </row>
    <row r="821" s="8" customFormat="1" spans="1:11">
      <c r="A821" s="144" t="s">
        <v>994</v>
      </c>
      <c r="B821" s="144"/>
      <c r="C821" s="144"/>
      <c r="D821" s="144"/>
      <c r="E821" s="144"/>
      <c r="F821" s="144"/>
      <c r="G821" s="147">
        <v>100</v>
      </c>
      <c r="H821" s="147"/>
      <c r="I821" s="147"/>
      <c r="J821" s="147"/>
      <c r="K821" s="147"/>
    </row>
    <row r="822" s="8" customFormat="1" spans="1:11">
      <c r="A822" s="158" t="s">
        <v>743</v>
      </c>
      <c r="B822" s="167" t="s">
        <v>1014</v>
      </c>
      <c r="C822" s="167"/>
      <c r="D822" s="167"/>
      <c r="E822" s="167"/>
      <c r="F822" s="167"/>
      <c r="G822" s="167"/>
      <c r="H822" s="167"/>
      <c r="I822" s="167"/>
      <c r="J822" s="167"/>
      <c r="K822" s="167"/>
    </row>
    <row r="823" s="8" customFormat="1" spans="1:11">
      <c r="A823" s="168"/>
      <c r="B823" s="167"/>
      <c r="C823" s="167"/>
      <c r="D823" s="167"/>
      <c r="E823" s="167"/>
      <c r="F823" s="167"/>
      <c r="G823" s="167"/>
      <c r="H823" s="167"/>
      <c r="I823" s="167"/>
      <c r="J823" s="167"/>
      <c r="K823" s="167"/>
    </row>
    <row r="824" s="8" customFormat="1" spans="1:11">
      <c r="A824" s="181"/>
      <c r="B824" s="181"/>
      <c r="C824" s="181"/>
      <c r="D824" s="181"/>
      <c r="E824" s="181"/>
      <c r="F824" s="181"/>
      <c r="G824" s="181"/>
      <c r="H824" s="181"/>
      <c r="I824" s="181"/>
      <c r="J824" s="181"/>
      <c r="K824" s="181"/>
    </row>
    <row r="825" s="8" customFormat="1" spans="1:11">
      <c r="A825" s="181"/>
      <c r="B825" s="181"/>
      <c r="C825" s="181"/>
      <c r="D825" s="181"/>
      <c r="E825" s="181"/>
      <c r="F825" s="181"/>
      <c r="G825" s="181"/>
      <c r="H825" s="181"/>
      <c r="I825" s="181"/>
      <c r="J825" s="181"/>
      <c r="K825" s="181"/>
    </row>
    <row r="826" s="5" customFormat="1" ht="29" customHeight="1" spans="1:11">
      <c r="A826" s="81" t="s">
        <v>904</v>
      </c>
      <c r="B826" s="81"/>
      <c r="C826" s="81"/>
      <c r="D826" s="81"/>
      <c r="E826" s="81"/>
      <c r="F826" s="81"/>
      <c r="G826" s="81"/>
      <c r="H826" s="81"/>
      <c r="I826" s="81"/>
      <c r="J826" s="81"/>
      <c r="K826" s="81"/>
    </row>
    <row r="827" s="7" customFormat="1" ht="17" customHeight="1" spans="1:10">
      <c r="A827" s="142"/>
      <c r="B827" s="142"/>
      <c r="C827" s="142"/>
      <c r="D827" s="142"/>
      <c r="E827" s="142"/>
      <c r="F827" s="142"/>
      <c r="G827" s="142"/>
      <c r="H827" s="142"/>
      <c r="I827" s="142"/>
      <c r="J827" s="170" t="s">
        <v>3</v>
      </c>
    </row>
    <row r="828" s="8" customFormat="1" spans="1:11">
      <c r="A828" s="144" t="s">
        <v>710</v>
      </c>
      <c r="B828" s="144"/>
      <c r="C828" s="144"/>
      <c r="D828" s="147" t="s">
        <v>985</v>
      </c>
      <c r="E828" s="147"/>
      <c r="F828" s="144" t="s">
        <v>711</v>
      </c>
      <c r="G828" s="147" t="s">
        <v>986</v>
      </c>
      <c r="H828" s="147"/>
      <c r="I828" s="147"/>
      <c r="J828" s="147"/>
      <c r="K828" s="147"/>
    </row>
    <row r="829" s="8" customFormat="1" ht="28.8" spans="1:11">
      <c r="A829" s="148" t="s">
        <v>712</v>
      </c>
      <c r="B829" s="149"/>
      <c r="C829" s="150"/>
      <c r="D829" s="144" t="s">
        <v>713</v>
      </c>
      <c r="E829" s="144" t="s">
        <v>714</v>
      </c>
      <c r="F829" s="144" t="s">
        <v>987</v>
      </c>
      <c r="G829" s="144" t="s">
        <v>988</v>
      </c>
      <c r="H829" s="144"/>
      <c r="I829" s="144" t="s">
        <v>717</v>
      </c>
      <c r="J829" s="144" t="s">
        <v>718</v>
      </c>
      <c r="K829" s="144" t="s">
        <v>729</v>
      </c>
    </row>
    <row r="830" s="8" customFormat="1" ht="28.8" spans="1:11">
      <c r="A830" s="151"/>
      <c r="B830" s="152"/>
      <c r="C830" s="153"/>
      <c r="D830" s="144" t="s">
        <v>720</v>
      </c>
      <c r="E830" s="147"/>
      <c r="F830" s="147">
        <v>3.63</v>
      </c>
      <c r="G830" s="147">
        <v>4.48</v>
      </c>
      <c r="H830" s="147"/>
      <c r="I830" s="147">
        <v>10</v>
      </c>
      <c r="J830" s="171">
        <v>0.2889</v>
      </c>
      <c r="K830" s="147">
        <v>2.89</v>
      </c>
    </row>
    <row r="831" s="8" customFormat="1" spans="1:11">
      <c r="A831" s="151"/>
      <c r="B831" s="152"/>
      <c r="C831" s="153"/>
      <c r="D831" s="144" t="s">
        <v>621</v>
      </c>
      <c r="E831" s="147"/>
      <c r="F831" s="147">
        <v>2.58</v>
      </c>
      <c r="G831" s="147">
        <v>3.43</v>
      </c>
      <c r="H831" s="147"/>
      <c r="I831" s="147" t="s">
        <v>512</v>
      </c>
      <c r="J831" s="147" t="s">
        <v>512</v>
      </c>
      <c r="K831" s="147" t="s">
        <v>512</v>
      </c>
    </row>
    <row r="832" s="8" customFormat="1" ht="28.8" spans="1:11">
      <c r="A832" s="151"/>
      <c r="B832" s="152"/>
      <c r="C832" s="153"/>
      <c r="D832" s="154" t="s">
        <v>721</v>
      </c>
      <c r="E832" s="147"/>
      <c r="F832" s="147">
        <v>1.05</v>
      </c>
      <c r="G832" s="147">
        <v>1.05</v>
      </c>
      <c r="H832" s="147"/>
      <c r="I832" s="147" t="s">
        <v>512</v>
      </c>
      <c r="J832" s="147" t="s">
        <v>512</v>
      </c>
      <c r="K832" s="147" t="s">
        <v>512</v>
      </c>
    </row>
    <row r="833" s="8" customFormat="1" spans="1:11">
      <c r="A833" s="151"/>
      <c r="B833" s="152"/>
      <c r="C833" s="153"/>
      <c r="D833" s="154" t="s">
        <v>722</v>
      </c>
      <c r="E833" s="147"/>
      <c r="F833" s="147"/>
      <c r="G833" s="147"/>
      <c r="H833" s="147"/>
      <c r="I833" s="147" t="s">
        <v>512</v>
      </c>
      <c r="J833" s="147" t="s">
        <v>512</v>
      </c>
      <c r="K833" s="147" t="s">
        <v>512</v>
      </c>
    </row>
    <row r="834" s="8" customFormat="1" spans="1:11">
      <c r="A834" s="155"/>
      <c r="B834" s="156"/>
      <c r="C834" s="157"/>
      <c r="D834" s="144" t="s">
        <v>622</v>
      </c>
      <c r="E834" s="147"/>
      <c r="F834" s="147"/>
      <c r="G834" s="147"/>
      <c r="H834" s="147"/>
      <c r="I834" s="147" t="s">
        <v>512</v>
      </c>
      <c r="J834" s="147" t="s">
        <v>512</v>
      </c>
      <c r="K834" s="147" t="s">
        <v>512</v>
      </c>
    </row>
    <row r="835" s="8" customFormat="1" spans="1:11">
      <c r="A835" s="144" t="s">
        <v>723</v>
      </c>
      <c r="B835" s="144" t="s">
        <v>724</v>
      </c>
      <c r="C835" s="144"/>
      <c r="D835" s="144"/>
      <c r="E835" s="144"/>
      <c r="F835" s="144" t="s">
        <v>608</v>
      </c>
      <c r="G835" s="144"/>
      <c r="H835" s="144"/>
      <c r="I835" s="144"/>
      <c r="J835" s="144"/>
      <c r="K835" s="144"/>
    </row>
    <row r="836" s="8" customFormat="1" ht="53" customHeight="1" spans="1:11">
      <c r="A836" s="144"/>
      <c r="B836" s="147" t="s">
        <v>1015</v>
      </c>
      <c r="C836" s="147"/>
      <c r="D836" s="147"/>
      <c r="E836" s="147"/>
      <c r="F836" s="147" t="s">
        <v>1015</v>
      </c>
      <c r="G836" s="147"/>
      <c r="H836" s="147"/>
      <c r="I836" s="147"/>
      <c r="J836" s="147"/>
      <c r="K836" s="147"/>
    </row>
    <row r="837" s="8" customFormat="1" ht="28.8" spans="1:11">
      <c r="A837" s="158" t="s">
        <v>726</v>
      </c>
      <c r="B837" s="144" t="s">
        <v>628</v>
      </c>
      <c r="C837" s="144" t="s">
        <v>629</v>
      </c>
      <c r="D837" s="144" t="s">
        <v>630</v>
      </c>
      <c r="E837" s="144" t="s">
        <v>990</v>
      </c>
      <c r="F837" s="144" t="s">
        <v>991</v>
      </c>
      <c r="G837" s="144" t="s">
        <v>717</v>
      </c>
      <c r="H837" s="144" t="s">
        <v>729</v>
      </c>
      <c r="I837" s="144" t="s">
        <v>730</v>
      </c>
      <c r="J837" s="144"/>
      <c r="K837" s="144"/>
    </row>
    <row r="838" s="8" customFormat="1" ht="28.8" spans="1:11">
      <c r="A838" s="151"/>
      <c r="B838" s="158" t="s">
        <v>992</v>
      </c>
      <c r="C838" s="159" t="s">
        <v>637</v>
      </c>
      <c r="D838" s="160" t="s">
        <v>861</v>
      </c>
      <c r="E838" s="161" t="s">
        <v>657</v>
      </c>
      <c r="F838" s="161" t="s">
        <v>653</v>
      </c>
      <c r="G838" s="147">
        <v>10</v>
      </c>
      <c r="H838" s="147">
        <v>10</v>
      </c>
      <c r="I838" s="147"/>
      <c r="J838" s="147"/>
      <c r="K838" s="147"/>
    </row>
    <row r="839" s="8" customFormat="1" ht="28.8" spans="1:11">
      <c r="A839" s="151"/>
      <c r="B839" s="162"/>
      <c r="C839" s="159" t="s">
        <v>637</v>
      </c>
      <c r="D839" s="160" t="s">
        <v>862</v>
      </c>
      <c r="E839" s="161" t="s">
        <v>667</v>
      </c>
      <c r="F839" s="161" t="s">
        <v>667</v>
      </c>
      <c r="G839" s="147">
        <v>10</v>
      </c>
      <c r="H839" s="147">
        <v>10</v>
      </c>
      <c r="I839" s="172"/>
      <c r="J839" s="173"/>
      <c r="K839" s="174"/>
    </row>
    <row r="840" s="8" customFormat="1" ht="43.2" spans="1:11">
      <c r="A840" s="151"/>
      <c r="B840" s="162"/>
      <c r="C840" s="159" t="s">
        <v>637</v>
      </c>
      <c r="D840" s="160" t="s">
        <v>958</v>
      </c>
      <c r="E840" s="161" t="s">
        <v>667</v>
      </c>
      <c r="F840" s="161" t="s">
        <v>667</v>
      </c>
      <c r="G840" s="147">
        <v>10</v>
      </c>
      <c r="H840" s="147">
        <v>10</v>
      </c>
      <c r="I840" s="172"/>
      <c r="J840" s="173"/>
      <c r="K840" s="174"/>
    </row>
    <row r="841" s="8" customFormat="1" ht="72" spans="1:11">
      <c r="A841" s="151"/>
      <c r="B841" s="162"/>
      <c r="C841" s="159" t="s">
        <v>637</v>
      </c>
      <c r="D841" s="160" t="s">
        <v>864</v>
      </c>
      <c r="E841" s="161" t="s">
        <v>667</v>
      </c>
      <c r="F841" s="161" t="s">
        <v>667</v>
      </c>
      <c r="G841" s="147">
        <v>10</v>
      </c>
      <c r="H841" s="147">
        <v>10</v>
      </c>
      <c r="I841" s="172"/>
      <c r="J841" s="173"/>
      <c r="K841" s="174"/>
    </row>
    <row r="842" s="8" customFormat="1" ht="28.8" spans="1:11">
      <c r="A842" s="151"/>
      <c r="B842" s="162"/>
      <c r="C842" s="159" t="s">
        <v>637</v>
      </c>
      <c r="D842" s="160" t="s">
        <v>959</v>
      </c>
      <c r="E842" s="161" t="s">
        <v>640</v>
      </c>
      <c r="F842" s="161" t="s">
        <v>667</v>
      </c>
      <c r="G842" s="147">
        <v>5</v>
      </c>
      <c r="H842" s="147">
        <v>5</v>
      </c>
      <c r="I842" s="172"/>
      <c r="J842" s="173"/>
      <c r="K842" s="174"/>
    </row>
    <row r="843" s="8" customFormat="1" ht="43.2" spans="1:11">
      <c r="A843" s="151"/>
      <c r="B843" s="168"/>
      <c r="C843" s="159" t="s">
        <v>637</v>
      </c>
      <c r="D843" s="160" t="s">
        <v>960</v>
      </c>
      <c r="E843" s="161" t="s">
        <v>640</v>
      </c>
      <c r="F843" s="161" t="s">
        <v>667</v>
      </c>
      <c r="G843" s="147">
        <v>5</v>
      </c>
      <c r="H843" s="147">
        <v>5</v>
      </c>
      <c r="I843" s="172"/>
      <c r="J843" s="173"/>
      <c r="K843" s="174"/>
    </row>
    <row r="844" s="8" customFormat="1" spans="1:11">
      <c r="A844" s="151"/>
      <c r="B844" s="144" t="s">
        <v>968</v>
      </c>
      <c r="C844" s="159" t="s">
        <v>738</v>
      </c>
      <c r="D844" s="163" t="s">
        <v>739</v>
      </c>
      <c r="E844" s="163" t="s">
        <v>697</v>
      </c>
      <c r="F844" s="163" t="s">
        <v>825</v>
      </c>
      <c r="G844" s="147">
        <v>15</v>
      </c>
      <c r="H844" s="147">
        <v>15</v>
      </c>
      <c r="I844" s="147"/>
      <c r="J844" s="147"/>
      <c r="K844" s="147"/>
    </row>
    <row r="845" s="8" customFormat="1" spans="1:11">
      <c r="A845" s="151"/>
      <c r="B845" s="144"/>
      <c r="C845" s="150" t="s">
        <v>738</v>
      </c>
      <c r="D845" s="163" t="s">
        <v>870</v>
      </c>
      <c r="E845" s="163" t="s">
        <v>697</v>
      </c>
      <c r="F845" s="163" t="s">
        <v>825</v>
      </c>
      <c r="G845" s="147">
        <v>15</v>
      </c>
      <c r="H845" s="147">
        <v>15</v>
      </c>
      <c r="I845" s="172"/>
      <c r="J845" s="173"/>
      <c r="K845" s="174"/>
    </row>
    <row r="846" s="8" customFormat="1" spans="1:11">
      <c r="A846" s="162"/>
      <c r="B846" s="158" t="s">
        <v>740</v>
      </c>
      <c r="C846" s="158" t="s">
        <v>741</v>
      </c>
      <c r="D846" s="165" t="s">
        <v>872</v>
      </c>
      <c r="E846" s="147" t="s">
        <v>653</v>
      </c>
      <c r="F846" s="147" t="s">
        <v>640</v>
      </c>
      <c r="G846" s="147">
        <v>10</v>
      </c>
      <c r="H846" s="147">
        <v>10</v>
      </c>
      <c r="I846" s="146"/>
      <c r="J846" s="146"/>
      <c r="K846" s="146"/>
    </row>
    <row r="847" s="8" customFormat="1" spans="1:11">
      <c r="A847" s="162"/>
      <c r="B847" s="162"/>
      <c r="C847" s="162"/>
      <c r="D847" s="166"/>
      <c r="E847" s="147"/>
      <c r="F847" s="147"/>
      <c r="G847" s="147"/>
      <c r="H847" s="147"/>
      <c r="I847" s="146"/>
      <c r="J847" s="146"/>
      <c r="K847" s="146"/>
    </row>
    <row r="848" s="8" customFormat="1" spans="1:11">
      <c r="A848" s="144" t="s">
        <v>994</v>
      </c>
      <c r="B848" s="144"/>
      <c r="C848" s="144"/>
      <c r="D848" s="144"/>
      <c r="E848" s="144"/>
      <c r="F848" s="144"/>
      <c r="G848" s="147">
        <v>100</v>
      </c>
      <c r="H848" s="147"/>
      <c r="I848" s="147"/>
      <c r="J848" s="147"/>
      <c r="K848" s="147"/>
    </row>
    <row r="849" s="8" customFormat="1" spans="1:11">
      <c r="A849" s="158" t="s">
        <v>743</v>
      </c>
      <c r="B849" s="167" t="s">
        <v>1016</v>
      </c>
      <c r="C849" s="167"/>
      <c r="D849" s="167"/>
      <c r="E849" s="167"/>
      <c r="F849" s="167"/>
      <c r="G849" s="167"/>
      <c r="H849" s="167"/>
      <c r="I849" s="167"/>
      <c r="J849" s="167"/>
      <c r="K849" s="167"/>
    </row>
    <row r="850" s="8" customFormat="1" spans="1:11">
      <c r="A850" s="168"/>
      <c r="B850" s="167"/>
      <c r="C850" s="167"/>
      <c r="D850" s="167"/>
      <c r="E850" s="167"/>
      <c r="F850" s="167"/>
      <c r="G850" s="167"/>
      <c r="H850" s="167"/>
      <c r="I850" s="167"/>
      <c r="J850" s="167"/>
      <c r="K850" s="167"/>
    </row>
    <row r="851" s="8" customFormat="1" spans="1:11">
      <c r="A851" s="182"/>
      <c r="B851" s="183"/>
      <c r="C851" s="183"/>
      <c r="D851" s="183"/>
      <c r="E851" s="183"/>
      <c r="F851" s="183"/>
      <c r="G851" s="183"/>
      <c r="H851" s="183"/>
      <c r="I851" s="183"/>
      <c r="J851" s="183"/>
      <c r="K851" s="183"/>
    </row>
    <row r="852" s="8" customFormat="1" spans="1:11">
      <c r="A852" s="182"/>
      <c r="B852" s="183"/>
      <c r="C852" s="183"/>
      <c r="D852" s="183"/>
      <c r="E852" s="183"/>
      <c r="F852" s="183"/>
      <c r="G852" s="183"/>
      <c r="H852" s="183"/>
      <c r="I852" s="183"/>
      <c r="J852" s="183"/>
      <c r="K852" s="183"/>
    </row>
    <row r="853" s="5" customFormat="1" ht="29" customHeight="1" spans="1:11">
      <c r="A853" s="81" t="s">
        <v>904</v>
      </c>
      <c r="B853" s="81"/>
      <c r="C853" s="81"/>
      <c r="D853" s="81"/>
      <c r="E853" s="81"/>
      <c r="F853" s="81"/>
      <c r="G853" s="81"/>
      <c r="H853" s="81"/>
      <c r="I853" s="81"/>
      <c r="J853" s="81"/>
      <c r="K853" s="81"/>
    </row>
    <row r="854" s="7" customFormat="1" ht="17" customHeight="1" spans="1:10">
      <c r="A854" s="142"/>
      <c r="B854" s="142"/>
      <c r="C854" s="142"/>
      <c r="D854" s="142"/>
      <c r="E854" s="142"/>
      <c r="F854" s="142"/>
      <c r="G854" s="142"/>
      <c r="H854" s="142"/>
      <c r="I854" s="142"/>
      <c r="J854" s="170" t="s">
        <v>3</v>
      </c>
    </row>
    <row r="855" s="8" customFormat="1" spans="1:11">
      <c r="A855" s="144" t="s">
        <v>710</v>
      </c>
      <c r="B855" s="144"/>
      <c r="C855" s="144"/>
      <c r="D855" s="147" t="s">
        <v>985</v>
      </c>
      <c r="E855" s="147"/>
      <c r="F855" s="144" t="s">
        <v>711</v>
      </c>
      <c r="G855" s="147" t="s">
        <v>986</v>
      </c>
      <c r="H855" s="147"/>
      <c r="I855" s="147"/>
      <c r="J855" s="147"/>
      <c r="K855" s="147"/>
    </row>
    <row r="856" s="8" customFormat="1" ht="28.8" spans="1:11">
      <c r="A856" s="148" t="s">
        <v>712</v>
      </c>
      <c r="B856" s="149"/>
      <c r="C856" s="150"/>
      <c r="D856" s="144" t="s">
        <v>713</v>
      </c>
      <c r="E856" s="144" t="s">
        <v>714</v>
      </c>
      <c r="F856" s="144" t="s">
        <v>987</v>
      </c>
      <c r="G856" s="144" t="s">
        <v>988</v>
      </c>
      <c r="H856" s="144"/>
      <c r="I856" s="144" t="s">
        <v>717</v>
      </c>
      <c r="J856" s="144" t="s">
        <v>718</v>
      </c>
      <c r="K856" s="144" t="s">
        <v>729</v>
      </c>
    </row>
    <row r="857" s="8" customFormat="1" ht="28.8" spans="1:11">
      <c r="A857" s="151"/>
      <c r="B857" s="152"/>
      <c r="C857" s="153"/>
      <c r="D857" s="144" t="s">
        <v>720</v>
      </c>
      <c r="E857" s="147"/>
      <c r="F857" s="147">
        <v>30</v>
      </c>
      <c r="G857" s="147">
        <v>20.28</v>
      </c>
      <c r="H857" s="147"/>
      <c r="I857" s="147">
        <v>10</v>
      </c>
      <c r="J857" s="171">
        <v>0.676</v>
      </c>
      <c r="K857" s="147">
        <v>6.76</v>
      </c>
    </row>
    <row r="858" s="8" customFormat="1" spans="1:11">
      <c r="A858" s="151"/>
      <c r="B858" s="152"/>
      <c r="C858" s="153"/>
      <c r="D858" s="144" t="s">
        <v>621</v>
      </c>
      <c r="E858" s="147"/>
      <c r="F858" s="147">
        <v>30</v>
      </c>
      <c r="G858" s="147">
        <v>20.28</v>
      </c>
      <c r="H858" s="147"/>
      <c r="I858" s="147" t="s">
        <v>512</v>
      </c>
      <c r="J858" s="147" t="s">
        <v>512</v>
      </c>
      <c r="K858" s="147" t="s">
        <v>512</v>
      </c>
    </row>
    <row r="859" s="8" customFormat="1" ht="28.8" spans="1:11">
      <c r="A859" s="151"/>
      <c r="B859" s="152"/>
      <c r="C859" s="153"/>
      <c r="D859" s="154" t="s">
        <v>721</v>
      </c>
      <c r="E859" s="147"/>
      <c r="F859" s="147"/>
      <c r="G859" s="147"/>
      <c r="H859" s="147"/>
      <c r="I859" s="147" t="s">
        <v>512</v>
      </c>
      <c r="J859" s="147" t="s">
        <v>512</v>
      </c>
      <c r="K859" s="147" t="s">
        <v>512</v>
      </c>
    </row>
    <row r="860" s="8" customFormat="1" spans="1:11">
      <c r="A860" s="151"/>
      <c r="B860" s="152"/>
      <c r="C860" s="153"/>
      <c r="D860" s="154" t="s">
        <v>722</v>
      </c>
      <c r="E860" s="147"/>
      <c r="F860" s="147"/>
      <c r="G860" s="147"/>
      <c r="H860" s="147"/>
      <c r="I860" s="147" t="s">
        <v>512</v>
      </c>
      <c r="J860" s="147" t="s">
        <v>512</v>
      </c>
      <c r="K860" s="147" t="s">
        <v>512</v>
      </c>
    </row>
    <row r="861" s="8" customFormat="1" spans="1:11">
      <c r="A861" s="155"/>
      <c r="B861" s="156"/>
      <c r="C861" s="157"/>
      <c r="D861" s="144" t="s">
        <v>622</v>
      </c>
      <c r="E861" s="147"/>
      <c r="F861" s="147"/>
      <c r="G861" s="147"/>
      <c r="H861" s="147"/>
      <c r="I861" s="147" t="s">
        <v>512</v>
      </c>
      <c r="J861" s="147" t="s">
        <v>512</v>
      </c>
      <c r="K861" s="147" t="s">
        <v>512</v>
      </c>
    </row>
    <row r="862" s="8" customFormat="1" spans="1:11">
      <c r="A862" s="144" t="s">
        <v>723</v>
      </c>
      <c r="B862" s="144" t="s">
        <v>724</v>
      </c>
      <c r="C862" s="144"/>
      <c r="D862" s="144"/>
      <c r="E862" s="144"/>
      <c r="F862" s="144" t="s">
        <v>608</v>
      </c>
      <c r="G862" s="144"/>
      <c r="H862" s="144"/>
      <c r="I862" s="144"/>
      <c r="J862" s="144"/>
      <c r="K862" s="144"/>
    </row>
    <row r="863" s="8" customFormat="1" ht="71" customHeight="1" spans="1:11">
      <c r="A863" s="144"/>
      <c r="B863" s="147" t="s">
        <v>1017</v>
      </c>
      <c r="C863" s="147"/>
      <c r="D863" s="147"/>
      <c r="E863" s="147"/>
      <c r="F863" s="147" t="s">
        <v>1018</v>
      </c>
      <c r="G863" s="147"/>
      <c r="H863" s="147"/>
      <c r="I863" s="147"/>
      <c r="J863" s="147"/>
      <c r="K863" s="147"/>
    </row>
    <row r="864" s="8" customFormat="1" ht="28.8" spans="1:11">
      <c r="A864" s="158" t="s">
        <v>726</v>
      </c>
      <c r="B864" s="144" t="s">
        <v>628</v>
      </c>
      <c r="C864" s="144" t="s">
        <v>629</v>
      </c>
      <c r="D864" s="144" t="s">
        <v>630</v>
      </c>
      <c r="E864" s="144" t="s">
        <v>990</v>
      </c>
      <c r="F864" s="144" t="s">
        <v>991</v>
      </c>
      <c r="G864" s="144" t="s">
        <v>717</v>
      </c>
      <c r="H864" s="144" t="s">
        <v>729</v>
      </c>
      <c r="I864" s="144" t="s">
        <v>730</v>
      </c>
      <c r="J864" s="144"/>
      <c r="K864" s="144"/>
    </row>
    <row r="865" s="8" customFormat="1" ht="72" spans="1:11">
      <c r="A865" s="151"/>
      <c r="B865" s="158" t="s">
        <v>957</v>
      </c>
      <c r="C865" s="159" t="s">
        <v>637</v>
      </c>
      <c r="D865" s="160" t="s">
        <v>1019</v>
      </c>
      <c r="E865" s="161" t="s">
        <v>794</v>
      </c>
      <c r="F865" s="161" t="s">
        <v>794</v>
      </c>
      <c r="G865" s="147">
        <v>50</v>
      </c>
      <c r="H865" s="147">
        <v>50</v>
      </c>
      <c r="I865" s="147"/>
      <c r="J865" s="147"/>
      <c r="K865" s="147"/>
    </row>
    <row r="866" s="8" customFormat="1" ht="28.8" spans="1:11">
      <c r="A866" s="151"/>
      <c r="B866" s="144" t="s">
        <v>968</v>
      </c>
      <c r="C866" s="159" t="s">
        <v>738</v>
      </c>
      <c r="D866" s="163" t="s">
        <v>1020</v>
      </c>
      <c r="E866" s="163" t="s">
        <v>807</v>
      </c>
      <c r="F866" s="163" t="s">
        <v>807</v>
      </c>
      <c r="G866" s="147">
        <v>30</v>
      </c>
      <c r="H866" s="147">
        <v>30</v>
      </c>
      <c r="I866" s="147"/>
      <c r="J866" s="147"/>
      <c r="K866" s="147"/>
    </row>
    <row r="867" s="8" customFormat="1" spans="1:11">
      <c r="A867" s="162"/>
      <c r="B867" s="158" t="s">
        <v>740</v>
      </c>
      <c r="C867" s="158" t="s">
        <v>741</v>
      </c>
      <c r="D867" s="165" t="s">
        <v>856</v>
      </c>
      <c r="E867" s="147">
        <v>85</v>
      </c>
      <c r="F867" s="171">
        <v>0.85</v>
      </c>
      <c r="G867" s="147">
        <v>10</v>
      </c>
      <c r="H867" s="147">
        <v>10</v>
      </c>
      <c r="I867" s="146"/>
      <c r="J867" s="146"/>
      <c r="K867" s="146"/>
    </row>
    <row r="868" s="8" customFormat="1" spans="1:11">
      <c r="A868" s="162"/>
      <c r="B868" s="162"/>
      <c r="C868" s="162"/>
      <c r="D868" s="166"/>
      <c r="E868" s="147"/>
      <c r="F868" s="147"/>
      <c r="G868" s="147"/>
      <c r="H868" s="147"/>
      <c r="I868" s="146"/>
      <c r="J868" s="146"/>
      <c r="K868" s="146"/>
    </row>
    <row r="869" s="8" customFormat="1" spans="1:11">
      <c r="A869" s="144" t="s">
        <v>994</v>
      </c>
      <c r="B869" s="144"/>
      <c r="C869" s="144"/>
      <c r="D869" s="144"/>
      <c r="E869" s="144"/>
      <c r="F869" s="144"/>
      <c r="G869" s="147">
        <v>100</v>
      </c>
      <c r="H869" s="147"/>
      <c r="I869" s="147"/>
      <c r="J869" s="147"/>
      <c r="K869" s="147"/>
    </row>
    <row r="870" s="8" customFormat="1" spans="1:11">
      <c r="A870" s="158" t="s">
        <v>743</v>
      </c>
      <c r="B870" s="167" t="s">
        <v>1021</v>
      </c>
      <c r="C870" s="167"/>
      <c r="D870" s="167"/>
      <c r="E870" s="167"/>
      <c r="F870" s="167"/>
      <c r="G870" s="167"/>
      <c r="H870" s="167"/>
      <c r="I870" s="167"/>
      <c r="J870" s="167"/>
      <c r="K870" s="167"/>
    </row>
    <row r="871" s="8" customFormat="1" spans="1:11">
      <c r="A871" s="168"/>
      <c r="B871" s="167"/>
      <c r="C871" s="167"/>
      <c r="D871" s="167"/>
      <c r="E871" s="167"/>
      <c r="F871" s="167"/>
      <c r="G871" s="167"/>
      <c r="H871" s="167"/>
      <c r="I871" s="167"/>
      <c r="J871" s="167"/>
      <c r="K871" s="167"/>
    </row>
    <row r="872" s="8" customFormat="1" spans="1:11">
      <c r="A872" s="182"/>
      <c r="B872" s="183"/>
      <c r="C872" s="183"/>
      <c r="D872" s="183"/>
      <c r="E872" s="183"/>
      <c r="F872" s="183"/>
      <c r="G872" s="183"/>
      <c r="H872" s="183"/>
      <c r="I872" s="183"/>
      <c r="J872" s="183"/>
      <c r="K872" s="183"/>
    </row>
    <row r="873" s="8" customFormat="1" spans="1:11">
      <c r="A873" s="182"/>
      <c r="B873" s="183"/>
      <c r="C873" s="183"/>
      <c r="D873" s="183"/>
      <c r="E873" s="183"/>
      <c r="F873" s="183"/>
      <c r="G873" s="183"/>
      <c r="H873" s="183"/>
      <c r="I873" s="183"/>
      <c r="J873" s="183"/>
      <c r="K873" s="183"/>
    </row>
    <row r="874" s="5" customFormat="1" ht="29" customHeight="1" spans="1:11">
      <c r="A874" s="81" t="s">
        <v>904</v>
      </c>
      <c r="B874" s="81"/>
      <c r="C874" s="81"/>
      <c r="D874" s="81"/>
      <c r="E874" s="81"/>
      <c r="F874" s="81"/>
      <c r="G874" s="81"/>
      <c r="H874" s="81"/>
      <c r="I874" s="81"/>
      <c r="J874" s="81"/>
      <c r="K874" s="81"/>
    </row>
    <row r="875" s="7" customFormat="1" ht="17" customHeight="1" spans="1:10">
      <c r="A875" s="142"/>
      <c r="B875" s="142"/>
      <c r="C875" s="142"/>
      <c r="D875" s="142"/>
      <c r="E875" s="142"/>
      <c r="F875" s="142"/>
      <c r="G875" s="142"/>
      <c r="H875" s="142"/>
      <c r="I875" s="142"/>
      <c r="J875" s="170" t="s">
        <v>3</v>
      </c>
    </row>
    <row r="876" s="8" customFormat="1" spans="1:11">
      <c r="A876" s="144" t="s">
        <v>710</v>
      </c>
      <c r="B876" s="144"/>
      <c r="C876" s="144"/>
      <c r="D876" s="147" t="s">
        <v>985</v>
      </c>
      <c r="E876" s="147"/>
      <c r="F876" s="144" t="s">
        <v>711</v>
      </c>
      <c r="G876" s="147" t="s">
        <v>986</v>
      </c>
      <c r="H876" s="147"/>
      <c r="I876" s="147"/>
      <c r="J876" s="147"/>
      <c r="K876" s="147"/>
    </row>
    <row r="877" s="8" customFormat="1" ht="28.8" spans="1:11">
      <c r="A877" s="148" t="s">
        <v>712</v>
      </c>
      <c r="B877" s="149"/>
      <c r="C877" s="150"/>
      <c r="D877" s="144" t="s">
        <v>713</v>
      </c>
      <c r="E877" s="144" t="s">
        <v>714</v>
      </c>
      <c r="F877" s="144" t="s">
        <v>987</v>
      </c>
      <c r="G877" s="144" t="s">
        <v>988</v>
      </c>
      <c r="H877" s="144"/>
      <c r="I877" s="144" t="s">
        <v>717</v>
      </c>
      <c r="J877" s="144" t="s">
        <v>718</v>
      </c>
      <c r="K877" s="144" t="s">
        <v>729</v>
      </c>
    </row>
    <row r="878" s="8" customFormat="1" ht="28.8" spans="1:11">
      <c r="A878" s="151"/>
      <c r="B878" s="152"/>
      <c r="C878" s="153"/>
      <c r="D878" s="144" t="s">
        <v>720</v>
      </c>
      <c r="E878" s="147">
        <v>1.92</v>
      </c>
      <c r="F878" s="147">
        <v>1.92</v>
      </c>
      <c r="G878" s="172">
        <v>1.92</v>
      </c>
      <c r="H878" s="174"/>
      <c r="I878" s="147">
        <v>10</v>
      </c>
      <c r="J878" s="171">
        <v>1</v>
      </c>
      <c r="K878" s="147">
        <v>10</v>
      </c>
    </row>
    <row r="879" s="8" customFormat="1" spans="1:11">
      <c r="A879" s="151"/>
      <c r="B879" s="152"/>
      <c r="C879" s="153"/>
      <c r="D879" s="144" t="s">
        <v>621</v>
      </c>
      <c r="E879" s="147">
        <v>1.92</v>
      </c>
      <c r="F879" s="147">
        <v>1.92</v>
      </c>
      <c r="G879" s="172">
        <v>1.92</v>
      </c>
      <c r="H879" s="174"/>
      <c r="I879" s="147" t="s">
        <v>512</v>
      </c>
      <c r="J879" s="147" t="s">
        <v>512</v>
      </c>
      <c r="K879" s="147" t="s">
        <v>512</v>
      </c>
    </row>
    <row r="880" s="8" customFormat="1" ht="28.8" spans="1:11">
      <c r="A880" s="151"/>
      <c r="B880" s="152"/>
      <c r="C880" s="153"/>
      <c r="D880" s="154" t="s">
        <v>721</v>
      </c>
      <c r="E880" s="147"/>
      <c r="F880" s="147"/>
      <c r="G880" s="147"/>
      <c r="H880" s="147"/>
      <c r="I880" s="147" t="s">
        <v>512</v>
      </c>
      <c r="J880" s="147" t="s">
        <v>512</v>
      </c>
      <c r="K880" s="147" t="s">
        <v>512</v>
      </c>
    </row>
    <row r="881" s="8" customFormat="1" spans="1:11">
      <c r="A881" s="151"/>
      <c r="B881" s="152"/>
      <c r="C881" s="153"/>
      <c r="D881" s="154" t="s">
        <v>722</v>
      </c>
      <c r="E881" s="147"/>
      <c r="F881" s="147"/>
      <c r="G881" s="147"/>
      <c r="H881" s="147"/>
      <c r="I881" s="147" t="s">
        <v>512</v>
      </c>
      <c r="J881" s="147" t="s">
        <v>512</v>
      </c>
      <c r="K881" s="147" t="s">
        <v>512</v>
      </c>
    </row>
    <row r="882" s="8" customFormat="1" spans="1:11">
      <c r="A882" s="155"/>
      <c r="B882" s="156"/>
      <c r="C882" s="157"/>
      <c r="D882" s="144" t="s">
        <v>622</v>
      </c>
      <c r="E882" s="147"/>
      <c r="F882" s="147"/>
      <c r="G882" s="147"/>
      <c r="H882" s="147"/>
      <c r="I882" s="147" t="s">
        <v>512</v>
      </c>
      <c r="J882" s="147" t="s">
        <v>512</v>
      </c>
      <c r="K882" s="147" t="s">
        <v>512</v>
      </c>
    </row>
    <row r="883" s="8" customFormat="1" spans="1:11">
      <c r="A883" s="144" t="s">
        <v>723</v>
      </c>
      <c r="B883" s="144" t="s">
        <v>724</v>
      </c>
      <c r="C883" s="144"/>
      <c r="D883" s="144"/>
      <c r="E883" s="144"/>
      <c r="F883" s="144" t="s">
        <v>608</v>
      </c>
      <c r="G883" s="144"/>
      <c r="H883" s="144"/>
      <c r="I883" s="144"/>
      <c r="J883" s="144"/>
      <c r="K883" s="144"/>
    </row>
    <row r="884" s="8" customFormat="1" ht="57" customHeight="1" spans="1:11">
      <c r="A884" s="144"/>
      <c r="B884" s="147" t="s">
        <v>1022</v>
      </c>
      <c r="C884" s="147"/>
      <c r="D884" s="147"/>
      <c r="E884" s="147"/>
      <c r="F884" s="147" t="s">
        <v>1022</v>
      </c>
      <c r="G884" s="147"/>
      <c r="H884" s="147"/>
      <c r="I884" s="147"/>
      <c r="J884" s="147"/>
      <c r="K884" s="147"/>
    </row>
    <row r="885" s="8" customFormat="1" ht="28.8" spans="1:11">
      <c r="A885" s="158" t="s">
        <v>726</v>
      </c>
      <c r="B885" s="144" t="s">
        <v>628</v>
      </c>
      <c r="C885" s="144" t="s">
        <v>629</v>
      </c>
      <c r="D885" s="144" t="s">
        <v>630</v>
      </c>
      <c r="E885" s="144" t="s">
        <v>990</v>
      </c>
      <c r="F885" s="144" t="s">
        <v>991</v>
      </c>
      <c r="G885" s="144" t="s">
        <v>717</v>
      </c>
      <c r="H885" s="144" t="s">
        <v>729</v>
      </c>
      <c r="I885" s="144" t="s">
        <v>730</v>
      </c>
      <c r="J885" s="144"/>
      <c r="K885" s="144"/>
    </row>
    <row r="886" s="8" customFormat="1" ht="115.2" spans="1:11">
      <c r="A886" s="151"/>
      <c r="B886" s="158" t="s">
        <v>992</v>
      </c>
      <c r="C886" s="159" t="s">
        <v>637</v>
      </c>
      <c r="D886" s="160" t="s">
        <v>1023</v>
      </c>
      <c r="E886" s="161" t="s">
        <v>794</v>
      </c>
      <c r="F886" s="161" t="s">
        <v>794</v>
      </c>
      <c r="G886" s="147">
        <v>50</v>
      </c>
      <c r="H886" s="147">
        <v>50</v>
      </c>
      <c r="I886" s="147"/>
      <c r="J886" s="147"/>
      <c r="K886" s="147"/>
    </row>
    <row r="887" s="8" customFormat="1" ht="43.2" spans="1:11">
      <c r="A887" s="151"/>
      <c r="B887" s="144" t="s">
        <v>968</v>
      </c>
      <c r="C887" s="159" t="s">
        <v>738</v>
      </c>
      <c r="D887" s="160" t="s">
        <v>983</v>
      </c>
      <c r="E887" s="161" t="s">
        <v>1024</v>
      </c>
      <c r="F887" s="161" t="s">
        <v>1024</v>
      </c>
      <c r="G887" s="147">
        <v>30</v>
      </c>
      <c r="H887" s="147">
        <v>30</v>
      </c>
      <c r="I887" s="147"/>
      <c r="J887" s="147"/>
      <c r="K887" s="147"/>
    </row>
    <row r="888" s="8" customFormat="1" spans="1:11">
      <c r="A888" s="162"/>
      <c r="B888" s="158" t="s">
        <v>740</v>
      </c>
      <c r="C888" s="158" t="s">
        <v>741</v>
      </c>
      <c r="D888" s="165" t="s">
        <v>886</v>
      </c>
      <c r="E888" s="171">
        <v>0.8</v>
      </c>
      <c r="F888" s="171">
        <v>0.8</v>
      </c>
      <c r="G888" s="147">
        <v>10</v>
      </c>
      <c r="H888" s="147">
        <v>10</v>
      </c>
      <c r="I888" s="146"/>
      <c r="J888" s="146"/>
      <c r="K888" s="146"/>
    </row>
    <row r="889" s="8" customFormat="1" spans="1:11">
      <c r="A889" s="162"/>
      <c r="B889" s="162"/>
      <c r="C889" s="162"/>
      <c r="D889" s="166"/>
      <c r="E889" s="147"/>
      <c r="F889" s="147"/>
      <c r="G889" s="147"/>
      <c r="H889" s="147"/>
      <c r="I889" s="146"/>
      <c r="J889" s="146"/>
      <c r="K889" s="146"/>
    </row>
    <row r="890" s="8" customFormat="1" ht="14" customHeight="1" spans="1:11">
      <c r="A890" s="144" t="s">
        <v>994</v>
      </c>
      <c r="B890" s="144"/>
      <c r="C890" s="144"/>
      <c r="D890" s="144"/>
      <c r="E890" s="144"/>
      <c r="F890" s="144"/>
      <c r="G890" s="147">
        <v>100</v>
      </c>
      <c r="H890" s="147"/>
      <c r="I890" s="147"/>
      <c r="J890" s="147"/>
      <c r="K890" s="147"/>
    </row>
    <row r="891" s="8" customFormat="1" spans="1:11">
      <c r="A891" s="158" t="s">
        <v>743</v>
      </c>
      <c r="B891" s="167" t="s">
        <v>1025</v>
      </c>
      <c r="C891" s="167"/>
      <c r="D891" s="167"/>
      <c r="E891" s="167"/>
      <c r="F891" s="167"/>
      <c r="G891" s="167"/>
      <c r="H891" s="167"/>
      <c r="I891" s="167"/>
      <c r="J891" s="167"/>
      <c r="K891" s="167"/>
    </row>
    <row r="892" s="8" customFormat="1" spans="1:11">
      <c r="A892" s="168"/>
      <c r="B892" s="167"/>
      <c r="C892" s="167"/>
      <c r="D892" s="167"/>
      <c r="E892" s="167"/>
      <c r="F892" s="167"/>
      <c r="G892" s="167"/>
      <c r="H892" s="167"/>
      <c r="I892" s="167"/>
      <c r="J892" s="167"/>
      <c r="K892" s="167"/>
    </row>
    <row r="893" s="8" customFormat="1" spans="1:11">
      <c r="A893" s="182"/>
      <c r="B893" s="183"/>
      <c r="C893" s="183"/>
      <c r="D893" s="183"/>
      <c r="E893" s="183"/>
      <c r="F893" s="183"/>
      <c r="G893" s="183"/>
      <c r="H893" s="183"/>
      <c r="I893" s="183"/>
      <c r="J893" s="183"/>
      <c r="K893" s="183"/>
    </row>
    <row r="894" s="8" customFormat="1" spans="1:11">
      <c r="A894" s="182"/>
      <c r="B894" s="183"/>
      <c r="C894" s="183"/>
      <c r="D894" s="183"/>
      <c r="E894" s="183"/>
      <c r="F894" s="183"/>
      <c r="G894" s="183"/>
      <c r="H894" s="183"/>
      <c r="I894" s="183"/>
      <c r="J894" s="183"/>
      <c r="K894" s="183"/>
    </row>
    <row r="895" s="5" customFormat="1" ht="29" customHeight="1" spans="1:11">
      <c r="A895" s="81" t="s">
        <v>904</v>
      </c>
      <c r="B895" s="81"/>
      <c r="C895" s="81"/>
      <c r="D895" s="81"/>
      <c r="E895" s="81"/>
      <c r="F895" s="81"/>
      <c r="G895" s="81"/>
      <c r="H895" s="81"/>
      <c r="I895" s="81"/>
      <c r="J895" s="81"/>
      <c r="K895" s="81"/>
    </row>
    <row r="896" s="7" customFormat="1" ht="17" customHeight="1" spans="1:10">
      <c r="A896" s="142"/>
      <c r="B896" s="142"/>
      <c r="C896" s="142"/>
      <c r="D896" s="142"/>
      <c r="E896" s="142"/>
      <c r="F896" s="142"/>
      <c r="G896" s="142"/>
      <c r="H896" s="142"/>
      <c r="I896" s="142"/>
      <c r="J896" s="170" t="s">
        <v>3</v>
      </c>
    </row>
    <row r="897" s="8" customFormat="1" spans="1:11">
      <c r="A897" s="144" t="s">
        <v>710</v>
      </c>
      <c r="B897" s="144"/>
      <c r="C897" s="144"/>
      <c r="D897" s="147" t="s">
        <v>985</v>
      </c>
      <c r="E897" s="147"/>
      <c r="F897" s="144" t="s">
        <v>711</v>
      </c>
      <c r="G897" s="147" t="s">
        <v>986</v>
      </c>
      <c r="H897" s="147"/>
      <c r="I897" s="147"/>
      <c r="J897" s="147"/>
      <c r="K897" s="147"/>
    </row>
    <row r="898" s="8" customFormat="1" ht="28.8" spans="1:11">
      <c r="A898" s="148" t="s">
        <v>712</v>
      </c>
      <c r="B898" s="149"/>
      <c r="C898" s="150"/>
      <c r="D898" s="144" t="s">
        <v>713</v>
      </c>
      <c r="E898" s="144" t="s">
        <v>714</v>
      </c>
      <c r="F898" s="144" t="s">
        <v>987</v>
      </c>
      <c r="G898" s="144" t="s">
        <v>988</v>
      </c>
      <c r="H898" s="144"/>
      <c r="I898" s="144" t="s">
        <v>717</v>
      </c>
      <c r="J898" s="144" t="s">
        <v>718</v>
      </c>
      <c r="K898" s="144" t="s">
        <v>729</v>
      </c>
    </row>
    <row r="899" s="8" customFormat="1" ht="28.8" spans="1:11">
      <c r="A899" s="151"/>
      <c r="B899" s="152"/>
      <c r="C899" s="153"/>
      <c r="D899" s="144" t="s">
        <v>720</v>
      </c>
      <c r="E899" s="147"/>
      <c r="F899" s="147">
        <v>0.56</v>
      </c>
      <c r="G899" s="147">
        <v>0.56</v>
      </c>
      <c r="H899" s="147"/>
      <c r="I899" s="147">
        <v>10</v>
      </c>
      <c r="J899" s="171">
        <v>1</v>
      </c>
      <c r="K899" s="147">
        <v>10</v>
      </c>
    </row>
    <row r="900" s="8" customFormat="1" spans="1:11">
      <c r="A900" s="151"/>
      <c r="B900" s="152"/>
      <c r="C900" s="153"/>
      <c r="D900" s="144" t="s">
        <v>621</v>
      </c>
      <c r="E900" s="147"/>
      <c r="F900" s="147">
        <v>0.52</v>
      </c>
      <c r="G900" s="147">
        <v>0.52</v>
      </c>
      <c r="H900" s="147"/>
      <c r="I900" s="147" t="s">
        <v>512</v>
      </c>
      <c r="J900" s="147" t="s">
        <v>512</v>
      </c>
      <c r="K900" s="147" t="s">
        <v>512</v>
      </c>
    </row>
    <row r="901" s="8" customFormat="1" ht="28.8" spans="1:11">
      <c r="A901" s="151"/>
      <c r="B901" s="152"/>
      <c r="C901" s="153"/>
      <c r="D901" s="154" t="s">
        <v>721</v>
      </c>
      <c r="E901" s="147"/>
      <c r="F901" s="147">
        <v>0.04</v>
      </c>
      <c r="G901" s="147">
        <v>0.04</v>
      </c>
      <c r="H901" s="147"/>
      <c r="I901" s="147" t="s">
        <v>512</v>
      </c>
      <c r="J901" s="147" t="s">
        <v>512</v>
      </c>
      <c r="K901" s="147" t="s">
        <v>512</v>
      </c>
    </row>
    <row r="902" s="8" customFormat="1" spans="1:11">
      <c r="A902" s="151"/>
      <c r="B902" s="152"/>
      <c r="C902" s="153"/>
      <c r="D902" s="154" t="s">
        <v>722</v>
      </c>
      <c r="E902" s="147"/>
      <c r="F902" s="147"/>
      <c r="G902" s="147"/>
      <c r="H902" s="147"/>
      <c r="I902" s="147" t="s">
        <v>512</v>
      </c>
      <c r="J902" s="147" t="s">
        <v>512</v>
      </c>
      <c r="K902" s="147" t="s">
        <v>512</v>
      </c>
    </row>
    <row r="903" s="8" customFormat="1" spans="1:11">
      <c r="A903" s="155"/>
      <c r="B903" s="156"/>
      <c r="C903" s="157"/>
      <c r="D903" s="144" t="s">
        <v>622</v>
      </c>
      <c r="E903" s="147"/>
      <c r="F903" s="147"/>
      <c r="G903" s="147"/>
      <c r="H903" s="147"/>
      <c r="I903" s="147" t="s">
        <v>512</v>
      </c>
      <c r="J903" s="147" t="s">
        <v>512</v>
      </c>
      <c r="K903" s="147" t="s">
        <v>512</v>
      </c>
    </row>
    <row r="904" s="8" customFormat="1" spans="1:11">
      <c r="A904" s="144" t="s">
        <v>723</v>
      </c>
      <c r="B904" s="144" t="s">
        <v>724</v>
      </c>
      <c r="C904" s="144"/>
      <c r="D904" s="144"/>
      <c r="E904" s="144"/>
      <c r="F904" s="144" t="s">
        <v>608</v>
      </c>
      <c r="G904" s="144"/>
      <c r="H904" s="144"/>
      <c r="I904" s="144"/>
      <c r="J904" s="144"/>
      <c r="K904" s="144"/>
    </row>
    <row r="905" s="8" customFormat="1" spans="1:11">
      <c r="A905" s="144"/>
      <c r="B905" s="147" t="s">
        <v>1026</v>
      </c>
      <c r="C905" s="147"/>
      <c r="D905" s="147"/>
      <c r="E905" s="147"/>
      <c r="F905" s="147" t="s">
        <v>1026</v>
      </c>
      <c r="G905" s="147"/>
      <c r="H905" s="147"/>
      <c r="I905" s="147"/>
      <c r="J905" s="147"/>
      <c r="K905" s="147"/>
    </row>
    <row r="906" s="8" customFormat="1" ht="28.8" spans="1:11">
      <c r="A906" s="158" t="s">
        <v>726</v>
      </c>
      <c r="B906" s="144" t="s">
        <v>628</v>
      </c>
      <c r="C906" s="144" t="s">
        <v>629</v>
      </c>
      <c r="D906" s="144" t="s">
        <v>630</v>
      </c>
      <c r="E906" s="144" t="s">
        <v>990</v>
      </c>
      <c r="F906" s="144" t="s">
        <v>991</v>
      </c>
      <c r="G906" s="144" t="s">
        <v>717</v>
      </c>
      <c r="H906" s="144" t="s">
        <v>729</v>
      </c>
      <c r="I906" s="144" t="s">
        <v>730</v>
      </c>
      <c r="J906" s="144"/>
      <c r="K906" s="144"/>
    </row>
    <row r="907" s="8" customFormat="1" ht="28.8" spans="1:11">
      <c r="A907" s="151"/>
      <c r="B907" s="158" t="s">
        <v>992</v>
      </c>
      <c r="C907" s="159" t="s">
        <v>637</v>
      </c>
      <c r="D907" s="160" t="s">
        <v>1010</v>
      </c>
      <c r="E907" s="161" t="s">
        <v>669</v>
      </c>
      <c r="F907" s="161" t="s">
        <v>669</v>
      </c>
      <c r="G907" s="147">
        <v>50</v>
      </c>
      <c r="H907" s="147">
        <v>50</v>
      </c>
      <c r="I907" s="147"/>
      <c r="J907" s="147"/>
      <c r="K907" s="147"/>
    </row>
    <row r="908" s="8" customFormat="1" ht="28.8" spans="1:11">
      <c r="A908" s="151"/>
      <c r="B908" s="158" t="s">
        <v>968</v>
      </c>
      <c r="C908" s="159" t="s">
        <v>738</v>
      </c>
      <c r="D908" s="160" t="s">
        <v>1011</v>
      </c>
      <c r="E908" s="161" t="s">
        <v>1012</v>
      </c>
      <c r="F908" s="161" t="s">
        <v>1012</v>
      </c>
      <c r="G908" s="147">
        <v>30</v>
      </c>
      <c r="H908" s="147">
        <v>30</v>
      </c>
      <c r="I908" s="147"/>
      <c r="J908" s="147"/>
      <c r="K908" s="147"/>
    </row>
    <row r="909" s="8" customFormat="1" spans="1:11">
      <c r="A909" s="162"/>
      <c r="B909" s="158" t="s">
        <v>1013</v>
      </c>
      <c r="C909" s="158" t="s">
        <v>741</v>
      </c>
      <c r="D909" s="165" t="s">
        <v>856</v>
      </c>
      <c r="E909" s="179" t="s">
        <v>756</v>
      </c>
      <c r="F909" s="179" t="s">
        <v>640</v>
      </c>
      <c r="G909" s="147">
        <v>10</v>
      </c>
      <c r="H909" s="147">
        <v>10</v>
      </c>
      <c r="I909" s="147"/>
      <c r="J909" s="147"/>
      <c r="K909" s="147"/>
    </row>
    <row r="910" s="8" customFormat="1" spans="1:11">
      <c r="A910" s="162"/>
      <c r="B910" s="162"/>
      <c r="C910" s="162"/>
      <c r="D910" s="166"/>
      <c r="E910" s="180"/>
      <c r="F910" s="180"/>
      <c r="G910" s="147"/>
      <c r="H910" s="147"/>
      <c r="I910" s="147"/>
      <c r="J910" s="147"/>
      <c r="K910" s="147"/>
    </row>
    <row r="911" s="8" customFormat="1" spans="1:11">
      <c r="A911" s="144" t="s">
        <v>994</v>
      </c>
      <c r="B911" s="144"/>
      <c r="C911" s="144"/>
      <c r="D911" s="144"/>
      <c r="E911" s="144"/>
      <c r="F911" s="144"/>
      <c r="G911" s="147">
        <v>100</v>
      </c>
      <c r="H911" s="147"/>
      <c r="I911" s="147"/>
      <c r="J911" s="147"/>
      <c r="K911" s="147"/>
    </row>
    <row r="912" s="8" customFormat="1" spans="1:11">
      <c r="A912" s="158" t="s">
        <v>743</v>
      </c>
      <c r="B912" s="167" t="s">
        <v>1014</v>
      </c>
      <c r="C912" s="167"/>
      <c r="D912" s="167"/>
      <c r="E912" s="167"/>
      <c r="F912" s="167"/>
      <c r="G912" s="167"/>
      <c r="H912" s="167"/>
      <c r="I912" s="167"/>
      <c r="J912" s="167"/>
      <c r="K912" s="167"/>
    </row>
    <row r="913" s="8" customFormat="1" spans="1:11">
      <c r="A913" s="168"/>
      <c r="B913" s="167"/>
      <c r="C913" s="167"/>
      <c r="D913" s="167"/>
      <c r="E913" s="167"/>
      <c r="F913" s="167"/>
      <c r="G913" s="167"/>
      <c r="H913" s="167"/>
      <c r="I913" s="167"/>
      <c r="J913" s="167"/>
      <c r="K913" s="167"/>
    </row>
    <row r="914" s="8" customFormat="1" spans="1:11">
      <c r="A914" s="182"/>
      <c r="B914" s="183"/>
      <c r="C914" s="183"/>
      <c r="D914" s="183"/>
      <c r="E914" s="183"/>
      <c r="F914" s="183"/>
      <c r="G914" s="183"/>
      <c r="H914" s="183"/>
      <c r="I914" s="183"/>
      <c r="J914" s="183"/>
      <c r="K914" s="183"/>
    </row>
    <row r="915" s="8" customFormat="1" spans="1:11">
      <c r="A915" s="182"/>
      <c r="B915" s="183"/>
      <c r="C915" s="183"/>
      <c r="D915" s="183"/>
      <c r="E915" s="183"/>
      <c r="F915" s="183"/>
      <c r="G915" s="183"/>
      <c r="H915" s="183"/>
      <c r="I915" s="183"/>
      <c r="J915" s="183"/>
      <c r="K915" s="183"/>
    </row>
    <row r="916" s="5" customFormat="1" ht="29" customHeight="1" spans="1:11">
      <c r="A916" s="81" t="s">
        <v>904</v>
      </c>
      <c r="B916" s="81"/>
      <c r="C916" s="81"/>
      <c r="D916" s="81"/>
      <c r="E916" s="81"/>
      <c r="F916" s="81"/>
      <c r="G916" s="81"/>
      <c r="H916" s="81"/>
      <c r="I916" s="81"/>
      <c r="J916" s="81"/>
      <c r="K916" s="81"/>
    </row>
    <row r="917" s="7" customFormat="1" ht="17" customHeight="1" spans="1:10">
      <c r="A917" s="142"/>
      <c r="B917" s="142"/>
      <c r="C917" s="142"/>
      <c r="D917" s="142"/>
      <c r="E917" s="142"/>
      <c r="F917" s="142"/>
      <c r="G917" s="142"/>
      <c r="H917" s="142"/>
      <c r="I917" s="142"/>
      <c r="J917" s="170" t="s">
        <v>3</v>
      </c>
    </row>
    <row r="918" s="8" customFormat="1" spans="1:11">
      <c r="A918" s="144" t="s">
        <v>710</v>
      </c>
      <c r="B918" s="144"/>
      <c r="C918" s="144"/>
      <c r="D918" s="144" t="s">
        <v>808</v>
      </c>
      <c r="E918" s="147"/>
      <c r="F918" s="144" t="s">
        <v>711</v>
      </c>
      <c r="G918" s="147" t="s">
        <v>986</v>
      </c>
      <c r="H918" s="147"/>
      <c r="I918" s="147"/>
      <c r="J918" s="147"/>
      <c r="K918" s="147"/>
    </row>
    <row r="919" s="8" customFormat="1" ht="28.8" spans="1:11">
      <c r="A919" s="148" t="s">
        <v>712</v>
      </c>
      <c r="B919" s="149"/>
      <c r="C919" s="150"/>
      <c r="D919" s="144" t="s">
        <v>713</v>
      </c>
      <c r="E919" s="144" t="s">
        <v>714</v>
      </c>
      <c r="F919" s="144" t="s">
        <v>987</v>
      </c>
      <c r="G919" s="144" t="s">
        <v>988</v>
      </c>
      <c r="H919" s="144"/>
      <c r="I919" s="144" t="s">
        <v>717</v>
      </c>
      <c r="J919" s="144" t="s">
        <v>718</v>
      </c>
      <c r="K919" s="144" t="s">
        <v>729</v>
      </c>
    </row>
    <row r="920" s="8" customFormat="1" ht="28.8" spans="1:11">
      <c r="A920" s="151"/>
      <c r="B920" s="152"/>
      <c r="C920" s="153"/>
      <c r="D920" s="144" t="s">
        <v>720</v>
      </c>
      <c r="E920" s="147"/>
      <c r="F920" s="147">
        <v>0.37</v>
      </c>
      <c r="G920" s="147">
        <v>0.37</v>
      </c>
      <c r="H920" s="147"/>
      <c r="I920" s="147">
        <v>10</v>
      </c>
      <c r="J920" s="171">
        <v>1</v>
      </c>
      <c r="K920" s="147">
        <v>10</v>
      </c>
    </row>
    <row r="921" s="8" customFormat="1" spans="1:11">
      <c r="A921" s="151"/>
      <c r="B921" s="152"/>
      <c r="C921" s="153"/>
      <c r="D921" s="144" t="s">
        <v>621</v>
      </c>
      <c r="E921" s="147"/>
      <c r="F921" s="147">
        <v>0.37</v>
      </c>
      <c r="G921" s="147">
        <v>0.37</v>
      </c>
      <c r="H921" s="147"/>
      <c r="I921" s="147" t="s">
        <v>512</v>
      </c>
      <c r="J921" s="147" t="s">
        <v>512</v>
      </c>
      <c r="K921" s="147" t="s">
        <v>512</v>
      </c>
    </row>
    <row r="922" s="8" customFormat="1" ht="28.8" spans="1:11">
      <c r="A922" s="151"/>
      <c r="B922" s="152"/>
      <c r="C922" s="153"/>
      <c r="D922" s="154" t="s">
        <v>721</v>
      </c>
      <c r="E922" s="147"/>
      <c r="F922" s="147"/>
      <c r="G922" s="147"/>
      <c r="H922" s="147"/>
      <c r="I922" s="147" t="s">
        <v>512</v>
      </c>
      <c r="J922" s="147" t="s">
        <v>512</v>
      </c>
      <c r="K922" s="147" t="s">
        <v>512</v>
      </c>
    </row>
    <row r="923" s="8" customFormat="1" spans="1:11">
      <c r="A923" s="151"/>
      <c r="B923" s="152"/>
      <c r="C923" s="153"/>
      <c r="D923" s="154" t="s">
        <v>722</v>
      </c>
      <c r="E923" s="147"/>
      <c r="F923" s="147"/>
      <c r="G923" s="147"/>
      <c r="H923" s="147"/>
      <c r="I923" s="147" t="s">
        <v>512</v>
      </c>
      <c r="J923" s="147" t="s">
        <v>512</v>
      </c>
      <c r="K923" s="147" t="s">
        <v>512</v>
      </c>
    </row>
    <row r="924" s="8" customFormat="1" spans="1:11">
      <c r="A924" s="155"/>
      <c r="B924" s="156"/>
      <c r="C924" s="157"/>
      <c r="D924" s="144" t="s">
        <v>622</v>
      </c>
      <c r="E924" s="147"/>
      <c r="F924" s="147"/>
      <c r="G924" s="147"/>
      <c r="H924" s="147"/>
      <c r="I924" s="147" t="s">
        <v>512</v>
      </c>
      <c r="J924" s="147" t="s">
        <v>512</v>
      </c>
      <c r="K924" s="147" t="s">
        <v>512</v>
      </c>
    </row>
    <row r="925" s="8" customFormat="1" spans="1:11">
      <c r="A925" s="144" t="s">
        <v>723</v>
      </c>
      <c r="B925" s="144" t="s">
        <v>724</v>
      </c>
      <c r="C925" s="144"/>
      <c r="D925" s="144"/>
      <c r="E925" s="144"/>
      <c r="F925" s="144" t="s">
        <v>608</v>
      </c>
      <c r="G925" s="144"/>
      <c r="H925" s="144"/>
      <c r="I925" s="144"/>
      <c r="J925" s="144"/>
      <c r="K925" s="144"/>
    </row>
    <row r="926" s="8" customFormat="1" ht="43" customHeight="1" spans="1:11">
      <c r="A926" s="144"/>
      <c r="B926" s="147" t="s">
        <v>1027</v>
      </c>
      <c r="C926" s="147"/>
      <c r="D926" s="147"/>
      <c r="E926" s="147"/>
      <c r="F926" s="147" t="s">
        <v>1028</v>
      </c>
      <c r="G926" s="147"/>
      <c r="H926" s="147"/>
      <c r="I926" s="147"/>
      <c r="J926" s="147"/>
      <c r="K926" s="147"/>
    </row>
    <row r="927" s="8" customFormat="1" ht="28.8" spans="1:11">
      <c r="A927" s="158" t="s">
        <v>726</v>
      </c>
      <c r="B927" s="144" t="s">
        <v>628</v>
      </c>
      <c r="C927" s="144" t="s">
        <v>629</v>
      </c>
      <c r="D927" s="144" t="s">
        <v>630</v>
      </c>
      <c r="E927" s="144" t="s">
        <v>990</v>
      </c>
      <c r="F927" s="144" t="s">
        <v>991</v>
      </c>
      <c r="G927" s="144" t="s">
        <v>717</v>
      </c>
      <c r="H927" s="144" t="s">
        <v>729</v>
      </c>
      <c r="I927" s="144" t="s">
        <v>730</v>
      </c>
      <c r="J927" s="144"/>
      <c r="K927" s="144"/>
    </row>
    <row r="928" s="8" customFormat="1" spans="1:11">
      <c r="A928" s="162"/>
      <c r="B928" s="158" t="s">
        <v>957</v>
      </c>
      <c r="C928" s="158" t="s">
        <v>637</v>
      </c>
      <c r="D928" s="158" t="s">
        <v>1029</v>
      </c>
      <c r="E928" s="158" t="s">
        <v>784</v>
      </c>
      <c r="F928" s="158" t="s">
        <v>784</v>
      </c>
      <c r="G928" s="158">
        <v>50</v>
      </c>
      <c r="H928" s="158">
        <v>50</v>
      </c>
      <c r="I928" s="147"/>
      <c r="J928" s="147"/>
      <c r="K928" s="184"/>
    </row>
    <row r="929" s="8" customFormat="1" spans="1:11">
      <c r="A929" s="162"/>
      <c r="B929" s="162"/>
      <c r="C929" s="162" t="s">
        <v>637</v>
      </c>
      <c r="D929" s="162" t="s">
        <v>785</v>
      </c>
      <c r="E929" s="162" t="s">
        <v>784</v>
      </c>
      <c r="F929" s="162" t="s">
        <v>784</v>
      </c>
      <c r="G929" s="162"/>
      <c r="H929" s="162"/>
      <c r="I929" s="147"/>
      <c r="J929" s="147"/>
      <c r="K929" s="184"/>
    </row>
    <row r="930" s="8" customFormat="1" spans="1:11">
      <c r="A930" s="162"/>
      <c r="B930" s="144" t="s">
        <v>737</v>
      </c>
      <c r="C930" s="158" t="s">
        <v>738</v>
      </c>
      <c r="D930" s="158" t="s">
        <v>901</v>
      </c>
      <c r="E930" s="158" t="s">
        <v>788</v>
      </c>
      <c r="F930" s="158" t="s">
        <v>788</v>
      </c>
      <c r="G930" s="158">
        <v>30</v>
      </c>
      <c r="H930" s="158">
        <v>30</v>
      </c>
      <c r="I930" s="147"/>
      <c r="J930" s="147"/>
      <c r="K930" s="184"/>
    </row>
    <row r="931" s="8" customFormat="1" ht="38" customHeight="1" spans="1:11">
      <c r="A931" s="162"/>
      <c r="B931" s="144"/>
      <c r="C931" s="162" t="s">
        <v>815</v>
      </c>
      <c r="D931" s="162" t="s">
        <v>947</v>
      </c>
      <c r="E931" s="162" t="s">
        <v>784</v>
      </c>
      <c r="F931" s="162" t="s">
        <v>784</v>
      </c>
      <c r="G931" s="162"/>
      <c r="H931" s="162"/>
      <c r="I931" s="147"/>
      <c r="J931" s="147"/>
      <c r="K931" s="184"/>
    </row>
    <row r="932" s="8" customFormat="1" spans="1:11">
      <c r="A932" s="162"/>
      <c r="B932" s="158" t="s">
        <v>740</v>
      </c>
      <c r="C932" s="158" t="s">
        <v>741</v>
      </c>
      <c r="D932" s="158" t="s">
        <v>1030</v>
      </c>
      <c r="E932" s="158" t="s">
        <v>640</v>
      </c>
      <c r="F932" s="158" t="s">
        <v>1031</v>
      </c>
      <c r="G932" s="158">
        <v>5</v>
      </c>
      <c r="H932" s="158">
        <v>5</v>
      </c>
      <c r="I932" s="147"/>
      <c r="J932" s="147"/>
      <c r="K932" s="184"/>
    </row>
    <row r="933" s="8" customFormat="1" spans="1:11">
      <c r="A933" s="162"/>
      <c r="B933" s="162"/>
      <c r="C933" s="162" t="s">
        <v>741</v>
      </c>
      <c r="D933" s="162" t="s">
        <v>950</v>
      </c>
      <c r="E933" s="162" t="s">
        <v>1032</v>
      </c>
      <c r="F933" s="162" t="s">
        <v>653</v>
      </c>
      <c r="G933" s="162"/>
      <c r="H933" s="162"/>
      <c r="I933" s="147"/>
      <c r="J933" s="147"/>
      <c r="K933" s="184"/>
    </row>
    <row r="934" s="8" customFormat="1" ht="28.8" spans="1:11">
      <c r="A934" s="162"/>
      <c r="B934" s="162"/>
      <c r="C934" s="158" t="s">
        <v>741</v>
      </c>
      <c r="D934" s="158" t="s">
        <v>1033</v>
      </c>
      <c r="E934" s="158" t="s">
        <v>1034</v>
      </c>
      <c r="F934" s="158" t="s">
        <v>640</v>
      </c>
      <c r="G934" s="158">
        <v>5</v>
      </c>
      <c r="H934" s="158">
        <v>5</v>
      </c>
      <c r="I934" s="147"/>
      <c r="J934" s="147"/>
      <c r="K934" s="184"/>
    </row>
    <row r="935" s="8" customFormat="1" spans="1:11">
      <c r="A935" s="144" t="s">
        <v>994</v>
      </c>
      <c r="B935" s="144"/>
      <c r="C935" s="144"/>
      <c r="D935" s="144"/>
      <c r="E935" s="144"/>
      <c r="F935" s="144"/>
      <c r="G935" s="147">
        <v>100</v>
      </c>
      <c r="H935" s="147"/>
      <c r="I935" s="147"/>
      <c r="J935" s="147"/>
      <c r="K935" s="147"/>
    </row>
    <row r="936" s="8" customFormat="1" spans="1:11">
      <c r="A936" s="158" t="s">
        <v>743</v>
      </c>
      <c r="B936" s="167" t="s">
        <v>1035</v>
      </c>
      <c r="C936" s="167"/>
      <c r="D936" s="167"/>
      <c r="E936" s="167"/>
      <c r="F936" s="167"/>
      <c r="G936" s="167"/>
      <c r="H936" s="167"/>
      <c r="I936" s="167"/>
      <c r="J936" s="167"/>
      <c r="K936" s="167"/>
    </row>
    <row r="937" s="8" customFormat="1" spans="1:11">
      <c r="A937" s="168"/>
      <c r="B937" s="167"/>
      <c r="C937" s="167"/>
      <c r="D937" s="167"/>
      <c r="E937" s="167"/>
      <c r="F937" s="167"/>
      <c r="G937" s="167"/>
      <c r="H937" s="167"/>
      <c r="I937" s="167"/>
      <c r="J937" s="167"/>
      <c r="K937" s="167"/>
    </row>
    <row r="939" customFormat="1" spans="1:11">
      <c r="A939" s="1"/>
      <c r="B939" s="1"/>
      <c r="C939" s="1"/>
      <c r="D939" s="1"/>
      <c r="E939" s="1"/>
      <c r="F939" s="1"/>
      <c r="G939" s="1"/>
      <c r="H939" s="1"/>
      <c r="I939" s="1"/>
      <c r="J939" s="1"/>
      <c r="K939" s="1"/>
    </row>
    <row r="940" s="5" customFormat="1" ht="29" customHeight="1" spans="1:11">
      <c r="A940" s="81" t="s">
        <v>904</v>
      </c>
      <c r="B940" s="81"/>
      <c r="C940" s="81"/>
      <c r="D940" s="81"/>
      <c r="E940" s="81"/>
      <c r="F940" s="81"/>
      <c r="G940" s="81"/>
      <c r="H940" s="81"/>
      <c r="I940" s="81"/>
      <c r="J940" s="81"/>
      <c r="K940" s="81"/>
    </row>
    <row r="941" s="7" customFormat="1" ht="17" customHeight="1" spans="1:10">
      <c r="A941" s="142"/>
      <c r="B941" s="142"/>
      <c r="C941" s="142"/>
      <c r="D941" s="142"/>
      <c r="E941" s="142"/>
      <c r="F941" s="142"/>
      <c r="G941" s="142"/>
      <c r="H941" s="142"/>
      <c r="I941" s="142"/>
      <c r="J941" s="170" t="s">
        <v>3</v>
      </c>
    </row>
    <row r="942" s="8" customFormat="1" spans="1:11">
      <c r="A942" s="143"/>
      <c r="B942" s="143"/>
      <c r="C942" s="143"/>
      <c r="D942" s="143"/>
      <c r="E942" s="143"/>
      <c r="F942" s="143"/>
      <c r="G942" s="143"/>
      <c r="H942" s="143"/>
      <c r="I942" s="143"/>
      <c r="J942" s="143"/>
      <c r="K942" s="143"/>
    </row>
    <row r="943" s="8" customFormat="1" spans="1:11">
      <c r="A943" s="144" t="s">
        <v>708</v>
      </c>
      <c r="B943" s="144"/>
      <c r="C943" s="144"/>
      <c r="D943" s="145" t="s">
        <v>984</v>
      </c>
      <c r="E943" s="146"/>
      <c r="F943" s="146"/>
      <c r="G943" s="146"/>
      <c r="H943" s="146"/>
      <c r="I943" s="146"/>
      <c r="J943" s="146"/>
      <c r="K943" s="146"/>
    </row>
    <row r="944" s="8" customFormat="1" spans="1:11">
      <c r="A944" s="144" t="s">
        <v>710</v>
      </c>
      <c r="B944" s="144"/>
      <c r="C944" s="144"/>
      <c r="D944" s="147" t="s">
        <v>985</v>
      </c>
      <c r="E944" s="147"/>
      <c r="F944" s="144" t="s">
        <v>711</v>
      </c>
      <c r="G944" s="147" t="s">
        <v>1036</v>
      </c>
      <c r="H944" s="147"/>
      <c r="I944" s="147"/>
      <c r="J944" s="147"/>
      <c r="K944" s="147"/>
    </row>
    <row r="945" s="8" customFormat="1" ht="28.8" spans="1:11">
      <c r="A945" s="148" t="s">
        <v>712</v>
      </c>
      <c r="B945" s="149"/>
      <c r="C945" s="150"/>
      <c r="D945" s="144" t="s">
        <v>713</v>
      </c>
      <c r="E945" s="144" t="s">
        <v>714</v>
      </c>
      <c r="F945" s="144" t="s">
        <v>987</v>
      </c>
      <c r="G945" s="144" t="s">
        <v>988</v>
      </c>
      <c r="H945" s="144"/>
      <c r="I945" s="144" t="s">
        <v>717</v>
      </c>
      <c r="J945" s="144" t="s">
        <v>718</v>
      </c>
      <c r="K945" s="144" t="s">
        <v>729</v>
      </c>
    </row>
    <row r="946" s="8" customFormat="1" ht="28.8" spans="1:11">
      <c r="A946" s="151"/>
      <c r="B946" s="152"/>
      <c r="C946" s="153"/>
      <c r="D946" s="144" t="s">
        <v>720</v>
      </c>
      <c r="E946" s="147"/>
      <c r="F946" s="147">
        <v>31.64</v>
      </c>
      <c r="G946" s="147">
        <v>26.3</v>
      </c>
      <c r="H946" s="147"/>
      <c r="I946" s="147">
        <v>10</v>
      </c>
      <c r="J946" s="171">
        <f>G946/F946</f>
        <v>0.831226295828066</v>
      </c>
      <c r="K946" s="147">
        <v>8.3</v>
      </c>
    </row>
    <row r="947" s="8" customFormat="1" spans="1:11">
      <c r="A947" s="151"/>
      <c r="B947" s="152"/>
      <c r="C947" s="153"/>
      <c r="D947" s="144" t="s">
        <v>621</v>
      </c>
      <c r="E947" s="147"/>
      <c r="F947" s="147">
        <v>31.64</v>
      </c>
      <c r="G947" s="147">
        <v>26.3</v>
      </c>
      <c r="H947" s="147"/>
      <c r="I947" s="147" t="s">
        <v>512</v>
      </c>
      <c r="J947" s="147" t="s">
        <v>512</v>
      </c>
      <c r="K947" s="147" t="s">
        <v>512</v>
      </c>
    </row>
    <row r="948" s="8" customFormat="1" ht="28.8" spans="1:11">
      <c r="A948" s="151"/>
      <c r="B948" s="152"/>
      <c r="C948" s="153"/>
      <c r="D948" s="154" t="s">
        <v>721</v>
      </c>
      <c r="E948" s="147"/>
      <c r="F948" s="147"/>
      <c r="G948" s="147"/>
      <c r="H948" s="147"/>
      <c r="I948" s="147" t="s">
        <v>512</v>
      </c>
      <c r="J948" s="147" t="s">
        <v>512</v>
      </c>
      <c r="K948" s="147" t="s">
        <v>512</v>
      </c>
    </row>
    <row r="949" s="8" customFormat="1" spans="1:11">
      <c r="A949" s="151"/>
      <c r="B949" s="152"/>
      <c r="C949" s="153"/>
      <c r="D949" s="154" t="s">
        <v>722</v>
      </c>
      <c r="E949" s="147"/>
      <c r="F949" s="147"/>
      <c r="G949" s="147"/>
      <c r="H949" s="147"/>
      <c r="I949" s="147" t="s">
        <v>512</v>
      </c>
      <c r="J949" s="147" t="s">
        <v>512</v>
      </c>
      <c r="K949" s="147" t="s">
        <v>512</v>
      </c>
    </row>
    <row r="950" s="8" customFormat="1" spans="1:11">
      <c r="A950" s="155"/>
      <c r="B950" s="156"/>
      <c r="C950" s="157"/>
      <c r="D950" s="144" t="s">
        <v>622</v>
      </c>
      <c r="E950" s="147"/>
      <c r="F950" s="147"/>
      <c r="G950" s="147"/>
      <c r="H950" s="147"/>
      <c r="I950" s="147" t="s">
        <v>512</v>
      </c>
      <c r="J950" s="147" t="s">
        <v>512</v>
      </c>
      <c r="K950" s="147" t="s">
        <v>512</v>
      </c>
    </row>
    <row r="951" s="8" customFormat="1" spans="1:11">
      <c r="A951" s="144" t="s">
        <v>723</v>
      </c>
      <c r="B951" s="144" t="s">
        <v>724</v>
      </c>
      <c r="C951" s="144"/>
      <c r="D951" s="144"/>
      <c r="E951" s="144"/>
      <c r="F951" s="144" t="s">
        <v>608</v>
      </c>
      <c r="G951" s="144"/>
      <c r="H951" s="144"/>
      <c r="I951" s="144"/>
      <c r="J951" s="144"/>
      <c r="K951" s="144"/>
    </row>
    <row r="952" s="8" customFormat="1" ht="57" customHeight="1" spans="1:11">
      <c r="A952" s="144"/>
      <c r="B952" s="147" t="s">
        <v>989</v>
      </c>
      <c r="C952" s="147"/>
      <c r="D952" s="147"/>
      <c r="E952" s="147"/>
      <c r="F952" s="147" t="s">
        <v>989</v>
      </c>
      <c r="G952" s="147"/>
      <c r="H952" s="147"/>
      <c r="I952" s="147"/>
      <c r="J952" s="147"/>
      <c r="K952" s="147"/>
    </row>
    <row r="953" s="8" customFormat="1" ht="28.8" spans="1:11">
      <c r="A953" s="158" t="s">
        <v>726</v>
      </c>
      <c r="B953" s="144" t="s">
        <v>628</v>
      </c>
      <c r="C953" s="144" t="s">
        <v>629</v>
      </c>
      <c r="D953" s="144" t="s">
        <v>630</v>
      </c>
      <c r="E953" s="144" t="s">
        <v>990</v>
      </c>
      <c r="F953" s="144" t="s">
        <v>991</v>
      </c>
      <c r="G953" s="144" t="s">
        <v>717</v>
      </c>
      <c r="H953" s="144" t="s">
        <v>729</v>
      </c>
      <c r="I953" s="144" t="s">
        <v>730</v>
      </c>
      <c r="J953" s="144"/>
      <c r="K953" s="144"/>
    </row>
    <row r="954" s="8" customFormat="1" ht="57.6" spans="1:11">
      <c r="A954" s="151"/>
      <c r="B954" s="158" t="s">
        <v>992</v>
      </c>
      <c r="C954" s="159" t="s">
        <v>637</v>
      </c>
      <c r="D954" s="160" t="s">
        <v>939</v>
      </c>
      <c r="E954" s="161" t="s">
        <v>669</v>
      </c>
      <c r="F954" s="161" t="s">
        <v>669</v>
      </c>
      <c r="G954" s="147">
        <v>25</v>
      </c>
      <c r="H954" s="147">
        <v>25</v>
      </c>
      <c r="I954" s="147"/>
      <c r="J954" s="147"/>
      <c r="K954" s="147"/>
    </row>
    <row r="955" s="8" customFormat="1" ht="43.2" spans="1:11">
      <c r="A955" s="151"/>
      <c r="B955" s="162"/>
      <c r="C955" s="159" t="s">
        <v>637</v>
      </c>
      <c r="D955" s="160" t="s">
        <v>940</v>
      </c>
      <c r="E955" s="161" t="s">
        <v>669</v>
      </c>
      <c r="F955" s="161" t="s">
        <v>669</v>
      </c>
      <c r="G955" s="147">
        <v>25</v>
      </c>
      <c r="H955" s="147">
        <v>25</v>
      </c>
      <c r="I955" s="172"/>
      <c r="J955" s="173"/>
      <c r="K955" s="174"/>
    </row>
    <row r="956" s="8" customFormat="1" spans="1:11">
      <c r="A956" s="151"/>
      <c r="B956" s="144" t="s">
        <v>968</v>
      </c>
      <c r="C956" s="159" t="s">
        <v>814</v>
      </c>
      <c r="D956" s="163" t="s">
        <v>688</v>
      </c>
      <c r="E956" s="161" t="s">
        <v>689</v>
      </c>
      <c r="F956" s="161" t="s">
        <v>689</v>
      </c>
      <c r="G956" s="147">
        <v>15</v>
      </c>
      <c r="H956" s="147">
        <v>15</v>
      </c>
      <c r="I956" s="147"/>
      <c r="J956" s="147"/>
      <c r="K956" s="147"/>
    </row>
    <row r="957" s="8" customFormat="1" ht="43.2" spans="1:11">
      <c r="A957" s="151"/>
      <c r="B957" s="144"/>
      <c r="C957" s="150" t="s">
        <v>815</v>
      </c>
      <c r="D957" s="160" t="s">
        <v>941</v>
      </c>
      <c r="E957" s="161" t="s">
        <v>697</v>
      </c>
      <c r="F957" s="164" t="s">
        <v>942</v>
      </c>
      <c r="G957" s="147">
        <v>15</v>
      </c>
      <c r="H957" s="147">
        <v>15</v>
      </c>
      <c r="I957" s="172"/>
      <c r="J957" s="173"/>
      <c r="K957" s="174"/>
    </row>
    <row r="958" s="8" customFormat="1" spans="1:11">
      <c r="A958" s="162"/>
      <c r="B958" s="158" t="s">
        <v>740</v>
      </c>
      <c r="C958" s="158" t="s">
        <v>741</v>
      </c>
      <c r="D958" s="165" t="s">
        <v>993</v>
      </c>
      <c r="E958" s="147">
        <v>90</v>
      </c>
      <c r="F958" s="147">
        <v>91</v>
      </c>
      <c r="G958" s="147">
        <v>10</v>
      </c>
      <c r="H958" s="147">
        <v>10</v>
      </c>
      <c r="I958" s="147"/>
      <c r="J958" s="147"/>
      <c r="K958" s="147"/>
    </row>
    <row r="959" s="8" customFormat="1" spans="1:11">
      <c r="A959" s="162"/>
      <c r="B959" s="162"/>
      <c r="C959" s="162"/>
      <c r="D959" s="166"/>
      <c r="E959" s="147"/>
      <c r="F959" s="147"/>
      <c r="G959" s="147"/>
      <c r="H959" s="147"/>
      <c r="I959" s="147"/>
      <c r="J959" s="147"/>
      <c r="K959" s="147"/>
    </row>
    <row r="960" s="8" customFormat="1" spans="1:11">
      <c r="A960" s="144" t="s">
        <v>994</v>
      </c>
      <c r="B960" s="144"/>
      <c r="C960" s="144"/>
      <c r="D960" s="144"/>
      <c r="E960" s="144"/>
      <c r="F960" s="144"/>
      <c r="G960" s="147">
        <v>100</v>
      </c>
      <c r="H960" s="147"/>
      <c r="I960" s="147"/>
      <c r="J960" s="147"/>
      <c r="K960" s="147"/>
    </row>
    <row r="961" s="8" customFormat="1" spans="1:11">
      <c r="A961" s="158" t="s">
        <v>743</v>
      </c>
      <c r="B961" s="167" t="s">
        <v>1037</v>
      </c>
      <c r="C961" s="167"/>
      <c r="D961" s="167"/>
      <c r="E961" s="167"/>
      <c r="F961" s="167"/>
      <c r="G961" s="167"/>
      <c r="H961" s="167"/>
      <c r="I961" s="167"/>
      <c r="J961" s="167"/>
      <c r="K961" s="167"/>
    </row>
    <row r="962" s="8" customFormat="1" spans="1:11">
      <c r="A962" s="168"/>
      <c r="B962" s="167"/>
      <c r="C962" s="167"/>
      <c r="D962" s="167"/>
      <c r="E962" s="167"/>
      <c r="F962" s="167"/>
      <c r="G962" s="167"/>
      <c r="H962" s="167"/>
      <c r="I962" s="167"/>
      <c r="J962" s="167"/>
      <c r="K962" s="167"/>
    </row>
    <row r="963" s="8" customFormat="1" spans="1:11">
      <c r="A963" s="182"/>
      <c r="B963" s="183"/>
      <c r="C963" s="183"/>
      <c r="D963" s="183"/>
      <c r="E963" s="183"/>
      <c r="F963" s="183"/>
      <c r="G963" s="183"/>
      <c r="H963" s="183"/>
      <c r="I963" s="183"/>
      <c r="J963" s="183"/>
      <c r="K963" s="183"/>
    </row>
    <row r="964" s="8" customFormat="1" spans="1:11">
      <c r="A964" s="182"/>
      <c r="B964" s="183"/>
      <c r="C964" s="183"/>
      <c r="D964" s="183"/>
      <c r="E964" s="183"/>
      <c r="F964" s="183"/>
      <c r="G964" s="183"/>
      <c r="H964" s="183"/>
      <c r="I964" s="183"/>
      <c r="J964" s="183"/>
      <c r="K964" s="183"/>
    </row>
    <row r="965" s="5" customFormat="1" ht="29" customHeight="1" spans="1:11">
      <c r="A965" s="81" t="s">
        <v>904</v>
      </c>
      <c r="B965" s="81"/>
      <c r="C965" s="81"/>
      <c r="D965" s="81"/>
      <c r="E965" s="81"/>
      <c r="F965" s="81"/>
      <c r="G965" s="81"/>
      <c r="H965" s="81"/>
      <c r="I965" s="81"/>
      <c r="J965" s="81"/>
      <c r="K965" s="81"/>
    </row>
    <row r="966" s="7" customFormat="1" ht="17" customHeight="1" spans="1:10">
      <c r="A966" s="142"/>
      <c r="B966" s="142"/>
      <c r="C966" s="142"/>
      <c r="D966" s="142"/>
      <c r="E966" s="142"/>
      <c r="F966" s="142"/>
      <c r="G966" s="142"/>
      <c r="H966" s="142"/>
      <c r="I966" s="142"/>
      <c r="J966" s="170" t="s">
        <v>3</v>
      </c>
    </row>
    <row r="967" s="8" customFormat="1" spans="1:11">
      <c r="A967" s="144" t="s">
        <v>710</v>
      </c>
      <c r="B967" s="144"/>
      <c r="C967" s="144"/>
      <c r="D967" s="147" t="s">
        <v>985</v>
      </c>
      <c r="E967" s="147"/>
      <c r="F967" s="144" t="s">
        <v>711</v>
      </c>
      <c r="G967" s="147" t="s">
        <v>1036</v>
      </c>
      <c r="H967" s="147"/>
      <c r="I967" s="147"/>
      <c r="J967" s="147"/>
      <c r="K967" s="147"/>
    </row>
    <row r="968" s="8" customFormat="1" ht="28.8" spans="1:11">
      <c r="A968" s="148" t="s">
        <v>712</v>
      </c>
      <c r="B968" s="149"/>
      <c r="C968" s="150"/>
      <c r="D968" s="144" t="s">
        <v>713</v>
      </c>
      <c r="E968" s="144" t="s">
        <v>714</v>
      </c>
      <c r="F968" s="144" t="s">
        <v>987</v>
      </c>
      <c r="G968" s="144" t="s">
        <v>988</v>
      </c>
      <c r="H968" s="144"/>
      <c r="I968" s="144" t="s">
        <v>717</v>
      </c>
      <c r="J968" s="144" t="s">
        <v>718</v>
      </c>
      <c r="K968" s="144" t="s">
        <v>729</v>
      </c>
    </row>
    <row r="969" s="8" customFormat="1" ht="28.8" spans="1:11">
      <c r="A969" s="151"/>
      <c r="B969" s="152"/>
      <c r="C969" s="153"/>
      <c r="D969" s="144" t="s">
        <v>720</v>
      </c>
      <c r="E969" s="147">
        <v>4.5</v>
      </c>
      <c r="F969" s="147">
        <v>211.2</v>
      </c>
      <c r="G969" s="147">
        <v>130.11</v>
      </c>
      <c r="H969" s="147"/>
      <c r="I969" s="147">
        <v>10</v>
      </c>
      <c r="J969" s="171">
        <f>G969/F969</f>
        <v>0.616051136363637</v>
      </c>
      <c r="K969" s="147">
        <v>6.2</v>
      </c>
    </row>
    <row r="970" s="8" customFormat="1" spans="1:11">
      <c r="A970" s="151"/>
      <c r="B970" s="152"/>
      <c r="C970" s="153"/>
      <c r="D970" s="144" t="s">
        <v>621</v>
      </c>
      <c r="E970" s="147">
        <v>4.5</v>
      </c>
      <c r="F970" s="147">
        <v>211.2</v>
      </c>
      <c r="G970" s="147">
        <v>130.11</v>
      </c>
      <c r="H970" s="147"/>
      <c r="I970" s="147" t="s">
        <v>512</v>
      </c>
      <c r="J970" s="147" t="s">
        <v>512</v>
      </c>
      <c r="K970" s="147" t="s">
        <v>512</v>
      </c>
    </row>
    <row r="971" s="8" customFormat="1" ht="28.8" spans="1:11">
      <c r="A971" s="151"/>
      <c r="B971" s="152"/>
      <c r="C971" s="153"/>
      <c r="D971" s="154" t="s">
        <v>721</v>
      </c>
      <c r="E971" s="147"/>
      <c r="F971" s="147"/>
      <c r="G971" s="147"/>
      <c r="H971" s="147"/>
      <c r="I971" s="147" t="s">
        <v>512</v>
      </c>
      <c r="J971" s="147" t="s">
        <v>512</v>
      </c>
      <c r="K971" s="147" t="s">
        <v>512</v>
      </c>
    </row>
    <row r="972" s="8" customFormat="1" spans="1:11">
      <c r="A972" s="151"/>
      <c r="B972" s="152"/>
      <c r="C972" s="153"/>
      <c r="D972" s="154" t="s">
        <v>722</v>
      </c>
      <c r="E972" s="147"/>
      <c r="F972" s="147"/>
      <c r="G972" s="147"/>
      <c r="H972" s="147"/>
      <c r="I972" s="147" t="s">
        <v>512</v>
      </c>
      <c r="J972" s="147" t="s">
        <v>512</v>
      </c>
      <c r="K972" s="147" t="s">
        <v>512</v>
      </c>
    </row>
    <row r="973" s="8" customFormat="1" spans="1:11">
      <c r="A973" s="155"/>
      <c r="B973" s="156"/>
      <c r="C973" s="157"/>
      <c r="D973" s="144" t="s">
        <v>622</v>
      </c>
      <c r="E973" s="147"/>
      <c r="F973" s="147"/>
      <c r="G973" s="147"/>
      <c r="H973" s="147"/>
      <c r="I973" s="147" t="s">
        <v>512</v>
      </c>
      <c r="J973" s="147" t="s">
        <v>512</v>
      </c>
      <c r="K973" s="147" t="s">
        <v>512</v>
      </c>
    </row>
    <row r="974" s="8" customFormat="1" spans="1:11">
      <c r="A974" s="144" t="s">
        <v>723</v>
      </c>
      <c r="B974" s="144" t="s">
        <v>724</v>
      </c>
      <c r="C974" s="144"/>
      <c r="D974" s="144"/>
      <c r="E974" s="144"/>
      <c r="F974" s="144" t="s">
        <v>608</v>
      </c>
      <c r="G974" s="144"/>
      <c r="H974" s="144"/>
      <c r="I974" s="144"/>
      <c r="J974" s="144"/>
      <c r="K974" s="144"/>
    </row>
    <row r="975" s="8" customFormat="1" ht="150" customHeight="1" spans="1:11">
      <c r="A975" s="144"/>
      <c r="B975" s="147" t="s">
        <v>996</v>
      </c>
      <c r="C975" s="147"/>
      <c r="D975" s="147"/>
      <c r="E975" s="147"/>
      <c r="F975" s="147" t="s">
        <v>996</v>
      </c>
      <c r="G975" s="147"/>
      <c r="H975" s="147"/>
      <c r="I975" s="147"/>
      <c r="J975" s="147"/>
      <c r="K975" s="147"/>
    </row>
    <row r="976" s="8" customFormat="1" ht="28.8" spans="1:11">
      <c r="A976" s="158" t="s">
        <v>726</v>
      </c>
      <c r="B976" s="144" t="s">
        <v>628</v>
      </c>
      <c r="C976" s="144" t="s">
        <v>629</v>
      </c>
      <c r="D976" s="144" t="s">
        <v>630</v>
      </c>
      <c r="E976" s="144" t="s">
        <v>990</v>
      </c>
      <c r="F976" s="144" t="s">
        <v>991</v>
      </c>
      <c r="G976" s="144" t="s">
        <v>717</v>
      </c>
      <c r="H976" s="144" t="s">
        <v>729</v>
      </c>
      <c r="I976" s="144" t="s">
        <v>730</v>
      </c>
      <c r="J976" s="144"/>
      <c r="K976" s="144"/>
    </row>
    <row r="977" s="8" customFormat="1" ht="43.2" spans="1:11">
      <c r="A977" s="151"/>
      <c r="B977" s="158" t="s">
        <v>992</v>
      </c>
      <c r="C977" s="159" t="s">
        <v>637</v>
      </c>
      <c r="D977" s="160" t="s">
        <v>638</v>
      </c>
      <c r="E977" s="161" t="s">
        <v>640</v>
      </c>
      <c r="F977" s="161" t="s">
        <v>640</v>
      </c>
      <c r="G977" s="147">
        <v>3</v>
      </c>
      <c r="H977" s="147">
        <v>3</v>
      </c>
      <c r="I977" s="147"/>
      <c r="J977" s="147"/>
      <c r="K977" s="147"/>
    </row>
    <row r="978" s="8" customFormat="1" ht="28.8" spans="1:11">
      <c r="A978" s="151"/>
      <c r="B978" s="162"/>
      <c r="C978" s="159" t="s">
        <v>637</v>
      </c>
      <c r="D978" s="160" t="s">
        <v>921</v>
      </c>
      <c r="E978" s="161" t="s">
        <v>643</v>
      </c>
      <c r="F978" s="161" t="s">
        <v>640</v>
      </c>
      <c r="G978" s="147">
        <v>3</v>
      </c>
      <c r="H978" s="147">
        <v>3</v>
      </c>
      <c r="I978" s="172"/>
      <c r="J978" s="173"/>
      <c r="K978" s="174"/>
    </row>
    <row r="979" s="8" customFormat="1" ht="43.2" spans="1:11">
      <c r="A979" s="151"/>
      <c r="B979" s="162"/>
      <c r="C979" s="159" t="s">
        <v>637</v>
      </c>
      <c r="D979" s="160" t="s">
        <v>997</v>
      </c>
      <c r="E979" s="161" t="s">
        <v>640</v>
      </c>
      <c r="F979" s="161" t="s">
        <v>640</v>
      </c>
      <c r="G979" s="147">
        <v>3</v>
      </c>
      <c r="H979" s="147">
        <v>3</v>
      </c>
      <c r="I979" s="172"/>
      <c r="J979" s="173"/>
      <c r="K979" s="174"/>
    </row>
    <row r="980" s="8" customFormat="1" ht="28.8" spans="1:11">
      <c r="A980" s="151"/>
      <c r="B980" s="162"/>
      <c r="C980" s="159" t="s">
        <v>637</v>
      </c>
      <c r="D980" s="160" t="s">
        <v>923</v>
      </c>
      <c r="E980" s="161" t="s">
        <v>653</v>
      </c>
      <c r="F980" s="161" t="s">
        <v>640</v>
      </c>
      <c r="G980" s="147">
        <v>3</v>
      </c>
      <c r="H980" s="147">
        <v>3</v>
      </c>
      <c r="I980" s="172"/>
      <c r="J980" s="173"/>
      <c r="K980" s="174"/>
    </row>
    <row r="981" s="8" customFormat="1" ht="28.8" spans="1:11">
      <c r="A981" s="151"/>
      <c r="B981" s="162"/>
      <c r="C981" s="159" t="s">
        <v>637</v>
      </c>
      <c r="D981" s="160" t="s">
        <v>645</v>
      </c>
      <c r="E981" s="161" t="s">
        <v>640</v>
      </c>
      <c r="F981" s="161" t="s">
        <v>640</v>
      </c>
      <c r="G981" s="147">
        <v>3</v>
      </c>
      <c r="H981" s="147">
        <v>3</v>
      </c>
      <c r="I981" s="172"/>
      <c r="J981" s="173"/>
      <c r="K981" s="174"/>
    </row>
    <row r="982" s="8" customFormat="1" ht="28.8" spans="1:11">
      <c r="A982" s="151"/>
      <c r="B982" s="162"/>
      <c r="C982" s="159" t="s">
        <v>637</v>
      </c>
      <c r="D982" s="160" t="s">
        <v>924</v>
      </c>
      <c r="E982" s="161" t="s">
        <v>998</v>
      </c>
      <c r="F982" s="161" t="s">
        <v>657</v>
      </c>
      <c r="G982" s="147">
        <v>3</v>
      </c>
      <c r="H982" s="147">
        <v>3</v>
      </c>
      <c r="I982" s="172"/>
      <c r="J982" s="173"/>
      <c r="K982" s="174"/>
    </row>
    <row r="983" s="8" customFormat="1" ht="28.8" spans="1:11">
      <c r="A983" s="151"/>
      <c r="B983" s="162"/>
      <c r="C983" s="159" t="s">
        <v>637</v>
      </c>
      <c r="D983" s="160" t="s">
        <v>651</v>
      </c>
      <c r="E983" s="161" t="s">
        <v>640</v>
      </c>
      <c r="F983" s="161" t="s">
        <v>640</v>
      </c>
      <c r="G983" s="147">
        <v>3</v>
      </c>
      <c r="H983" s="147">
        <v>3</v>
      </c>
      <c r="I983" s="172"/>
      <c r="J983" s="173"/>
      <c r="K983" s="174"/>
    </row>
    <row r="984" s="8" customFormat="1" ht="57.6" spans="1:11">
      <c r="A984" s="151"/>
      <c r="B984" s="162"/>
      <c r="C984" s="159" t="s">
        <v>637</v>
      </c>
      <c r="D984" s="160" t="s">
        <v>925</v>
      </c>
      <c r="E984" s="161" t="s">
        <v>653</v>
      </c>
      <c r="F984" s="161" t="s">
        <v>640</v>
      </c>
      <c r="G984" s="147">
        <v>3</v>
      </c>
      <c r="H984" s="147">
        <v>3</v>
      </c>
      <c r="I984" s="176"/>
      <c r="J984" s="177"/>
      <c r="K984" s="178"/>
    </row>
    <row r="985" s="8" customFormat="1" ht="28.8" spans="1:11">
      <c r="A985" s="151"/>
      <c r="B985" s="162"/>
      <c r="C985" s="159" t="s">
        <v>637</v>
      </c>
      <c r="D985" s="160" t="s">
        <v>752</v>
      </c>
      <c r="E985" s="161" t="s">
        <v>640</v>
      </c>
      <c r="F985" s="161" t="s">
        <v>640</v>
      </c>
      <c r="G985" s="147">
        <v>3</v>
      </c>
      <c r="H985" s="147">
        <v>3</v>
      </c>
      <c r="I985" s="172"/>
      <c r="J985" s="173"/>
      <c r="K985" s="174"/>
    </row>
    <row r="986" s="8" customFormat="1" ht="28.8" spans="1:11">
      <c r="A986" s="151"/>
      <c r="B986" s="162"/>
      <c r="C986" s="159" t="s">
        <v>637</v>
      </c>
      <c r="D986" s="160" t="s">
        <v>654</v>
      </c>
      <c r="E986" s="161" t="s">
        <v>998</v>
      </c>
      <c r="F986" s="161" t="s">
        <v>653</v>
      </c>
      <c r="G986" s="147">
        <v>3</v>
      </c>
      <c r="H986" s="147">
        <v>3</v>
      </c>
      <c r="I986" s="172"/>
      <c r="J986" s="173"/>
      <c r="K986" s="174"/>
    </row>
    <row r="987" s="8" customFormat="1" ht="43.2" spans="1:11">
      <c r="A987" s="151"/>
      <c r="B987" s="162"/>
      <c r="C987" s="159" t="s">
        <v>637</v>
      </c>
      <c r="D987" s="160" t="s">
        <v>926</v>
      </c>
      <c r="E987" s="161" t="s">
        <v>640</v>
      </c>
      <c r="F987" s="161" t="s">
        <v>640</v>
      </c>
      <c r="G987" s="147">
        <v>3</v>
      </c>
      <c r="H987" s="147">
        <v>3</v>
      </c>
      <c r="I987" s="172"/>
      <c r="J987" s="173"/>
      <c r="K987" s="174"/>
    </row>
    <row r="988" s="8" customFormat="1" ht="43.2" spans="1:11">
      <c r="A988" s="151"/>
      <c r="B988" s="162"/>
      <c r="C988" s="159" t="s">
        <v>671</v>
      </c>
      <c r="D988" s="160" t="s">
        <v>839</v>
      </c>
      <c r="E988" s="161" t="s">
        <v>111</v>
      </c>
      <c r="F988" s="161" t="s">
        <v>111</v>
      </c>
      <c r="G988" s="147">
        <v>3</v>
      </c>
      <c r="H988" s="147">
        <v>3</v>
      </c>
      <c r="I988" s="172"/>
      <c r="J988" s="173"/>
      <c r="K988" s="174"/>
    </row>
    <row r="989" s="8" customFormat="1" ht="28.8" spans="1:11">
      <c r="A989" s="151"/>
      <c r="B989" s="162"/>
      <c r="C989" s="159" t="s">
        <v>671</v>
      </c>
      <c r="D989" s="160" t="s">
        <v>928</v>
      </c>
      <c r="E989" s="161" t="s">
        <v>111</v>
      </c>
      <c r="F989" s="161" t="s">
        <v>111</v>
      </c>
      <c r="G989" s="147">
        <v>2</v>
      </c>
      <c r="H989" s="147">
        <v>2</v>
      </c>
      <c r="I989" s="172"/>
      <c r="J989" s="173"/>
      <c r="K989" s="174"/>
    </row>
    <row r="990" s="8" customFormat="1" ht="43.2" spans="1:11">
      <c r="A990" s="151"/>
      <c r="B990" s="162"/>
      <c r="C990" s="159" t="s">
        <v>671</v>
      </c>
      <c r="D990" s="160" t="s">
        <v>929</v>
      </c>
      <c r="E990" s="161" t="s">
        <v>111</v>
      </c>
      <c r="F990" s="161" t="s">
        <v>111</v>
      </c>
      <c r="G990" s="147">
        <v>2</v>
      </c>
      <c r="H990" s="147">
        <v>2</v>
      </c>
      <c r="I990" s="172"/>
      <c r="J990" s="173"/>
      <c r="K990" s="174"/>
    </row>
    <row r="991" s="8" customFormat="1" ht="57.6" spans="1:11">
      <c r="A991" s="151"/>
      <c r="B991" s="162"/>
      <c r="C991" s="159" t="s">
        <v>671</v>
      </c>
      <c r="D991" s="160" t="s">
        <v>930</v>
      </c>
      <c r="E991" s="161" t="s">
        <v>111</v>
      </c>
      <c r="F991" s="161" t="s">
        <v>111</v>
      </c>
      <c r="G991" s="147">
        <v>2</v>
      </c>
      <c r="H991" s="147">
        <v>2</v>
      </c>
      <c r="I991" s="172"/>
      <c r="J991" s="173"/>
      <c r="K991" s="174"/>
    </row>
    <row r="992" s="8" customFormat="1" ht="43.2" spans="1:11">
      <c r="A992" s="151"/>
      <c r="B992" s="162"/>
      <c r="C992" s="159" t="s">
        <v>671</v>
      </c>
      <c r="D992" s="160" t="s">
        <v>931</v>
      </c>
      <c r="E992" s="161" t="s">
        <v>640</v>
      </c>
      <c r="F992" s="161" t="s">
        <v>640</v>
      </c>
      <c r="G992" s="147">
        <v>2</v>
      </c>
      <c r="H992" s="147">
        <v>2</v>
      </c>
      <c r="I992" s="172"/>
      <c r="J992" s="173"/>
      <c r="K992" s="174"/>
    </row>
    <row r="993" s="8" customFormat="1" ht="43.2" spans="1:11">
      <c r="A993" s="151"/>
      <c r="B993" s="162"/>
      <c r="C993" s="159" t="s">
        <v>671</v>
      </c>
      <c r="D993" s="160" t="s">
        <v>932</v>
      </c>
      <c r="E993" s="161" t="s">
        <v>667</v>
      </c>
      <c r="F993" s="161" t="s">
        <v>667</v>
      </c>
      <c r="G993" s="147">
        <v>2</v>
      </c>
      <c r="H993" s="147">
        <v>2</v>
      </c>
      <c r="I993" s="172"/>
      <c r="J993" s="173"/>
      <c r="K993" s="174"/>
    </row>
    <row r="994" s="8" customFormat="1" ht="43.2" spans="1:11">
      <c r="A994" s="151"/>
      <c r="B994" s="162"/>
      <c r="C994" s="159" t="s">
        <v>671</v>
      </c>
      <c r="D994" s="160" t="s">
        <v>999</v>
      </c>
      <c r="E994" s="161" t="s">
        <v>1000</v>
      </c>
      <c r="F994" s="161" t="s">
        <v>1000</v>
      </c>
      <c r="G994" s="147">
        <v>2</v>
      </c>
      <c r="H994" s="147">
        <v>2</v>
      </c>
      <c r="I994" s="172"/>
      <c r="J994" s="173"/>
      <c r="K994" s="174"/>
    </row>
    <row r="995" s="8" customFormat="1" ht="43.2" spans="1:11">
      <c r="A995" s="151"/>
      <c r="B995" s="168"/>
      <c r="C995" s="159" t="s">
        <v>671</v>
      </c>
      <c r="D995" s="160" t="s">
        <v>841</v>
      </c>
      <c r="E995" s="161" t="s">
        <v>46</v>
      </c>
      <c r="F995" s="161" t="s">
        <v>1001</v>
      </c>
      <c r="G995" s="147">
        <v>2</v>
      </c>
      <c r="H995" s="147">
        <v>2</v>
      </c>
      <c r="I995" s="172"/>
      <c r="J995" s="173"/>
      <c r="K995" s="174"/>
    </row>
    <row r="996" s="8" customFormat="1" spans="1:11">
      <c r="A996" s="151"/>
      <c r="B996" s="158" t="s">
        <v>968</v>
      </c>
      <c r="C996" s="159" t="s">
        <v>738</v>
      </c>
      <c r="D996" s="163" t="s">
        <v>842</v>
      </c>
      <c r="E996" s="161" t="s">
        <v>843</v>
      </c>
      <c r="F996" s="161" t="s">
        <v>843</v>
      </c>
      <c r="G996" s="147">
        <v>5</v>
      </c>
      <c r="H996" s="147">
        <v>5</v>
      </c>
      <c r="I996" s="147"/>
      <c r="J996" s="147"/>
      <c r="K996" s="147"/>
    </row>
    <row r="997" s="8" customFormat="1" spans="1:11">
      <c r="A997" s="151"/>
      <c r="B997" s="162"/>
      <c r="C997" s="159" t="s">
        <v>738</v>
      </c>
      <c r="D997" s="163" t="s">
        <v>692</v>
      </c>
      <c r="E997" s="161" t="s">
        <v>693</v>
      </c>
      <c r="F997" s="161" t="s">
        <v>693</v>
      </c>
      <c r="G997" s="147">
        <v>5</v>
      </c>
      <c r="H997" s="147">
        <v>5</v>
      </c>
      <c r="I997" s="172"/>
      <c r="J997" s="173"/>
      <c r="K997" s="174"/>
    </row>
    <row r="998" s="8" customFormat="1" ht="43.2" spans="1:11">
      <c r="A998" s="151"/>
      <c r="B998" s="162"/>
      <c r="C998" s="159" t="s">
        <v>738</v>
      </c>
      <c r="D998" s="165" t="s">
        <v>1002</v>
      </c>
      <c r="E998" s="161" t="s">
        <v>825</v>
      </c>
      <c r="F998" s="161" t="s">
        <v>825</v>
      </c>
      <c r="G998" s="147">
        <v>5</v>
      </c>
      <c r="H998" s="147">
        <v>5</v>
      </c>
      <c r="I998" s="172"/>
      <c r="J998" s="173"/>
      <c r="K998" s="174"/>
    </row>
    <row r="999" s="8" customFormat="1" ht="28.8" spans="1:11">
      <c r="A999" s="151"/>
      <c r="B999" s="162"/>
      <c r="C999" s="159" t="s">
        <v>738</v>
      </c>
      <c r="D999" s="165" t="s">
        <v>1003</v>
      </c>
      <c r="E999" s="161" t="s">
        <v>825</v>
      </c>
      <c r="F999" s="161" t="s">
        <v>825</v>
      </c>
      <c r="G999" s="147">
        <v>5</v>
      </c>
      <c r="H999" s="147">
        <v>5</v>
      </c>
      <c r="I999" s="172"/>
      <c r="J999" s="173"/>
      <c r="K999" s="174"/>
    </row>
    <row r="1000" s="8" customFormat="1" ht="28.8" spans="1:11">
      <c r="A1000" s="151"/>
      <c r="B1000" s="162"/>
      <c r="C1000" s="159" t="s">
        <v>738</v>
      </c>
      <c r="D1000" s="165" t="s">
        <v>1004</v>
      </c>
      <c r="E1000" s="161" t="s">
        <v>825</v>
      </c>
      <c r="F1000" s="161" t="s">
        <v>825</v>
      </c>
      <c r="G1000" s="147">
        <v>5</v>
      </c>
      <c r="H1000" s="147">
        <v>5</v>
      </c>
      <c r="I1000" s="172"/>
      <c r="J1000" s="173"/>
      <c r="K1000" s="174"/>
    </row>
    <row r="1001" s="8" customFormat="1" spans="1:11">
      <c r="A1001" s="151"/>
      <c r="B1001" s="162"/>
      <c r="C1001" s="159" t="s">
        <v>815</v>
      </c>
      <c r="D1001" s="163" t="s">
        <v>695</v>
      </c>
      <c r="E1001" s="161" t="s">
        <v>693</v>
      </c>
      <c r="F1001" s="161" t="s">
        <v>693</v>
      </c>
      <c r="G1001" s="147">
        <v>5</v>
      </c>
      <c r="H1001" s="147">
        <v>5</v>
      </c>
      <c r="I1001" s="172"/>
      <c r="J1001" s="173"/>
      <c r="K1001" s="174"/>
    </row>
    <row r="1002" s="8" customFormat="1" spans="1:11">
      <c r="A1002" s="162"/>
      <c r="B1002" s="158" t="s">
        <v>740</v>
      </c>
      <c r="C1002" s="158" t="s">
        <v>741</v>
      </c>
      <c r="D1002" s="165" t="s">
        <v>934</v>
      </c>
      <c r="E1002" s="179" t="s">
        <v>788</v>
      </c>
      <c r="F1002" s="179" t="s">
        <v>825</v>
      </c>
      <c r="G1002" s="147">
        <v>10</v>
      </c>
      <c r="H1002" s="147">
        <v>10</v>
      </c>
      <c r="I1002" s="147"/>
      <c r="J1002" s="147"/>
      <c r="K1002" s="147"/>
    </row>
    <row r="1003" s="8" customFormat="1" spans="1:11">
      <c r="A1003" s="162"/>
      <c r="B1003" s="162"/>
      <c r="C1003" s="162"/>
      <c r="D1003" s="166"/>
      <c r="E1003" s="180"/>
      <c r="F1003" s="180"/>
      <c r="G1003" s="147"/>
      <c r="H1003" s="147"/>
      <c r="I1003" s="147"/>
      <c r="J1003" s="147"/>
      <c r="K1003" s="147"/>
    </row>
    <row r="1004" s="8" customFormat="1" spans="1:11">
      <c r="A1004" s="144" t="s">
        <v>994</v>
      </c>
      <c r="B1004" s="144"/>
      <c r="C1004" s="144"/>
      <c r="D1004" s="144"/>
      <c r="E1004" s="144"/>
      <c r="F1004" s="144"/>
      <c r="G1004" s="147">
        <v>100</v>
      </c>
      <c r="H1004" s="147"/>
      <c r="I1004" s="147"/>
      <c r="J1004" s="147"/>
      <c r="K1004" s="147"/>
    </row>
    <row r="1005" s="8" customFormat="1" spans="1:11">
      <c r="A1005" s="158" t="s">
        <v>743</v>
      </c>
      <c r="B1005" s="167" t="s">
        <v>1038</v>
      </c>
      <c r="C1005" s="167"/>
      <c r="D1005" s="167"/>
      <c r="E1005" s="167"/>
      <c r="F1005" s="167"/>
      <c r="G1005" s="167"/>
      <c r="H1005" s="167"/>
      <c r="I1005" s="167"/>
      <c r="J1005" s="167"/>
      <c r="K1005" s="167"/>
    </row>
    <row r="1006" s="8" customFormat="1" spans="1:11">
      <c r="A1006" s="168"/>
      <c r="B1006" s="167"/>
      <c r="C1006" s="167"/>
      <c r="D1006" s="167"/>
      <c r="E1006" s="167"/>
      <c r="F1006" s="167"/>
      <c r="G1006" s="167"/>
      <c r="H1006" s="167"/>
      <c r="I1006" s="167"/>
      <c r="J1006" s="167"/>
      <c r="K1006" s="167"/>
    </row>
    <row r="1007" s="8" customFormat="1" spans="1:11">
      <c r="A1007" s="143"/>
      <c r="B1007" s="143"/>
      <c r="C1007" s="143"/>
      <c r="D1007" s="143"/>
      <c r="E1007" s="143"/>
      <c r="F1007" s="143"/>
      <c r="G1007" s="143"/>
      <c r="H1007" s="143"/>
      <c r="I1007" s="143"/>
      <c r="J1007" s="143"/>
      <c r="K1007" s="143"/>
    </row>
    <row r="1008" s="8" customFormat="1" spans="1:11">
      <c r="A1008" s="143"/>
      <c r="B1008" s="143"/>
      <c r="C1008" s="143"/>
      <c r="D1008" s="143"/>
      <c r="E1008" s="143"/>
      <c r="F1008" s="143"/>
      <c r="G1008" s="143"/>
      <c r="H1008" s="143"/>
      <c r="I1008" s="143"/>
      <c r="J1008" s="143"/>
      <c r="K1008" s="143"/>
    </row>
    <row r="1009" s="5" customFormat="1" ht="29" customHeight="1" spans="1:11">
      <c r="A1009" s="81" t="s">
        <v>904</v>
      </c>
      <c r="B1009" s="81"/>
      <c r="C1009" s="81"/>
      <c r="D1009" s="81"/>
      <c r="E1009" s="81"/>
      <c r="F1009" s="81"/>
      <c r="G1009" s="81"/>
      <c r="H1009" s="81"/>
      <c r="I1009" s="81"/>
      <c r="J1009" s="81"/>
      <c r="K1009" s="81"/>
    </row>
    <row r="1010" s="7" customFormat="1" ht="17" customHeight="1" spans="1:10">
      <c r="A1010" s="142"/>
      <c r="B1010" s="142"/>
      <c r="C1010" s="142"/>
      <c r="D1010" s="142"/>
      <c r="E1010" s="142"/>
      <c r="F1010" s="142"/>
      <c r="G1010" s="142"/>
      <c r="H1010" s="142"/>
      <c r="I1010" s="142"/>
      <c r="J1010" s="170" t="s">
        <v>3</v>
      </c>
    </row>
    <row r="1011" s="8" customFormat="1" spans="1:11">
      <c r="A1011" s="144" t="s">
        <v>710</v>
      </c>
      <c r="B1011" s="144"/>
      <c r="C1011" s="144"/>
      <c r="D1011" s="147" t="s">
        <v>985</v>
      </c>
      <c r="E1011" s="147"/>
      <c r="F1011" s="144" t="s">
        <v>711</v>
      </c>
      <c r="G1011" s="147" t="s">
        <v>1036</v>
      </c>
      <c r="H1011" s="147"/>
      <c r="I1011" s="147"/>
      <c r="J1011" s="147"/>
      <c r="K1011" s="147"/>
    </row>
    <row r="1012" s="8" customFormat="1" ht="28.8" spans="1:11">
      <c r="A1012" s="148" t="s">
        <v>712</v>
      </c>
      <c r="B1012" s="149"/>
      <c r="C1012" s="150"/>
      <c r="D1012" s="144" t="s">
        <v>713</v>
      </c>
      <c r="E1012" s="144" t="s">
        <v>714</v>
      </c>
      <c r="F1012" s="144" t="s">
        <v>987</v>
      </c>
      <c r="G1012" s="144" t="s">
        <v>988</v>
      </c>
      <c r="H1012" s="144"/>
      <c r="I1012" s="144" t="s">
        <v>717</v>
      </c>
      <c r="J1012" s="144" t="s">
        <v>718</v>
      </c>
      <c r="K1012" s="144" t="s">
        <v>729</v>
      </c>
    </row>
    <row r="1013" s="8" customFormat="1" ht="28.8" spans="1:11">
      <c r="A1013" s="151"/>
      <c r="B1013" s="152"/>
      <c r="C1013" s="153"/>
      <c r="D1013" s="144" t="s">
        <v>720</v>
      </c>
      <c r="E1013" s="147">
        <v>1.72</v>
      </c>
      <c r="F1013" s="147">
        <v>5.75</v>
      </c>
      <c r="G1013" s="147">
        <v>2.97</v>
      </c>
      <c r="H1013" s="147"/>
      <c r="I1013" s="147">
        <v>10</v>
      </c>
      <c r="J1013" s="171">
        <f>G1013/F1013</f>
        <v>0.516521739130435</v>
      </c>
      <c r="K1013" s="147">
        <v>5.2</v>
      </c>
    </row>
    <row r="1014" s="8" customFormat="1" spans="1:11">
      <c r="A1014" s="151"/>
      <c r="B1014" s="152"/>
      <c r="C1014" s="153"/>
      <c r="D1014" s="144" t="s">
        <v>621</v>
      </c>
      <c r="E1014" s="147">
        <v>1.72</v>
      </c>
      <c r="F1014" s="147">
        <v>5.75</v>
      </c>
      <c r="G1014" s="147">
        <v>2.97</v>
      </c>
      <c r="H1014" s="147"/>
      <c r="I1014" s="147" t="s">
        <v>512</v>
      </c>
      <c r="J1014" s="147" t="s">
        <v>512</v>
      </c>
      <c r="K1014" s="147" t="s">
        <v>512</v>
      </c>
    </row>
    <row r="1015" s="8" customFormat="1" ht="28.8" spans="1:11">
      <c r="A1015" s="151"/>
      <c r="B1015" s="152"/>
      <c r="C1015" s="153"/>
      <c r="D1015" s="154" t="s">
        <v>721</v>
      </c>
      <c r="E1015" s="147"/>
      <c r="F1015" s="147"/>
      <c r="G1015" s="147"/>
      <c r="H1015" s="147"/>
      <c r="I1015" s="147" t="s">
        <v>512</v>
      </c>
      <c r="J1015" s="147" t="s">
        <v>512</v>
      </c>
      <c r="K1015" s="147" t="s">
        <v>512</v>
      </c>
    </row>
    <row r="1016" s="8" customFormat="1" spans="1:11">
      <c r="A1016" s="151"/>
      <c r="B1016" s="152"/>
      <c r="C1016" s="153"/>
      <c r="D1016" s="154" t="s">
        <v>722</v>
      </c>
      <c r="E1016" s="147"/>
      <c r="F1016" s="147"/>
      <c r="G1016" s="147"/>
      <c r="H1016" s="147"/>
      <c r="I1016" s="147" t="s">
        <v>512</v>
      </c>
      <c r="J1016" s="147" t="s">
        <v>512</v>
      </c>
      <c r="K1016" s="147" t="s">
        <v>512</v>
      </c>
    </row>
    <row r="1017" s="8" customFormat="1" spans="1:11">
      <c r="A1017" s="155"/>
      <c r="B1017" s="156"/>
      <c r="C1017" s="157"/>
      <c r="D1017" s="144" t="s">
        <v>622</v>
      </c>
      <c r="E1017" s="147"/>
      <c r="F1017" s="147"/>
      <c r="G1017" s="147"/>
      <c r="H1017" s="147"/>
      <c r="I1017" s="147" t="s">
        <v>512</v>
      </c>
      <c r="J1017" s="147" t="s">
        <v>512</v>
      </c>
      <c r="K1017" s="147" t="s">
        <v>512</v>
      </c>
    </row>
    <row r="1018" s="8" customFormat="1" spans="1:11">
      <c r="A1018" s="144" t="s">
        <v>723</v>
      </c>
      <c r="B1018" s="144" t="s">
        <v>724</v>
      </c>
      <c r="C1018" s="144"/>
      <c r="D1018" s="144"/>
      <c r="E1018" s="144"/>
      <c r="F1018" s="144" t="s">
        <v>608</v>
      </c>
      <c r="G1018" s="144"/>
      <c r="H1018" s="144"/>
      <c r="I1018" s="144"/>
      <c r="J1018" s="144"/>
      <c r="K1018" s="144"/>
    </row>
    <row r="1019" s="8" customFormat="1" ht="201" customHeight="1" spans="1:11">
      <c r="A1019" s="144"/>
      <c r="B1019" s="147" t="s">
        <v>1006</v>
      </c>
      <c r="C1019" s="147"/>
      <c r="D1019" s="147"/>
      <c r="E1019" s="147"/>
      <c r="F1019" s="147" t="s">
        <v>1006</v>
      </c>
      <c r="G1019" s="147"/>
      <c r="H1019" s="147"/>
      <c r="I1019" s="147"/>
      <c r="J1019" s="147"/>
      <c r="K1019" s="147"/>
    </row>
    <row r="1020" s="8" customFormat="1" ht="28.8" spans="1:11">
      <c r="A1020" s="158" t="s">
        <v>726</v>
      </c>
      <c r="B1020" s="144" t="s">
        <v>628</v>
      </c>
      <c r="C1020" s="144" t="s">
        <v>629</v>
      </c>
      <c r="D1020" s="144" t="s">
        <v>630</v>
      </c>
      <c r="E1020" s="144" t="s">
        <v>990</v>
      </c>
      <c r="F1020" s="144" t="s">
        <v>991</v>
      </c>
      <c r="G1020" s="144" t="s">
        <v>717</v>
      </c>
      <c r="H1020" s="144" t="s">
        <v>729</v>
      </c>
      <c r="I1020" s="144" t="s">
        <v>730</v>
      </c>
      <c r="J1020" s="144"/>
      <c r="K1020" s="144"/>
    </row>
    <row r="1021" s="8" customFormat="1" ht="43.2" spans="1:11">
      <c r="A1021" s="151"/>
      <c r="B1021" s="158" t="s">
        <v>992</v>
      </c>
      <c r="C1021" s="159" t="s">
        <v>637</v>
      </c>
      <c r="D1021" s="160" t="s">
        <v>820</v>
      </c>
      <c r="E1021" s="161" t="s">
        <v>667</v>
      </c>
      <c r="F1021" s="161" t="s">
        <v>667</v>
      </c>
      <c r="G1021" s="147">
        <v>13</v>
      </c>
      <c r="H1021" s="147">
        <v>13</v>
      </c>
      <c r="I1021" s="147"/>
      <c r="J1021" s="147"/>
      <c r="K1021" s="147"/>
    </row>
    <row r="1022" s="8" customFormat="1" ht="43.2" spans="1:11">
      <c r="A1022" s="151"/>
      <c r="B1022" s="162"/>
      <c r="C1022" s="159" t="s">
        <v>637</v>
      </c>
      <c r="D1022" s="160" t="s">
        <v>1007</v>
      </c>
      <c r="E1022" s="161" t="s">
        <v>667</v>
      </c>
      <c r="F1022" s="161" t="s">
        <v>667</v>
      </c>
      <c r="G1022" s="147">
        <v>13</v>
      </c>
      <c r="H1022" s="147">
        <v>13</v>
      </c>
      <c r="I1022" s="172"/>
      <c r="J1022" s="173"/>
      <c r="K1022" s="174"/>
    </row>
    <row r="1023" s="8" customFormat="1" ht="43.2" spans="1:11">
      <c r="A1023" s="151"/>
      <c r="B1023" s="162"/>
      <c r="C1023" s="159" t="s">
        <v>671</v>
      </c>
      <c r="D1023" s="160" t="s">
        <v>821</v>
      </c>
      <c r="E1023" s="161" t="s">
        <v>667</v>
      </c>
      <c r="F1023" s="161" t="s">
        <v>667</v>
      </c>
      <c r="G1023" s="147">
        <v>12</v>
      </c>
      <c r="H1023" s="147">
        <v>12</v>
      </c>
      <c r="I1023" s="172"/>
      <c r="J1023" s="173"/>
      <c r="K1023" s="174"/>
    </row>
    <row r="1024" s="8" customFormat="1" ht="28.8" spans="1:11">
      <c r="A1024" s="151"/>
      <c r="B1024" s="162"/>
      <c r="C1024" s="159" t="s">
        <v>682</v>
      </c>
      <c r="D1024" s="160" t="s">
        <v>822</v>
      </c>
      <c r="E1024" s="161" t="s">
        <v>640</v>
      </c>
      <c r="F1024" s="161" t="s">
        <v>667</v>
      </c>
      <c r="G1024" s="147">
        <v>12</v>
      </c>
      <c r="H1024" s="147">
        <v>12</v>
      </c>
      <c r="I1024" s="172"/>
      <c r="J1024" s="173"/>
      <c r="K1024" s="174"/>
    </row>
    <row r="1025" s="8" customFormat="1" ht="57.6" spans="1:11">
      <c r="A1025" s="151"/>
      <c r="B1025" s="158" t="s">
        <v>968</v>
      </c>
      <c r="C1025" s="159" t="s">
        <v>738</v>
      </c>
      <c r="D1025" s="160" t="s">
        <v>823</v>
      </c>
      <c r="E1025" s="161" t="s">
        <v>643</v>
      </c>
      <c r="F1025" s="161" t="s">
        <v>640</v>
      </c>
      <c r="G1025" s="147">
        <v>8</v>
      </c>
      <c r="H1025" s="147">
        <v>8</v>
      </c>
      <c r="I1025" s="147"/>
      <c r="J1025" s="147"/>
      <c r="K1025" s="147"/>
    </row>
    <row r="1026" s="8" customFormat="1" ht="28.8" spans="1:11">
      <c r="A1026" s="151"/>
      <c r="B1026" s="162"/>
      <c r="C1026" s="150" t="s">
        <v>738</v>
      </c>
      <c r="D1026" s="160" t="s">
        <v>824</v>
      </c>
      <c r="E1026" s="161" t="s">
        <v>825</v>
      </c>
      <c r="F1026" s="161" t="s">
        <v>825</v>
      </c>
      <c r="G1026" s="147">
        <v>8</v>
      </c>
      <c r="H1026" s="147">
        <v>8</v>
      </c>
      <c r="I1026" s="172"/>
      <c r="J1026" s="173"/>
      <c r="K1026" s="174"/>
    </row>
    <row r="1027" s="8" customFormat="1" ht="28.8" spans="1:11">
      <c r="A1027" s="151"/>
      <c r="B1027" s="162"/>
      <c r="C1027" s="159" t="s">
        <v>738</v>
      </c>
      <c r="D1027" s="160" t="s">
        <v>826</v>
      </c>
      <c r="E1027" s="161" t="s">
        <v>667</v>
      </c>
      <c r="F1027" s="161" t="s">
        <v>667</v>
      </c>
      <c r="G1027" s="147">
        <v>7</v>
      </c>
      <c r="H1027" s="147">
        <v>7</v>
      </c>
      <c r="I1027" s="172"/>
      <c r="J1027" s="173"/>
      <c r="K1027" s="174"/>
    </row>
    <row r="1028" s="8" customFormat="1" ht="28.8" spans="1:11">
      <c r="A1028" s="151"/>
      <c r="B1028" s="162"/>
      <c r="C1028" s="159" t="s">
        <v>738</v>
      </c>
      <c r="D1028" s="160" t="s">
        <v>827</v>
      </c>
      <c r="E1028" s="161" t="s">
        <v>667</v>
      </c>
      <c r="F1028" s="161" t="s">
        <v>667</v>
      </c>
      <c r="G1028" s="147">
        <v>7</v>
      </c>
      <c r="H1028" s="147">
        <v>7</v>
      </c>
      <c r="I1028" s="172"/>
      <c r="J1028" s="173"/>
      <c r="K1028" s="174"/>
    </row>
    <row r="1029" s="8" customFormat="1" spans="1:11">
      <c r="A1029" s="162"/>
      <c r="B1029" s="158" t="s">
        <v>740</v>
      </c>
      <c r="C1029" s="158" t="s">
        <v>741</v>
      </c>
      <c r="D1029" s="165" t="s">
        <v>828</v>
      </c>
      <c r="E1029" s="179" t="s">
        <v>643</v>
      </c>
      <c r="F1029" s="179" t="s">
        <v>640</v>
      </c>
      <c r="G1029" s="147">
        <v>10</v>
      </c>
      <c r="H1029" s="147">
        <v>10</v>
      </c>
      <c r="I1029" s="147"/>
      <c r="J1029" s="147"/>
      <c r="K1029" s="147"/>
    </row>
    <row r="1030" s="8" customFormat="1" spans="1:11">
      <c r="A1030" s="162"/>
      <c r="B1030" s="162"/>
      <c r="C1030" s="162"/>
      <c r="D1030" s="166"/>
      <c r="E1030" s="180"/>
      <c r="F1030" s="180"/>
      <c r="G1030" s="147"/>
      <c r="H1030" s="147"/>
      <c r="I1030" s="147"/>
      <c r="J1030" s="147"/>
      <c r="K1030" s="147"/>
    </row>
    <row r="1031" s="8" customFormat="1" spans="1:11">
      <c r="A1031" s="144" t="s">
        <v>994</v>
      </c>
      <c r="B1031" s="144"/>
      <c r="C1031" s="144"/>
      <c r="D1031" s="144"/>
      <c r="E1031" s="144"/>
      <c r="F1031" s="144"/>
      <c r="G1031" s="147">
        <v>100</v>
      </c>
      <c r="H1031" s="147"/>
      <c r="I1031" s="147"/>
      <c r="J1031" s="147"/>
      <c r="K1031" s="147"/>
    </row>
    <row r="1032" s="8" customFormat="1" spans="1:11">
      <c r="A1032" s="158" t="s">
        <v>743</v>
      </c>
      <c r="B1032" s="167" t="s">
        <v>1039</v>
      </c>
      <c r="C1032" s="167"/>
      <c r="D1032" s="167"/>
      <c r="E1032" s="167"/>
      <c r="F1032" s="167"/>
      <c r="G1032" s="167"/>
      <c r="H1032" s="167"/>
      <c r="I1032" s="167"/>
      <c r="J1032" s="167"/>
      <c r="K1032" s="167"/>
    </row>
    <row r="1033" s="8" customFormat="1" spans="1:11">
      <c r="A1033" s="168"/>
      <c r="B1033" s="167"/>
      <c r="C1033" s="167"/>
      <c r="D1033" s="167"/>
      <c r="E1033" s="167"/>
      <c r="F1033" s="167"/>
      <c r="G1033" s="167"/>
      <c r="H1033" s="167"/>
      <c r="I1033" s="167"/>
      <c r="J1033" s="167"/>
      <c r="K1033" s="167"/>
    </row>
    <row r="1034" s="8" customFormat="1" spans="1:11">
      <c r="A1034" s="143"/>
      <c r="B1034" s="143"/>
      <c r="C1034" s="143"/>
      <c r="D1034" s="143"/>
      <c r="E1034" s="143"/>
      <c r="F1034" s="143"/>
      <c r="G1034" s="143"/>
      <c r="H1034" s="143"/>
      <c r="I1034" s="143"/>
      <c r="J1034" s="143"/>
      <c r="K1034" s="143"/>
    </row>
    <row r="1035" s="8" customFormat="1" spans="1:11">
      <c r="A1035" s="143"/>
      <c r="B1035" s="143"/>
      <c r="C1035" s="143"/>
      <c r="D1035" s="143"/>
      <c r="E1035" s="143"/>
      <c r="F1035" s="143"/>
      <c r="G1035" s="143"/>
      <c r="H1035" s="143"/>
      <c r="I1035" s="143"/>
      <c r="J1035" s="143"/>
      <c r="K1035" s="143"/>
    </row>
    <row r="1036" s="5" customFormat="1" ht="29" customHeight="1" spans="1:11">
      <c r="A1036" s="81" t="s">
        <v>904</v>
      </c>
      <c r="B1036" s="81"/>
      <c r="C1036" s="81"/>
      <c r="D1036" s="81"/>
      <c r="E1036" s="81"/>
      <c r="F1036" s="81"/>
      <c r="G1036" s="81"/>
      <c r="H1036" s="81"/>
      <c r="I1036" s="81"/>
      <c r="J1036" s="81"/>
      <c r="K1036" s="81"/>
    </row>
    <row r="1037" s="7" customFormat="1" ht="17" customHeight="1" spans="1:10">
      <c r="A1037" s="142"/>
      <c r="B1037" s="142"/>
      <c r="C1037" s="142"/>
      <c r="D1037" s="142"/>
      <c r="E1037" s="142"/>
      <c r="F1037" s="142"/>
      <c r="G1037" s="142"/>
      <c r="H1037" s="142"/>
      <c r="I1037" s="142"/>
      <c r="J1037" s="170" t="s">
        <v>3</v>
      </c>
    </row>
    <row r="1038" s="8" customFormat="1" spans="1:11">
      <c r="A1038" s="144" t="s">
        <v>710</v>
      </c>
      <c r="B1038" s="144"/>
      <c r="C1038" s="144"/>
      <c r="D1038" s="147" t="s">
        <v>985</v>
      </c>
      <c r="E1038" s="147"/>
      <c r="F1038" s="144" t="s">
        <v>711</v>
      </c>
      <c r="G1038" s="147" t="s">
        <v>1036</v>
      </c>
      <c r="H1038" s="147"/>
      <c r="I1038" s="147"/>
      <c r="J1038" s="147"/>
      <c r="K1038" s="147"/>
    </row>
    <row r="1039" s="8" customFormat="1" ht="28.8" spans="1:11">
      <c r="A1039" s="148" t="s">
        <v>712</v>
      </c>
      <c r="B1039" s="149"/>
      <c r="C1039" s="150"/>
      <c r="D1039" s="144" t="s">
        <v>713</v>
      </c>
      <c r="E1039" s="144" t="s">
        <v>714</v>
      </c>
      <c r="F1039" s="144" t="s">
        <v>987</v>
      </c>
      <c r="G1039" s="144" t="s">
        <v>988</v>
      </c>
      <c r="H1039" s="144"/>
      <c r="I1039" s="144" t="s">
        <v>717</v>
      </c>
      <c r="J1039" s="144" t="s">
        <v>718</v>
      </c>
      <c r="K1039" s="144" t="s">
        <v>729</v>
      </c>
    </row>
    <row r="1040" s="8" customFormat="1" ht="28.8" spans="1:11">
      <c r="A1040" s="151"/>
      <c r="B1040" s="152"/>
      <c r="C1040" s="153"/>
      <c r="D1040" s="144" t="s">
        <v>720</v>
      </c>
      <c r="E1040" s="147"/>
      <c r="F1040" s="147">
        <v>3.54</v>
      </c>
      <c r="G1040" s="147">
        <v>3.54</v>
      </c>
      <c r="H1040" s="147"/>
      <c r="I1040" s="147">
        <v>10</v>
      </c>
      <c r="J1040" s="171">
        <f>G1040/F1040</f>
        <v>1</v>
      </c>
      <c r="K1040" s="147">
        <v>10</v>
      </c>
    </row>
    <row r="1041" s="8" customFormat="1" spans="1:11">
      <c r="A1041" s="151"/>
      <c r="B1041" s="152"/>
      <c r="C1041" s="153"/>
      <c r="D1041" s="144" t="s">
        <v>621</v>
      </c>
      <c r="E1041" s="147"/>
      <c r="F1041" s="147">
        <v>3.54</v>
      </c>
      <c r="G1041" s="147">
        <v>3.54</v>
      </c>
      <c r="H1041" s="147"/>
      <c r="I1041" s="147" t="s">
        <v>512</v>
      </c>
      <c r="J1041" s="147" t="s">
        <v>512</v>
      </c>
      <c r="K1041" s="147" t="s">
        <v>512</v>
      </c>
    </row>
    <row r="1042" s="8" customFormat="1" ht="28.8" spans="1:11">
      <c r="A1042" s="151"/>
      <c r="B1042" s="152"/>
      <c r="C1042" s="153"/>
      <c r="D1042" s="154" t="s">
        <v>721</v>
      </c>
      <c r="E1042" s="147"/>
      <c r="F1042" s="147"/>
      <c r="G1042" s="147"/>
      <c r="H1042" s="147"/>
      <c r="I1042" s="147" t="s">
        <v>512</v>
      </c>
      <c r="J1042" s="147" t="s">
        <v>512</v>
      </c>
      <c r="K1042" s="147" t="s">
        <v>512</v>
      </c>
    </row>
    <row r="1043" s="8" customFormat="1" spans="1:11">
      <c r="A1043" s="151"/>
      <c r="B1043" s="152"/>
      <c r="C1043" s="153"/>
      <c r="D1043" s="154" t="s">
        <v>722</v>
      </c>
      <c r="E1043" s="147"/>
      <c r="F1043" s="147"/>
      <c r="G1043" s="147"/>
      <c r="H1043" s="147"/>
      <c r="I1043" s="147" t="s">
        <v>512</v>
      </c>
      <c r="J1043" s="147" t="s">
        <v>512</v>
      </c>
      <c r="K1043" s="147" t="s">
        <v>512</v>
      </c>
    </row>
    <row r="1044" s="8" customFormat="1" spans="1:11">
      <c r="A1044" s="155"/>
      <c r="B1044" s="156"/>
      <c r="C1044" s="157"/>
      <c r="D1044" s="144" t="s">
        <v>622</v>
      </c>
      <c r="E1044" s="147"/>
      <c r="F1044" s="147"/>
      <c r="G1044" s="147"/>
      <c r="H1044" s="147"/>
      <c r="I1044" s="147" t="s">
        <v>512</v>
      </c>
      <c r="J1044" s="147" t="s">
        <v>512</v>
      </c>
      <c r="K1044" s="147" t="s">
        <v>512</v>
      </c>
    </row>
    <row r="1045" s="8" customFormat="1" spans="1:11">
      <c r="A1045" s="144" t="s">
        <v>723</v>
      </c>
      <c r="B1045" s="144" t="s">
        <v>724</v>
      </c>
      <c r="C1045" s="144"/>
      <c r="D1045" s="144"/>
      <c r="E1045" s="144"/>
      <c r="F1045" s="144" t="s">
        <v>608</v>
      </c>
      <c r="G1045" s="144"/>
      <c r="H1045" s="144"/>
      <c r="I1045" s="144"/>
      <c r="J1045" s="144"/>
      <c r="K1045" s="144"/>
    </row>
    <row r="1046" s="8" customFormat="1" ht="38" customHeight="1" spans="1:11">
      <c r="A1046" s="144"/>
      <c r="B1046" s="147" t="s">
        <v>1009</v>
      </c>
      <c r="C1046" s="147"/>
      <c r="D1046" s="147"/>
      <c r="E1046" s="147"/>
      <c r="F1046" s="147" t="s">
        <v>1009</v>
      </c>
      <c r="G1046" s="147"/>
      <c r="H1046" s="147"/>
      <c r="I1046" s="147"/>
      <c r="J1046" s="147"/>
      <c r="K1046" s="147"/>
    </row>
    <row r="1047" s="8" customFormat="1" ht="28.8" spans="1:11">
      <c r="A1047" s="158" t="s">
        <v>726</v>
      </c>
      <c r="B1047" s="144" t="s">
        <v>628</v>
      </c>
      <c r="C1047" s="144" t="s">
        <v>629</v>
      </c>
      <c r="D1047" s="144" t="s">
        <v>630</v>
      </c>
      <c r="E1047" s="144" t="s">
        <v>990</v>
      </c>
      <c r="F1047" s="144" t="s">
        <v>991</v>
      </c>
      <c r="G1047" s="144" t="s">
        <v>717</v>
      </c>
      <c r="H1047" s="144" t="s">
        <v>729</v>
      </c>
      <c r="I1047" s="144" t="s">
        <v>730</v>
      </c>
      <c r="J1047" s="144"/>
      <c r="K1047" s="144"/>
    </row>
    <row r="1048" s="8" customFormat="1" ht="28.8" spans="1:11">
      <c r="A1048" s="151"/>
      <c r="B1048" s="158" t="s">
        <v>992</v>
      </c>
      <c r="C1048" s="159" t="s">
        <v>637</v>
      </c>
      <c r="D1048" s="160" t="s">
        <v>1010</v>
      </c>
      <c r="E1048" s="161" t="s">
        <v>669</v>
      </c>
      <c r="F1048" s="161" t="s">
        <v>669</v>
      </c>
      <c r="G1048" s="147">
        <v>50</v>
      </c>
      <c r="H1048" s="147">
        <v>50</v>
      </c>
      <c r="I1048" s="147"/>
      <c r="J1048" s="147"/>
      <c r="K1048" s="147"/>
    </row>
    <row r="1049" s="8" customFormat="1" ht="28.8" spans="1:11">
      <c r="A1049" s="151"/>
      <c r="B1049" s="158" t="s">
        <v>968</v>
      </c>
      <c r="C1049" s="159" t="s">
        <v>738</v>
      </c>
      <c r="D1049" s="160" t="s">
        <v>1011</v>
      </c>
      <c r="E1049" s="161" t="s">
        <v>1012</v>
      </c>
      <c r="F1049" s="161" t="s">
        <v>1012</v>
      </c>
      <c r="G1049" s="147">
        <v>30</v>
      </c>
      <c r="H1049" s="147">
        <v>30</v>
      </c>
      <c r="I1049" s="147"/>
      <c r="J1049" s="147"/>
      <c r="K1049" s="147"/>
    </row>
    <row r="1050" s="8" customFormat="1" spans="1:11">
      <c r="A1050" s="162"/>
      <c r="B1050" s="158" t="s">
        <v>1013</v>
      </c>
      <c r="C1050" s="158" t="s">
        <v>741</v>
      </c>
      <c r="D1050" s="165" t="s">
        <v>856</v>
      </c>
      <c r="E1050" s="179" t="s">
        <v>756</v>
      </c>
      <c r="F1050" s="179" t="s">
        <v>640</v>
      </c>
      <c r="G1050" s="147">
        <v>10</v>
      </c>
      <c r="H1050" s="147">
        <v>10</v>
      </c>
      <c r="I1050" s="147"/>
      <c r="J1050" s="147"/>
      <c r="K1050" s="147"/>
    </row>
    <row r="1051" s="8" customFormat="1" spans="1:11">
      <c r="A1051" s="162"/>
      <c r="B1051" s="162"/>
      <c r="C1051" s="162"/>
      <c r="D1051" s="166"/>
      <c r="E1051" s="180"/>
      <c r="F1051" s="180"/>
      <c r="G1051" s="147"/>
      <c r="H1051" s="147"/>
      <c r="I1051" s="147"/>
      <c r="J1051" s="147"/>
      <c r="K1051" s="147"/>
    </row>
    <row r="1052" s="8" customFormat="1" spans="1:11">
      <c r="A1052" s="144" t="s">
        <v>994</v>
      </c>
      <c r="B1052" s="144"/>
      <c r="C1052" s="144"/>
      <c r="D1052" s="144"/>
      <c r="E1052" s="144"/>
      <c r="F1052" s="144"/>
      <c r="G1052" s="147">
        <v>100</v>
      </c>
      <c r="H1052" s="147"/>
      <c r="I1052" s="147"/>
      <c r="J1052" s="147"/>
      <c r="K1052" s="147"/>
    </row>
    <row r="1053" s="8" customFormat="1" spans="1:11">
      <c r="A1053" s="158" t="s">
        <v>743</v>
      </c>
      <c r="B1053" s="167" t="s">
        <v>1014</v>
      </c>
      <c r="C1053" s="167"/>
      <c r="D1053" s="167"/>
      <c r="E1053" s="167"/>
      <c r="F1053" s="167"/>
      <c r="G1053" s="167"/>
      <c r="H1053" s="167"/>
      <c r="I1053" s="167"/>
      <c r="J1053" s="167"/>
      <c r="K1053" s="167"/>
    </row>
    <row r="1054" s="8" customFormat="1" spans="1:11">
      <c r="A1054" s="168"/>
      <c r="B1054" s="167"/>
      <c r="C1054" s="167"/>
      <c r="D1054" s="167"/>
      <c r="E1054" s="167"/>
      <c r="F1054" s="167"/>
      <c r="G1054" s="167"/>
      <c r="H1054" s="167"/>
      <c r="I1054" s="167"/>
      <c r="J1054" s="167"/>
      <c r="K1054" s="167"/>
    </row>
    <row r="1055" s="8" customFormat="1" spans="1:11">
      <c r="A1055" s="181"/>
      <c r="B1055" s="181"/>
      <c r="C1055" s="181"/>
      <c r="D1055" s="181"/>
      <c r="E1055" s="181"/>
      <c r="F1055" s="181"/>
      <c r="G1055" s="181"/>
      <c r="H1055" s="181"/>
      <c r="I1055" s="181"/>
      <c r="J1055" s="181"/>
      <c r="K1055" s="181"/>
    </row>
    <row r="1056" s="8" customFormat="1" spans="1:11">
      <c r="A1056" s="181"/>
      <c r="B1056" s="181"/>
      <c r="C1056" s="181"/>
      <c r="D1056" s="181"/>
      <c r="E1056" s="181"/>
      <c r="F1056" s="181"/>
      <c r="G1056" s="181"/>
      <c r="H1056" s="181"/>
      <c r="I1056" s="181"/>
      <c r="J1056" s="181"/>
      <c r="K1056" s="181"/>
    </row>
    <row r="1057" s="5" customFormat="1" ht="29" customHeight="1" spans="1:11">
      <c r="A1057" s="81" t="s">
        <v>904</v>
      </c>
      <c r="B1057" s="81"/>
      <c r="C1057" s="81"/>
      <c r="D1057" s="81"/>
      <c r="E1057" s="81"/>
      <c r="F1057" s="81"/>
      <c r="G1057" s="81"/>
      <c r="H1057" s="81"/>
      <c r="I1057" s="81"/>
      <c r="J1057" s="81"/>
      <c r="K1057" s="81"/>
    </row>
    <row r="1058" s="7" customFormat="1" ht="17" customHeight="1" spans="1:10">
      <c r="A1058" s="142"/>
      <c r="B1058" s="142"/>
      <c r="C1058" s="142"/>
      <c r="D1058" s="142"/>
      <c r="E1058" s="142"/>
      <c r="F1058" s="142"/>
      <c r="G1058" s="142"/>
      <c r="H1058" s="142"/>
      <c r="I1058" s="142"/>
      <c r="J1058" s="170" t="s">
        <v>3</v>
      </c>
    </row>
    <row r="1059" s="8" customFormat="1" spans="1:11">
      <c r="A1059" s="144" t="s">
        <v>710</v>
      </c>
      <c r="B1059" s="144"/>
      <c r="C1059" s="144"/>
      <c r="D1059" s="147" t="s">
        <v>985</v>
      </c>
      <c r="E1059" s="147"/>
      <c r="F1059" s="144" t="s">
        <v>711</v>
      </c>
      <c r="G1059" s="147" t="s">
        <v>1036</v>
      </c>
      <c r="H1059" s="147"/>
      <c r="I1059" s="147"/>
      <c r="J1059" s="147"/>
      <c r="K1059" s="147"/>
    </row>
    <row r="1060" s="8" customFormat="1" ht="28.8" spans="1:11">
      <c r="A1060" s="148" t="s">
        <v>712</v>
      </c>
      <c r="B1060" s="149"/>
      <c r="C1060" s="150"/>
      <c r="D1060" s="144" t="s">
        <v>713</v>
      </c>
      <c r="E1060" s="144" t="s">
        <v>714</v>
      </c>
      <c r="F1060" s="144" t="s">
        <v>987</v>
      </c>
      <c r="G1060" s="144" t="s">
        <v>988</v>
      </c>
      <c r="H1060" s="144"/>
      <c r="I1060" s="144" t="s">
        <v>717</v>
      </c>
      <c r="J1060" s="144" t="s">
        <v>718</v>
      </c>
      <c r="K1060" s="144" t="s">
        <v>729</v>
      </c>
    </row>
    <row r="1061" s="8" customFormat="1" ht="28.8" spans="1:11">
      <c r="A1061" s="151"/>
      <c r="B1061" s="152"/>
      <c r="C1061" s="153"/>
      <c r="D1061" s="144" t="s">
        <v>720</v>
      </c>
      <c r="E1061" s="147"/>
      <c r="F1061" s="147">
        <v>2.65</v>
      </c>
      <c r="G1061" s="147">
        <v>2.65</v>
      </c>
      <c r="H1061" s="147"/>
      <c r="I1061" s="147">
        <v>10</v>
      </c>
      <c r="J1061" s="171">
        <f>G1061/F1061</f>
        <v>1</v>
      </c>
      <c r="K1061" s="147">
        <v>10</v>
      </c>
    </row>
    <row r="1062" s="8" customFormat="1" spans="1:11">
      <c r="A1062" s="151"/>
      <c r="B1062" s="152"/>
      <c r="C1062" s="153"/>
      <c r="D1062" s="144" t="s">
        <v>621</v>
      </c>
      <c r="E1062" s="147"/>
      <c r="F1062" s="147">
        <v>2.65</v>
      </c>
      <c r="G1062" s="147">
        <v>2.65</v>
      </c>
      <c r="H1062" s="147"/>
      <c r="I1062" s="147" t="s">
        <v>512</v>
      </c>
      <c r="J1062" s="147" t="s">
        <v>512</v>
      </c>
      <c r="K1062" s="147" t="s">
        <v>512</v>
      </c>
    </row>
    <row r="1063" s="8" customFormat="1" ht="28.8" spans="1:11">
      <c r="A1063" s="151"/>
      <c r="B1063" s="152"/>
      <c r="C1063" s="153"/>
      <c r="D1063" s="154" t="s">
        <v>721</v>
      </c>
      <c r="E1063" s="147"/>
      <c r="F1063" s="147"/>
      <c r="G1063" s="147"/>
      <c r="H1063" s="147"/>
      <c r="I1063" s="147" t="s">
        <v>512</v>
      </c>
      <c r="J1063" s="147" t="s">
        <v>512</v>
      </c>
      <c r="K1063" s="147" t="s">
        <v>512</v>
      </c>
    </row>
    <row r="1064" s="8" customFormat="1" spans="1:11">
      <c r="A1064" s="151"/>
      <c r="B1064" s="152"/>
      <c r="C1064" s="153"/>
      <c r="D1064" s="154" t="s">
        <v>722</v>
      </c>
      <c r="E1064" s="147"/>
      <c r="F1064" s="147"/>
      <c r="G1064" s="147"/>
      <c r="H1064" s="147"/>
      <c r="I1064" s="147" t="s">
        <v>512</v>
      </c>
      <c r="J1064" s="147" t="s">
        <v>512</v>
      </c>
      <c r="K1064" s="147" t="s">
        <v>512</v>
      </c>
    </row>
    <row r="1065" s="8" customFormat="1" spans="1:11">
      <c r="A1065" s="155"/>
      <c r="B1065" s="156"/>
      <c r="C1065" s="157"/>
      <c r="D1065" s="144" t="s">
        <v>622</v>
      </c>
      <c r="E1065" s="147"/>
      <c r="F1065" s="147"/>
      <c r="G1065" s="147"/>
      <c r="H1065" s="147"/>
      <c r="I1065" s="147" t="s">
        <v>512</v>
      </c>
      <c r="J1065" s="147" t="s">
        <v>512</v>
      </c>
      <c r="K1065" s="147" t="s">
        <v>512</v>
      </c>
    </row>
    <row r="1066" s="8" customFormat="1" spans="1:11">
      <c r="A1066" s="144" t="s">
        <v>723</v>
      </c>
      <c r="B1066" s="144" t="s">
        <v>724</v>
      </c>
      <c r="C1066" s="144"/>
      <c r="D1066" s="144"/>
      <c r="E1066" s="144"/>
      <c r="F1066" s="144" t="s">
        <v>608</v>
      </c>
      <c r="G1066" s="144"/>
      <c r="H1066" s="144"/>
      <c r="I1066" s="144"/>
      <c r="J1066" s="144"/>
      <c r="K1066" s="144"/>
    </row>
    <row r="1067" s="8" customFormat="1" ht="53" customHeight="1" spans="1:11">
      <c r="A1067" s="144"/>
      <c r="B1067" s="147" t="s">
        <v>1015</v>
      </c>
      <c r="C1067" s="147"/>
      <c r="D1067" s="147"/>
      <c r="E1067" s="147"/>
      <c r="F1067" s="147" t="s">
        <v>1015</v>
      </c>
      <c r="G1067" s="147"/>
      <c r="H1067" s="147"/>
      <c r="I1067" s="147"/>
      <c r="J1067" s="147"/>
      <c r="K1067" s="147"/>
    </row>
    <row r="1068" s="8" customFormat="1" ht="28.8" spans="1:11">
      <c r="A1068" s="158" t="s">
        <v>726</v>
      </c>
      <c r="B1068" s="144" t="s">
        <v>628</v>
      </c>
      <c r="C1068" s="144" t="s">
        <v>629</v>
      </c>
      <c r="D1068" s="144" t="s">
        <v>630</v>
      </c>
      <c r="E1068" s="144" t="s">
        <v>990</v>
      </c>
      <c r="F1068" s="144" t="s">
        <v>991</v>
      </c>
      <c r="G1068" s="144" t="s">
        <v>717</v>
      </c>
      <c r="H1068" s="144" t="s">
        <v>729</v>
      </c>
      <c r="I1068" s="144" t="s">
        <v>730</v>
      </c>
      <c r="J1068" s="144"/>
      <c r="K1068" s="144"/>
    </row>
    <row r="1069" s="8" customFormat="1" ht="28.8" spans="1:11">
      <c r="A1069" s="151"/>
      <c r="B1069" s="158" t="s">
        <v>992</v>
      </c>
      <c r="C1069" s="159" t="s">
        <v>637</v>
      </c>
      <c r="D1069" s="160" t="s">
        <v>861</v>
      </c>
      <c r="E1069" s="161" t="s">
        <v>657</v>
      </c>
      <c r="F1069" s="161" t="s">
        <v>653</v>
      </c>
      <c r="G1069" s="147">
        <v>10</v>
      </c>
      <c r="H1069" s="147">
        <v>10</v>
      </c>
      <c r="I1069" s="147"/>
      <c r="J1069" s="147"/>
      <c r="K1069" s="147"/>
    </row>
    <row r="1070" s="8" customFormat="1" ht="28.8" spans="1:11">
      <c r="A1070" s="151"/>
      <c r="B1070" s="162"/>
      <c r="C1070" s="159" t="s">
        <v>637</v>
      </c>
      <c r="D1070" s="160" t="s">
        <v>862</v>
      </c>
      <c r="E1070" s="161" t="s">
        <v>667</v>
      </c>
      <c r="F1070" s="161" t="s">
        <v>667</v>
      </c>
      <c r="G1070" s="147">
        <v>10</v>
      </c>
      <c r="H1070" s="147">
        <v>10</v>
      </c>
      <c r="I1070" s="172"/>
      <c r="J1070" s="173"/>
      <c r="K1070" s="174"/>
    </row>
    <row r="1071" s="8" customFormat="1" ht="43.2" spans="1:11">
      <c r="A1071" s="151"/>
      <c r="B1071" s="162"/>
      <c r="C1071" s="159" t="s">
        <v>637</v>
      </c>
      <c r="D1071" s="160" t="s">
        <v>958</v>
      </c>
      <c r="E1071" s="161" t="s">
        <v>667</v>
      </c>
      <c r="F1071" s="161" t="s">
        <v>667</v>
      </c>
      <c r="G1071" s="147">
        <v>10</v>
      </c>
      <c r="H1071" s="147">
        <v>10</v>
      </c>
      <c r="I1071" s="172"/>
      <c r="J1071" s="173"/>
      <c r="K1071" s="174"/>
    </row>
    <row r="1072" s="8" customFormat="1" ht="72" spans="1:11">
      <c r="A1072" s="151"/>
      <c r="B1072" s="162"/>
      <c r="C1072" s="159" t="s">
        <v>637</v>
      </c>
      <c r="D1072" s="160" t="s">
        <v>864</v>
      </c>
      <c r="E1072" s="161" t="s">
        <v>667</v>
      </c>
      <c r="F1072" s="161" t="s">
        <v>667</v>
      </c>
      <c r="G1072" s="147">
        <v>10</v>
      </c>
      <c r="H1072" s="147">
        <v>10</v>
      </c>
      <c r="I1072" s="172"/>
      <c r="J1072" s="173"/>
      <c r="K1072" s="174"/>
    </row>
    <row r="1073" s="8" customFormat="1" ht="28.8" spans="1:11">
      <c r="A1073" s="151"/>
      <c r="B1073" s="162"/>
      <c r="C1073" s="159" t="s">
        <v>637</v>
      </c>
      <c r="D1073" s="160" t="s">
        <v>959</v>
      </c>
      <c r="E1073" s="161" t="s">
        <v>640</v>
      </c>
      <c r="F1073" s="161" t="s">
        <v>667</v>
      </c>
      <c r="G1073" s="147">
        <v>5</v>
      </c>
      <c r="H1073" s="147">
        <v>5</v>
      </c>
      <c r="I1073" s="172"/>
      <c r="J1073" s="173"/>
      <c r="K1073" s="174"/>
    </row>
    <row r="1074" s="8" customFormat="1" ht="43.2" spans="1:11">
      <c r="A1074" s="151"/>
      <c r="B1074" s="168"/>
      <c r="C1074" s="159" t="s">
        <v>637</v>
      </c>
      <c r="D1074" s="160" t="s">
        <v>960</v>
      </c>
      <c r="E1074" s="161" t="s">
        <v>640</v>
      </c>
      <c r="F1074" s="161" t="s">
        <v>667</v>
      </c>
      <c r="G1074" s="147">
        <v>5</v>
      </c>
      <c r="H1074" s="147">
        <v>5</v>
      </c>
      <c r="I1074" s="172"/>
      <c r="J1074" s="173"/>
      <c r="K1074" s="174"/>
    </row>
    <row r="1075" s="8" customFormat="1" spans="1:11">
      <c r="A1075" s="151"/>
      <c r="B1075" s="144" t="s">
        <v>968</v>
      </c>
      <c r="C1075" s="159" t="s">
        <v>738</v>
      </c>
      <c r="D1075" s="163" t="s">
        <v>739</v>
      </c>
      <c r="E1075" s="163" t="s">
        <v>697</v>
      </c>
      <c r="F1075" s="163" t="s">
        <v>825</v>
      </c>
      <c r="G1075" s="147">
        <v>15</v>
      </c>
      <c r="H1075" s="147">
        <v>15</v>
      </c>
      <c r="I1075" s="147"/>
      <c r="J1075" s="147"/>
      <c r="K1075" s="147"/>
    </row>
    <row r="1076" s="8" customFormat="1" spans="1:11">
      <c r="A1076" s="151"/>
      <c r="B1076" s="144"/>
      <c r="C1076" s="150" t="s">
        <v>738</v>
      </c>
      <c r="D1076" s="163" t="s">
        <v>870</v>
      </c>
      <c r="E1076" s="163" t="s">
        <v>697</v>
      </c>
      <c r="F1076" s="163" t="s">
        <v>825</v>
      </c>
      <c r="G1076" s="147">
        <v>15</v>
      </c>
      <c r="H1076" s="147">
        <v>15</v>
      </c>
      <c r="I1076" s="172"/>
      <c r="J1076" s="173"/>
      <c r="K1076" s="174"/>
    </row>
    <row r="1077" s="8" customFormat="1" spans="1:11">
      <c r="A1077" s="162"/>
      <c r="B1077" s="158" t="s">
        <v>740</v>
      </c>
      <c r="C1077" s="158" t="s">
        <v>741</v>
      </c>
      <c r="D1077" s="165" t="s">
        <v>872</v>
      </c>
      <c r="E1077" s="147" t="s">
        <v>653</v>
      </c>
      <c r="F1077" s="147" t="s">
        <v>640</v>
      </c>
      <c r="G1077" s="147">
        <v>10</v>
      </c>
      <c r="H1077" s="147">
        <v>10</v>
      </c>
      <c r="I1077" s="146"/>
      <c r="J1077" s="146"/>
      <c r="K1077" s="146"/>
    </row>
    <row r="1078" s="8" customFormat="1" spans="1:11">
      <c r="A1078" s="162"/>
      <c r="B1078" s="162"/>
      <c r="C1078" s="162"/>
      <c r="D1078" s="166"/>
      <c r="E1078" s="147"/>
      <c r="F1078" s="147"/>
      <c r="G1078" s="147"/>
      <c r="H1078" s="147"/>
      <c r="I1078" s="146"/>
      <c r="J1078" s="146"/>
      <c r="K1078" s="146"/>
    </row>
    <row r="1079" s="8" customFormat="1" spans="1:11">
      <c r="A1079" s="144" t="s">
        <v>994</v>
      </c>
      <c r="B1079" s="144"/>
      <c r="C1079" s="144"/>
      <c r="D1079" s="144"/>
      <c r="E1079" s="144"/>
      <c r="F1079" s="144"/>
      <c r="G1079" s="147">
        <v>100</v>
      </c>
      <c r="H1079" s="147"/>
      <c r="I1079" s="147"/>
      <c r="J1079" s="147"/>
      <c r="K1079" s="147"/>
    </row>
    <row r="1080" s="8" customFormat="1" spans="1:11">
      <c r="A1080" s="158" t="s">
        <v>743</v>
      </c>
      <c r="B1080" s="167" t="s">
        <v>1040</v>
      </c>
      <c r="C1080" s="167"/>
      <c r="D1080" s="167"/>
      <c r="E1080" s="167"/>
      <c r="F1080" s="167"/>
      <c r="G1080" s="167"/>
      <c r="H1080" s="167"/>
      <c r="I1080" s="167"/>
      <c r="J1080" s="167"/>
      <c r="K1080" s="167"/>
    </row>
    <row r="1081" s="8" customFormat="1" spans="1:11">
      <c r="A1081" s="168"/>
      <c r="B1081" s="167"/>
      <c r="C1081" s="167"/>
      <c r="D1081" s="167"/>
      <c r="E1081" s="167"/>
      <c r="F1081" s="167"/>
      <c r="G1081" s="167"/>
      <c r="H1081" s="167"/>
      <c r="I1081" s="167"/>
      <c r="J1081" s="167"/>
      <c r="K1081" s="167"/>
    </row>
    <row r="1082" s="8" customFormat="1" spans="1:11">
      <c r="A1082" s="182"/>
      <c r="B1082" s="183"/>
      <c r="C1082" s="183"/>
      <c r="D1082" s="183"/>
      <c r="E1082" s="183"/>
      <c r="F1082" s="183"/>
      <c r="G1082" s="183"/>
      <c r="H1082" s="183"/>
      <c r="I1082" s="183"/>
      <c r="J1082" s="183"/>
      <c r="K1082" s="183"/>
    </row>
    <row r="1083" s="8" customFormat="1" spans="1:11">
      <c r="A1083" s="182"/>
      <c r="B1083" s="183"/>
      <c r="C1083" s="183"/>
      <c r="D1083" s="183"/>
      <c r="E1083" s="183"/>
      <c r="F1083" s="183"/>
      <c r="G1083" s="183"/>
      <c r="H1083" s="183"/>
      <c r="I1083" s="183"/>
      <c r="J1083" s="183"/>
      <c r="K1083" s="183"/>
    </row>
    <row r="1084" s="5" customFormat="1" ht="29" customHeight="1" spans="1:11">
      <c r="A1084" s="81" t="s">
        <v>904</v>
      </c>
      <c r="B1084" s="81"/>
      <c r="C1084" s="81"/>
      <c r="D1084" s="81"/>
      <c r="E1084" s="81"/>
      <c r="F1084" s="81"/>
      <c r="G1084" s="81"/>
      <c r="H1084" s="81"/>
      <c r="I1084" s="81"/>
      <c r="J1084" s="81"/>
      <c r="K1084" s="81"/>
    </row>
    <row r="1085" s="7" customFormat="1" ht="17" customHeight="1" spans="1:10">
      <c r="A1085" s="142"/>
      <c r="B1085" s="142"/>
      <c r="C1085" s="142"/>
      <c r="D1085" s="142"/>
      <c r="E1085" s="142"/>
      <c r="F1085" s="142"/>
      <c r="G1085" s="142"/>
      <c r="H1085" s="142"/>
      <c r="I1085" s="142"/>
      <c r="J1085" s="170" t="s">
        <v>3</v>
      </c>
    </row>
    <row r="1086" s="8" customFormat="1" spans="1:11">
      <c r="A1086" s="144" t="s">
        <v>710</v>
      </c>
      <c r="B1086" s="144"/>
      <c r="C1086" s="144"/>
      <c r="D1086" s="147" t="s">
        <v>985</v>
      </c>
      <c r="E1086" s="147"/>
      <c r="F1086" s="144" t="s">
        <v>711</v>
      </c>
      <c r="G1086" s="147" t="s">
        <v>1036</v>
      </c>
      <c r="H1086" s="147"/>
      <c r="I1086" s="147"/>
      <c r="J1086" s="147"/>
      <c r="K1086" s="147"/>
    </row>
    <row r="1087" s="8" customFormat="1" ht="28.8" spans="1:11">
      <c r="A1087" s="148" t="s">
        <v>712</v>
      </c>
      <c r="B1087" s="149"/>
      <c r="C1087" s="150"/>
      <c r="D1087" s="144" t="s">
        <v>713</v>
      </c>
      <c r="E1087" s="144" t="s">
        <v>714</v>
      </c>
      <c r="F1087" s="144" t="s">
        <v>987</v>
      </c>
      <c r="G1087" s="144" t="s">
        <v>988</v>
      </c>
      <c r="H1087" s="144"/>
      <c r="I1087" s="144" t="s">
        <v>717</v>
      </c>
      <c r="J1087" s="144" t="s">
        <v>718</v>
      </c>
      <c r="K1087" s="144" t="s">
        <v>729</v>
      </c>
    </row>
    <row r="1088" s="8" customFormat="1" ht="28.8" spans="1:11">
      <c r="A1088" s="151"/>
      <c r="B1088" s="152"/>
      <c r="C1088" s="153"/>
      <c r="D1088" s="144" t="s">
        <v>720</v>
      </c>
      <c r="E1088" s="147"/>
      <c r="F1088" s="147">
        <v>70</v>
      </c>
      <c r="G1088" s="147">
        <v>16.68</v>
      </c>
      <c r="H1088" s="147"/>
      <c r="I1088" s="147">
        <v>10</v>
      </c>
      <c r="J1088" s="171">
        <f>G1088/F1088</f>
        <v>0.238285714285714</v>
      </c>
      <c r="K1088" s="147">
        <v>2.4</v>
      </c>
    </row>
    <row r="1089" s="8" customFormat="1" spans="1:11">
      <c r="A1089" s="151"/>
      <c r="B1089" s="152"/>
      <c r="C1089" s="153"/>
      <c r="D1089" s="144" t="s">
        <v>621</v>
      </c>
      <c r="E1089" s="147"/>
      <c r="F1089" s="147">
        <v>70</v>
      </c>
      <c r="G1089" s="147">
        <v>16.68</v>
      </c>
      <c r="H1089" s="147"/>
      <c r="I1089" s="147" t="s">
        <v>512</v>
      </c>
      <c r="J1089" s="147" t="s">
        <v>512</v>
      </c>
      <c r="K1089" s="147" t="s">
        <v>512</v>
      </c>
    </row>
    <row r="1090" s="8" customFormat="1" ht="28.8" spans="1:11">
      <c r="A1090" s="151"/>
      <c r="B1090" s="152"/>
      <c r="C1090" s="153"/>
      <c r="D1090" s="154" t="s">
        <v>721</v>
      </c>
      <c r="E1090" s="147"/>
      <c r="F1090" s="147"/>
      <c r="G1090" s="147"/>
      <c r="H1090" s="147"/>
      <c r="I1090" s="147" t="s">
        <v>512</v>
      </c>
      <c r="J1090" s="147" t="s">
        <v>512</v>
      </c>
      <c r="K1090" s="147" t="s">
        <v>512</v>
      </c>
    </row>
    <row r="1091" s="8" customFormat="1" spans="1:11">
      <c r="A1091" s="151"/>
      <c r="B1091" s="152"/>
      <c r="C1091" s="153"/>
      <c r="D1091" s="154" t="s">
        <v>722</v>
      </c>
      <c r="E1091" s="147"/>
      <c r="F1091" s="147"/>
      <c r="G1091" s="147"/>
      <c r="H1091" s="147"/>
      <c r="I1091" s="147" t="s">
        <v>512</v>
      </c>
      <c r="J1091" s="147" t="s">
        <v>512</v>
      </c>
      <c r="K1091" s="147" t="s">
        <v>512</v>
      </c>
    </row>
    <row r="1092" s="8" customFormat="1" spans="1:11">
      <c r="A1092" s="155"/>
      <c r="B1092" s="156"/>
      <c r="C1092" s="157"/>
      <c r="D1092" s="144" t="s">
        <v>622</v>
      </c>
      <c r="E1092" s="147"/>
      <c r="F1092" s="147"/>
      <c r="G1092" s="147"/>
      <c r="H1092" s="147"/>
      <c r="I1092" s="147" t="s">
        <v>512</v>
      </c>
      <c r="J1092" s="147" t="s">
        <v>512</v>
      </c>
      <c r="K1092" s="147" t="s">
        <v>512</v>
      </c>
    </row>
    <row r="1093" s="8" customFormat="1" spans="1:11">
      <c r="A1093" s="144" t="s">
        <v>723</v>
      </c>
      <c r="B1093" s="144" t="s">
        <v>724</v>
      </c>
      <c r="C1093" s="144"/>
      <c r="D1093" s="144"/>
      <c r="E1093" s="144"/>
      <c r="F1093" s="144" t="s">
        <v>608</v>
      </c>
      <c r="G1093" s="144"/>
      <c r="H1093" s="144"/>
      <c r="I1093" s="144"/>
      <c r="J1093" s="144"/>
      <c r="K1093" s="144"/>
    </row>
    <row r="1094" s="8" customFormat="1" ht="71" customHeight="1" spans="1:11">
      <c r="A1094" s="144"/>
      <c r="B1094" s="147" t="s">
        <v>1017</v>
      </c>
      <c r="C1094" s="147"/>
      <c r="D1094" s="147"/>
      <c r="E1094" s="147"/>
      <c r="F1094" s="147" t="s">
        <v>1018</v>
      </c>
      <c r="G1094" s="147"/>
      <c r="H1094" s="147"/>
      <c r="I1094" s="147"/>
      <c r="J1094" s="147"/>
      <c r="K1094" s="147"/>
    </row>
    <row r="1095" s="8" customFormat="1" ht="28.8" spans="1:11">
      <c r="A1095" s="158" t="s">
        <v>726</v>
      </c>
      <c r="B1095" s="144" t="s">
        <v>628</v>
      </c>
      <c r="C1095" s="144" t="s">
        <v>629</v>
      </c>
      <c r="D1095" s="144" t="s">
        <v>630</v>
      </c>
      <c r="E1095" s="144" t="s">
        <v>990</v>
      </c>
      <c r="F1095" s="144" t="s">
        <v>991</v>
      </c>
      <c r="G1095" s="144" t="s">
        <v>717</v>
      </c>
      <c r="H1095" s="144" t="s">
        <v>729</v>
      </c>
      <c r="I1095" s="144" t="s">
        <v>730</v>
      </c>
      <c r="J1095" s="144"/>
      <c r="K1095" s="144"/>
    </row>
    <row r="1096" s="8" customFormat="1" ht="72" spans="1:11">
      <c r="A1096" s="151"/>
      <c r="B1096" s="158" t="s">
        <v>957</v>
      </c>
      <c r="C1096" s="159" t="s">
        <v>637</v>
      </c>
      <c r="D1096" s="160" t="s">
        <v>1019</v>
      </c>
      <c r="E1096" s="161" t="s">
        <v>794</v>
      </c>
      <c r="F1096" s="161" t="s">
        <v>794</v>
      </c>
      <c r="G1096" s="147">
        <v>50</v>
      </c>
      <c r="H1096" s="147">
        <v>50</v>
      </c>
      <c r="I1096" s="147"/>
      <c r="J1096" s="147"/>
      <c r="K1096" s="147"/>
    </row>
    <row r="1097" s="8" customFormat="1" ht="28.8" spans="1:11">
      <c r="A1097" s="151"/>
      <c r="B1097" s="144" t="s">
        <v>968</v>
      </c>
      <c r="C1097" s="159" t="s">
        <v>738</v>
      </c>
      <c r="D1097" s="163" t="s">
        <v>1020</v>
      </c>
      <c r="E1097" s="163" t="s">
        <v>807</v>
      </c>
      <c r="F1097" s="163" t="s">
        <v>807</v>
      </c>
      <c r="G1097" s="147">
        <v>30</v>
      </c>
      <c r="H1097" s="147">
        <v>30</v>
      </c>
      <c r="I1097" s="147"/>
      <c r="J1097" s="147"/>
      <c r="K1097" s="147"/>
    </row>
    <row r="1098" s="8" customFormat="1" spans="1:11">
      <c r="A1098" s="162"/>
      <c r="B1098" s="158" t="s">
        <v>740</v>
      </c>
      <c r="C1098" s="158" t="s">
        <v>741</v>
      </c>
      <c r="D1098" s="165" t="s">
        <v>856</v>
      </c>
      <c r="E1098" s="147">
        <v>85</v>
      </c>
      <c r="F1098" s="171">
        <v>0.85</v>
      </c>
      <c r="G1098" s="147">
        <v>10</v>
      </c>
      <c r="H1098" s="147">
        <v>10</v>
      </c>
      <c r="I1098" s="146"/>
      <c r="J1098" s="146"/>
      <c r="K1098" s="146"/>
    </row>
    <row r="1099" s="8" customFormat="1" spans="1:11">
      <c r="A1099" s="162"/>
      <c r="B1099" s="162"/>
      <c r="C1099" s="162"/>
      <c r="D1099" s="166"/>
      <c r="E1099" s="147"/>
      <c r="F1099" s="147"/>
      <c r="G1099" s="147"/>
      <c r="H1099" s="147"/>
      <c r="I1099" s="146"/>
      <c r="J1099" s="146"/>
      <c r="K1099" s="146"/>
    </row>
    <row r="1100" s="8" customFormat="1" spans="1:11">
      <c r="A1100" s="144" t="s">
        <v>994</v>
      </c>
      <c r="B1100" s="144"/>
      <c r="C1100" s="144"/>
      <c r="D1100" s="144"/>
      <c r="E1100" s="144"/>
      <c r="F1100" s="144"/>
      <c r="G1100" s="147">
        <v>100</v>
      </c>
      <c r="H1100" s="147"/>
      <c r="I1100" s="147"/>
      <c r="J1100" s="147"/>
      <c r="K1100" s="147"/>
    </row>
    <row r="1101" s="8" customFormat="1" spans="1:11">
      <c r="A1101" s="158" t="s">
        <v>743</v>
      </c>
      <c r="B1101" s="167" t="s">
        <v>1041</v>
      </c>
      <c r="C1101" s="167"/>
      <c r="D1101" s="167"/>
      <c r="E1101" s="167"/>
      <c r="F1101" s="167"/>
      <c r="G1101" s="167"/>
      <c r="H1101" s="167"/>
      <c r="I1101" s="167"/>
      <c r="J1101" s="167"/>
      <c r="K1101" s="167"/>
    </row>
    <row r="1102" s="8" customFormat="1" spans="1:11">
      <c r="A1102" s="168"/>
      <c r="B1102" s="167"/>
      <c r="C1102" s="167"/>
      <c r="D1102" s="167"/>
      <c r="E1102" s="167"/>
      <c r="F1102" s="167"/>
      <c r="G1102" s="167"/>
      <c r="H1102" s="167"/>
      <c r="I1102" s="167"/>
      <c r="J1102" s="167"/>
      <c r="K1102" s="167"/>
    </row>
    <row r="1103" s="8" customFormat="1" spans="1:11">
      <c r="A1103" s="182"/>
      <c r="B1103" s="183"/>
      <c r="C1103" s="183"/>
      <c r="D1103" s="183"/>
      <c r="E1103" s="183"/>
      <c r="F1103" s="183"/>
      <c r="G1103" s="183"/>
      <c r="H1103" s="183"/>
      <c r="I1103" s="183"/>
      <c r="J1103" s="183"/>
      <c r="K1103" s="183"/>
    </row>
    <row r="1104" s="8" customFormat="1" spans="1:11">
      <c r="A1104" s="182"/>
      <c r="B1104" s="183"/>
      <c r="C1104" s="183"/>
      <c r="D1104" s="183"/>
      <c r="E1104" s="183"/>
      <c r="F1104" s="183"/>
      <c r="G1104" s="183"/>
      <c r="H1104" s="183"/>
      <c r="I1104" s="183"/>
      <c r="J1104" s="183"/>
      <c r="K1104" s="183"/>
    </row>
    <row r="1105" s="5" customFormat="1" ht="29" customHeight="1" spans="1:11">
      <c r="A1105" s="81" t="s">
        <v>904</v>
      </c>
      <c r="B1105" s="81"/>
      <c r="C1105" s="81"/>
      <c r="D1105" s="81"/>
      <c r="E1105" s="81"/>
      <c r="F1105" s="81"/>
      <c r="G1105" s="81"/>
      <c r="H1105" s="81"/>
      <c r="I1105" s="81"/>
      <c r="J1105" s="81"/>
      <c r="K1105" s="81"/>
    </row>
    <row r="1106" s="7" customFormat="1" ht="17" customHeight="1" spans="1:10">
      <c r="A1106" s="142"/>
      <c r="B1106" s="142"/>
      <c r="C1106" s="142"/>
      <c r="D1106" s="142"/>
      <c r="E1106" s="142"/>
      <c r="F1106" s="142"/>
      <c r="G1106" s="142"/>
      <c r="H1106" s="142"/>
      <c r="I1106" s="142"/>
      <c r="J1106" s="170" t="s">
        <v>3</v>
      </c>
    </row>
    <row r="1107" s="8" customFormat="1" spans="1:11">
      <c r="A1107" s="144" t="s">
        <v>710</v>
      </c>
      <c r="B1107" s="144"/>
      <c r="C1107" s="144"/>
      <c r="D1107" s="147" t="s">
        <v>985</v>
      </c>
      <c r="E1107" s="147"/>
      <c r="F1107" s="144" t="s">
        <v>711</v>
      </c>
      <c r="G1107" s="147" t="s">
        <v>1036</v>
      </c>
      <c r="H1107" s="147"/>
      <c r="I1107" s="147"/>
      <c r="J1107" s="147"/>
      <c r="K1107" s="147"/>
    </row>
    <row r="1108" s="8" customFormat="1" ht="28.8" spans="1:11">
      <c r="A1108" s="148" t="s">
        <v>712</v>
      </c>
      <c r="B1108" s="149"/>
      <c r="C1108" s="150"/>
      <c r="D1108" s="144" t="s">
        <v>713</v>
      </c>
      <c r="E1108" s="144" t="s">
        <v>714</v>
      </c>
      <c r="F1108" s="144" t="s">
        <v>987</v>
      </c>
      <c r="G1108" s="144" t="s">
        <v>988</v>
      </c>
      <c r="H1108" s="144"/>
      <c r="I1108" s="144" t="s">
        <v>717</v>
      </c>
      <c r="J1108" s="144" t="s">
        <v>718</v>
      </c>
      <c r="K1108" s="144" t="s">
        <v>729</v>
      </c>
    </row>
    <row r="1109" s="8" customFormat="1" ht="28.8" spans="1:11">
      <c r="A1109" s="151"/>
      <c r="B1109" s="152"/>
      <c r="C1109" s="153"/>
      <c r="D1109" s="144" t="s">
        <v>720</v>
      </c>
      <c r="E1109" s="147">
        <v>1.56</v>
      </c>
      <c r="F1109" s="147">
        <v>1.56</v>
      </c>
      <c r="G1109" s="172">
        <v>1.56</v>
      </c>
      <c r="H1109" s="174"/>
      <c r="I1109" s="147">
        <v>10</v>
      </c>
      <c r="J1109" s="171">
        <f>G1109/F1109</f>
        <v>1</v>
      </c>
      <c r="K1109" s="147">
        <v>10</v>
      </c>
    </row>
    <row r="1110" s="8" customFormat="1" spans="1:11">
      <c r="A1110" s="151"/>
      <c r="B1110" s="152"/>
      <c r="C1110" s="153"/>
      <c r="D1110" s="144" t="s">
        <v>621</v>
      </c>
      <c r="E1110" s="147">
        <v>1.56</v>
      </c>
      <c r="F1110" s="147">
        <v>1.56</v>
      </c>
      <c r="G1110" s="172">
        <v>1.56</v>
      </c>
      <c r="H1110" s="174"/>
      <c r="I1110" s="147" t="s">
        <v>512</v>
      </c>
      <c r="J1110" s="147" t="s">
        <v>512</v>
      </c>
      <c r="K1110" s="147" t="s">
        <v>512</v>
      </c>
    </row>
    <row r="1111" s="8" customFormat="1" ht="28.8" spans="1:11">
      <c r="A1111" s="151"/>
      <c r="B1111" s="152"/>
      <c r="C1111" s="153"/>
      <c r="D1111" s="154" t="s">
        <v>721</v>
      </c>
      <c r="E1111" s="147"/>
      <c r="F1111" s="147"/>
      <c r="G1111" s="147"/>
      <c r="H1111" s="147"/>
      <c r="I1111" s="147" t="s">
        <v>512</v>
      </c>
      <c r="J1111" s="147" t="s">
        <v>512</v>
      </c>
      <c r="K1111" s="147" t="s">
        <v>512</v>
      </c>
    </row>
    <row r="1112" s="8" customFormat="1" spans="1:11">
      <c r="A1112" s="151"/>
      <c r="B1112" s="152"/>
      <c r="C1112" s="153"/>
      <c r="D1112" s="154" t="s">
        <v>722</v>
      </c>
      <c r="E1112" s="147"/>
      <c r="F1112" s="147"/>
      <c r="G1112" s="147"/>
      <c r="H1112" s="147"/>
      <c r="I1112" s="147" t="s">
        <v>512</v>
      </c>
      <c r="J1112" s="147" t="s">
        <v>512</v>
      </c>
      <c r="K1112" s="147" t="s">
        <v>512</v>
      </c>
    </row>
    <row r="1113" s="8" customFormat="1" spans="1:11">
      <c r="A1113" s="155"/>
      <c r="B1113" s="156"/>
      <c r="C1113" s="157"/>
      <c r="D1113" s="144" t="s">
        <v>622</v>
      </c>
      <c r="E1113" s="147"/>
      <c r="F1113" s="147"/>
      <c r="G1113" s="147"/>
      <c r="H1113" s="147"/>
      <c r="I1113" s="147" t="s">
        <v>512</v>
      </c>
      <c r="J1113" s="147" t="s">
        <v>512</v>
      </c>
      <c r="K1113" s="147" t="s">
        <v>512</v>
      </c>
    </row>
    <row r="1114" s="8" customFormat="1" spans="1:11">
      <c r="A1114" s="144" t="s">
        <v>723</v>
      </c>
      <c r="B1114" s="144" t="s">
        <v>724</v>
      </c>
      <c r="C1114" s="144"/>
      <c r="D1114" s="144"/>
      <c r="E1114" s="144"/>
      <c r="F1114" s="144" t="s">
        <v>608</v>
      </c>
      <c r="G1114" s="144"/>
      <c r="H1114" s="144"/>
      <c r="I1114" s="144"/>
      <c r="J1114" s="144"/>
      <c r="K1114" s="144"/>
    </row>
    <row r="1115" s="8" customFormat="1" ht="57" customHeight="1" spans="1:11">
      <c r="A1115" s="144"/>
      <c r="B1115" s="147" t="s">
        <v>1022</v>
      </c>
      <c r="C1115" s="147"/>
      <c r="D1115" s="147"/>
      <c r="E1115" s="147"/>
      <c r="F1115" s="147" t="s">
        <v>1022</v>
      </c>
      <c r="G1115" s="147"/>
      <c r="H1115" s="147"/>
      <c r="I1115" s="147"/>
      <c r="J1115" s="147"/>
      <c r="K1115" s="147"/>
    </row>
    <row r="1116" s="8" customFormat="1" ht="28.8" spans="1:11">
      <c r="A1116" s="158" t="s">
        <v>726</v>
      </c>
      <c r="B1116" s="144" t="s">
        <v>628</v>
      </c>
      <c r="C1116" s="144" t="s">
        <v>629</v>
      </c>
      <c r="D1116" s="144" t="s">
        <v>630</v>
      </c>
      <c r="E1116" s="144" t="s">
        <v>990</v>
      </c>
      <c r="F1116" s="144" t="s">
        <v>991</v>
      </c>
      <c r="G1116" s="144" t="s">
        <v>717</v>
      </c>
      <c r="H1116" s="144" t="s">
        <v>729</v>
      </c>
      <c r="I1116" s="144" t="s">
        <v>730</v>
      </c>
      <c r="J1116" s="144"/>
      <c r="K1116" s="144"/>
    </row>
    <row r="1117" s="8" customFormat="1" ht="115.2" spans="1:11">
      <c r="A1117" s="151"/>
      <c r="B1117" s="158" t="s">
        <v>992</v>
      </c>
      <c r="C1117" s="159" t="s">
        <v>637</v>
      </c>
      <c r="D1117" s="160" t="s">
        <v>1023</v>
      </c>
      <c r="E1117" s="161" t="s">
        <v>794</v>
      </c>
      <c r="F1117" s="161" t="s">
        <v>794</v>
      </c>
      <c r="G1117" s="147">
        <v>50</v>
      </c>
      <c r="H1117" s="147">
        <v>50</v>
      </c>
      <c r="I1117" s="147"/>
      <c r="J1117" s="147"/>
      <c r="K1117" s="147"/>
    </row>
    <row r="1118" s="8" customFormat="1" ht="43.2" spans="1:11">
      <c r="A1118" s="151"/>
      <c r="B1118" s="144" t="s">
        <v>968</v>
      </c>
      <c r="C1118" s="159" t="s">
        <v>738</v>
      </c>
      <c r="D1118" s="160" t="s">
        <v>983</v>
      </c>
      <c r="E1118" s="161" t="s">
        <v>1024</v>
      </c>
      <c r="F1118" s="161" t="s">
        <v>1024</v>
      </c>
      <c r="G1118" s="147">
        <v>30</v>
      </c>
      <c r="H1118" s="147">
        <v>30</v>
      </c>
      <c r="I1118" s="147"/>
      <c r="J1118" s="147"/>
      <c r="K1118" s="147"/>
    </row>
    <row r="1119" s="8" customFormat="1" spans="1:11">
      <c r="A1119" s="162"/>
      <c r="B1119" s="158" t="s">
        <v>740</v>
      </c>
      <c r="C1119" s="158" t="s">
        <v>741</v>
      </c>
      <c r="D1119" s="165" t="s">
        <v>886</v>
      </c>
      <c r="E1119" s="171">
        <v>0.8</v>
      </c>
      <c r="F1119" s="171">
        <v>0.8</v>
      </c>
      <c r="G1119" s="147">
        <v>10</v>
      </c>
      <c r="H1119" s="147">
        <v>10</v>
      </c>
      <c r="I1119" s="146"/>
      <c r="J1119" s="146"/>
      <c r="K1119" s="146"/>
    </row>
    <row r="1120" s="8" customFormat="1" spans="1:11">
      <c r="A1120" s="162"/>
      <c r="B1120" s="162"/>
      <c r="C1120" s="162"/>
      <c r="D1120" s="166"/>
      <c r="E1120" s="147"/>
      <c r="F1120" s="147"/>
      <c r="G1120" s="147"/>
      <c r="H1120" s="147"/>
      <c r="I1120" s="146"/>
      <c r="J1120" s="146"/>
      <c r="K1120" s="146"/>
    </row>
    <row r="1121" s="8" customFormat="1" ht="14" customHeight="1" spans="1:11">
      <c r="A1121" s="144" t="s">
        <v>994</v>
      </c>
      <c r="B1121" s="144"/>
      <c r="C1121" s="144"/>
      <c r="D1121" s="144"/>
      <c r="E1121" s="144"/>
      <c r="F1121" s="144"/>
      <c r="G1121" s="147">
        <v>100</v>
      </c>
      <c r="H1121" s="147"/>
      <c r="I1121" s="147"/>
      <c r="J1121" s="147"/>
      <c r="K1121" s="147"/>
    </row>
    <row r="1122" s="8" customFormat="1" spans="1:11">
      <c r="A1122" s="158" t="s">
        <v>743</v>
      </c>
      <c r="B1122" s="167" t="s">
        <v>1025</v>
      </c>
      <c r="C1122" s="167"/>
      <c r="D1122" s="167"/>
      <c r="E1122" s="167"/>
      <c r="F1122" s="167"/>
      <c r="G1122" s="167"/>
      <c r="H1122" s="167"/>
      <c r="I1122" s="167"/>
      <c r="J1122" s="167"/>
      <c r="K1122" s="167"/>
    </row>
    <row r="1123" s="8" customFormat="1" spans="1:11">
      <c r="A1123" s="168"/>
      <c r="B1123" s="167"/>
      <c r="C1123" s="167"/>
      <c r="D1123" s="167"/>
      <c r="E1123" s="167"/>
      <c r="F1123" s="167"/>
      <c r="G1123" s="167"/>
      <c r="H1123" s="167"/>
      <c r="I1123" s="167"/>
      <c r="J1123" s="167"/>
      <c r="K1123" s="167"/>
    </row>
    <row r="1124" s="8" customFormat="1" spans="1:11">
      <c r="A1124" s="182"/>
      <c r="B1124" s="183"/>
      <c r="C1124" s="183"/>
      <c r="D1124" s="183"/>
      <c r="E1124" s="183"/>
      <c r="F1124" s="183"/>
      <c r="G1124" s="183"/>
      <c r="H1124" s="183"/>
      <c r="I1124" s="183"/>
      <c r="J1124" s="183"/>
      <c r="K1124" s="183"/>
    </row>
    <row r="1125" s="8" customFormat="1" spans="1:11">
      <c r="A1125" s="182"/>
      <c r="B1125" s="183"/>
      <c r="C1125" s="183"/>
      <c r="D1125" s="183"/>
      <c r="E1125" s="183"/>
      <c r="F1125" s="183"/>
      <c r="G1125" s="183"/>
      <c r="H1125" s="183"/>
      <c r="I1125" s="183"/>
      <c r="J1125" s="183"/>
      <c r="K1125" s="183"/>
    </row>
    <row r="1126" s="5" customFormat="1" ht="29" customHeight="1" spans="1:11">
      <c r="A1126" s="81" t="s">
        <v>904</v>
      </c>
      <c r="B1126" s="81"/>
      <c r="C1126" s="81"/>
      <c r="D1126" s="81"/>
      <c r="E1126" s="81"/>
      <c r="F1126" s="81"/>
      <c r="G1126" s="81"/>
      <c r="H1126" s="81"/>
      <c r="I1126" s="81"/>
      <c r="J1126" s="81"/>
      <c r="K1126" s="81"/>
    </row>
    <row r="1127" s="7" customFormat="1" ht="17" customHeight="1" spans="1:10">
      <c r="A1127" s="142"/>
      <c r="B1127" s="142"/>
      <c r="C1127" s="142"/>
      <c r="D1127" s="142"/>
      <c r="E1127" s="142"/>
      <c r="F1127" s="142"/>
      <c r="G1127" s="142"/>
      <c r="H1127" s="142"/>
      <c r="I1127" s="142"/>
      <c r="J1127" s="170" t="s">
        <v>3</v>
      </c>
    </row>
    <row r="1128" s="8" customFormat="1" spans="1:11">
      <c r="A1128" s="144" t="s">
        <v>710</v>
      </c>
      <c r="B1128" s="144"/>
      <c r="C1128" s="144"/>
      <c r="D1128" s="147" t="s">
        <v>985</v>
      </c>
      <c r="E1128" s="147"/>
      <c r="F1128" s="144" t="s">
        <v>711</v>
      </c>
      <c r="G1128" s="147" t="s">
        <v>1036</v>
      </c>
      <c r="H1128" s="147"/>
      <c r="I1128" s="147"/>
      <c r="J1128" s="147"/>
      <c r="K1128" s="147"/>
    </row>
    <row r="1129" s="8" customFormat="1" ht="28.8" spans="1:11">
      <c r="A1129" s="148" t="s">
        <v>712</v>
      </c>
      <c r="B1129" s="149"/>
      <c r="C1129" s="150"/>
      <c r="D1129" s="144" t="s">
        <v>713</v>
      </c>
      <c r="E1129" s="144" t="s">
        <v>714</v>
      </c>
      <c r="F1129" s="144" t="s">
        <v>987</v>
      </c>
      <c r="G1129" s="144" t="s">
        <v>988</v>
      </c>
      <c r="H1129" s="144"/>
      <c r="I1129" s="144" t="s">
        <v>717</v>
      </c>
      <c r="J1129" s="144" t="s">
        <v>718</v>
      </c>
      <c r="K1129" s="144" t="s">
        <v>729</v>
      </c>
    </row>
    <row r="1130" s="8" customFormat="1" ht="28.8" spans="1:11">
      <c r="A1130" s="151"/>
      <c r="B1130" s="152"/>
      <c r="C1130" s="153"/>
      <c r="D1130" s="144" t="s">
        <v>720</v>
      </c>
      <c r="E1130" s="147"/>
      <c r="F1130" s="147">
        <v>1.49</v>
      </c>
      <c r="G1130" s="147">
        <v>1.49</v>
      </c>
      <c r="H1130" s="147"/>
      <c r="I1130" s="147">
        <v>10</v>
      </c>
      <c r="J1130" s="171">
        <f>G1130/F1130</f>
        <v>1</v>
      </c>
      <c r="K1130" s="147">
        <v>10</v>
      </c>
    </row>
    <row r="1131" s="8" customFormat="1" spans="1:11">
      <c r="A1131" s="151"/>
      <c r="B1131" s="152"/>
      <c r="C1131" s="153"/>
      <c r="D1131" s="144" t="s">
        <v>621</v>
      </c>
      <c r="E1131" s="147"/>
      <c r="F1131" s="147">
        <v>1.49</v>
      </c>
      <c r="G1131" s="147">
        <v>1.49</v>
      </c>
      <c r="H1131" s="147"/>
      <c r="I1131" s="147" t="s">
        <v>512</v>
      </c>
      <c r="J1131" s="147" t="s">
        <v>512</v>
      </c>
      <c r="K1131" s="147" t="s">
        <v>512</v>
      </c>
    </row>
    <row r="1132" s="8" customFormat="1" ht="28.8" spans="1:11">
      <c r="A1132" s="151"/>
      <c r="B1132" s="152"/>
      <c r="C1132" s="153"/>
      <c r="D1132" s="154" t="s">
        <v>721</v>
      </c>
      <c r="E1132" s="147"/>
      <c r="F1132" s="147"/>
      <c r="G1132" s="147"/>
      <c r="H1132" s="147"/>
      <c r="I1132" s="147" t="s">
        <v>512</v>
      </c>
      <c r="J1132" s="147" t="s">
        <v>512</v>
      </c>
      <c r="K1132" s="147" t="s">
        <v>512</v>
      </c>
    </row>
    <row r="1133" s="8" customFormat="1" spans="1:11">
      <c r="A1133" s="151"/>
      <c r="B1133" s="152"/>
      <c r="C1133" s="153"/>
      <c r="D1133" s="154" t="s">
        <v>722</v>
      </c>
      <c r="E1133" s="147"/>
      <c r="F1133" s="147"/>
      <c r="G1133" s="147"/>
      <c r="H1133" s="147"/>
      <c r="I1133" s="147" t="s">
        <v>512</v>
      </c>
      <c r="J1133" s="147" t="s">
        <v>512</v>
      </c>
      <c r="K1133" s="147" t="s">
        <v>512</v>
      </c>
    </row>
    <row r="1134" s="8" customFormat="1" spans="1:11">
      <c r="A1134" s="155"/>
      <c r="B1134" s="156"/>
      <c r="C1134" s="157"/>
      <c r="D1134" s="144" t="s">
        <v>622</v>
      </c>
      <c r="E1134" s="147"/>
      <c r="F1134" s="147"/>
      <c r="G1134" s="147"/>
      <c r="H1134" s="147"/>
      <c r="I1134" s="147" t="s">
        <v>512</v>
      </c>
      <c r="J1134" s="147" t="s">
        <v>512</v>
      </c>
      <c r="K1134" s="147" t="s">
        <v>512</v>
      </c>
    </row>
    <row r="1135" s="8" customFormat="1" spans="1:11">
      <c r="A1135" s="144" t="s">
        <v>723</v>
      </c>
      <c r="B1135" s="144" t="s">
        <v>724</v>
      </c>
      <c r="C1135" s="144"/>
      <c r="D1135" s="144"/>
      <c r="E1135" s="144"/>
      <c r="F1135" s="144" t="s">
        <v>608</v>
      </c>
      <c r="G1135" s="144"/>
      <c r="H1135" s="144"/>
      <c r="I1135" s="144"/>
      <c r="J1135" s="144"/>
      <c r="K1135" s="144"/>
    </row>
    <row r="1136" s="8" customFormat="1" spans="1:11">
      <c r="A1136" s="144"/>
      <c r="B1136" s="147" t="s">
        <v>1026</v>
      </c>
      <c r="C1136" s="147"/>
      <c r="D1136" s="147"/>
      <c r="E1136" s="147"/>
      <c r="F1136" s="147" t="s">
        <v>1026</v>
      </c>
      <c r="G1136" s="147"/>
      <c r="H1136" s="147"/>
      <c r="I1136" s="147"/>
      <c r="J1136" s="147"/>
      <c r="K1136" s="147"/>
    </row>
    <row r="1137" s="8" customFormat="1" ht="28.8" spans="1:11">
      <c r="A1137" s="158" t="s">
        <v>726</v>
      </c>
      <c r="B1137" s="144" t="s">
        <v>628</v>
      </c>
      <c r="C1137" s="144" t="s">
        <v>629</v>
      </c>
      <c r="D1137" s="144" t="s">
        <v>630</v>
      </c>
      <c r="E1137" s="144" t="s">
        <v>990</v>
      </c>
      <c r="F1137" s="144" t="s">
        <v>991</v>
      </c>
      <c r="G1137" s="144" t="s">
        <v>717</v>
      </c>
      <c r="H1137" s="144" t="s">
        <v>729</v>
      </c>
      <c r="I1137" s="144" t="s">
        <v>730</v>
      </c>
      <c r="J1137" s="144"/>
      <c r="K1137" s="144"/>
    </row>
    <row r="1138" s="8" customFormat="1" ht="28.8" spans="1:11">
      <c r="A1138" s="151"/>
      <c r="B1138" s="158" t="s">
        <v>992</v>
      </c>
      <c r="C1138" s="159" t="s">
        <v>637</v>
      </c>
      <c r="D1138" s="160" t="s">
        <v>1010</v>
      </c>
      <c r="E1138" s="161" t="s">
        <v>669</v>
      </c>
      <c r="F1138" s="161" t="s">
        <v>669</v>
      </c>
      <c r="G1138" s="147">
        <v>50</v>
      </c>
      <c r="H1138" s="147">
        <v>50</v>
      </c>
      <c r="I1138" s="147"/>
      <c r="J1138" s="147"/>
      <c r="K1138" s="147"/>
    </row>
    <row r="1139" s="8" customFormat="1" ht="28.8" spans="1:11">
      <c r="A1139" s="151"/>
      <c r="B1139" s="158" t="s">
        <v>968</v>
      </c>
      <c r="C1139" s="159" t="s">
        <v>738</v>
      </c>
      <c r="D1139" s="160" t="s">
        <v>1011</v>
      </c>
      <c r="E1139" s="161" t="s">
        <v>1012</v>
      </c>
      <c r="F1139" s="161" t="s">
        <v>1012</v>
      </c>
      <c r="G1139" s="147">
        <v>30</v>
      </c>
      <c r="H1139" s="147">
        <v>30</v>
      </c>
      <c r="I1139" s="147"/>
      <c r="J1139" s="147"/>
      <c r="K1139" s="147"/>
    </row>
    <row r="1140" s="8" customFormat="1" spans="1:11">
      <c r="A1140" s="162"/>
      <c r="B1140" s="158" t="s">
        <v>1013</v>
      </c>
      <c r="C1140" s="158" t="s">
        <v>741</v>
      </c>
      <c r="D1140" s="165" t="s">
        <v>856</v>
      </c>
      <c r="E1140" s="179" t="s">
        <v>756</v>
      </c>
      <c r="F1140" s="179" t="s">
        <v>640</v>
      </c>
      <c r="G1140" s="147">
        <v>10</v>
      </c>
      <c r="H1140" s="147">
        <v>10</v>
      </c>
      <c r="I1140" s="147"/>
      <c r="J1140" s="147"/>
      <c r="K1140" s="147"/>
    </row>
    <row r="1141" s="8" customFormat="1" spans="1:11">
      <c r="A1141" s="162"/>
      <c r="B1141" s="162"/>
      <c r="C1141" s="162"/>
      <c r="D1141" s="166"/>
      <c r="E1141" s="180"/>
      <c r="F1141" s="180"/>
      <c r="G1141" s="147"/>
      <c r="H1141" s="147"/>
      <c r="I1141" s="147"/>
      <c r="J1141" s="147"/>
      <c r="K1141" s="147"/>
    </row>
    <row r="1142" s="8" customFormat="1" spans="1:11">
      <c r="A1142" s="144" t="s">
        <v>994</v>
      </c>
      <c r="B1142" s="144"/>
      <c r="C1142" s="144"/>
      <c r="D1142" s="144"/>
      <c r="E1142" s="144"/>
      <c r="F1142" s="144"/>
      <c r="G1142" s="147">
        <v>100</v>
      </c>
      <c r="H1142" s="147"/>
      <c r="I1142" s="147"/>
      <c r="J1142" s="147"/>
      <c r="K1142" s="147"/>
    </row>
    <row r="1143" s="8" customFormat="1" spans="1:11">
      <c r="A1143" s="158" t="s">
        <v>743</v>
      </c>
      <c r="B1143" s="167" t="s">
        <v>1014</v>
      </c>
      <c r="C1143" s="167"/>
      <c r="D1143" s="167"/>
      <c r="E1143" s="167"/>
      <c r="F1143" s="167"/>
      <c r="G1143" s="167"/>
      <c r="H1143" s="167"/>
      <c r="I1143" s="167"/>
      <c r="J1143" s="167"/>
      <c r="K1143" s="167"/>
    </row>
    <row r="1144" s="8" customFormat="1" spans="1:11">
      <c r="A1144" s="168"/>
      <c r="B1144" s="167"/>
      <c r="C1144" s="167"/>
      <c r="D1144" s="167"/>
      <c r="E1144" s="167"/>
      <c r="F1144" s="167"/>
      <c r="G1144" s="167"/>
      <c r="H1144" s="167"/>
      <c r="I1144" s="167"/>
      <c r="J1144" s="167"/>
      <c r="K1144" s="167"/>
    </row>
    <row r="1145" s="8" customFormat="1" spans="1:11">
      <c r="A1145" s="182"/>
      <c r="B1145" s="183"/>
      <c r="C1145" s="183"/>
      <c r="D1145" s="183"/>
      <c r="E1145" s="183"/>
      <c r="F1145" s="183"/>
      <c r="G1145" s="183"/>
      <c r="H1145" s="183"/>
      <c r="I1145" s="183"/>
      <c r="J1145" s="183"/>
      <c r="K1145" s="183"/>
    </row>
    <row r="1146" s="8" customFormat="1" spans="1:11">
      <c r="A1146" s="182"/>
      <c r="B1146" s="183"/>
      <c r="C1146" s="183"/>
      <c r="D1146" s="183"/>
      <c r="E1146" s="183"/>
      <c r="F1146" s="183"/>
      <c r="G1146" s="183"/>
      <c r="H1146" s="183"/>
      <c r="I1146" s="183"/>
      <c r="J1146" s="183"/>
      <c r="K1146" s="183"/>
    </row>
    <row r="1147" s="5" customFormat="1" ht="29" customHeight="1" spans="1:11">
      <c r="A1147" s="81" t="s">
        <v>904</v>
      </c>
      <c r="B1147" s="81"/>
      <c r="C1147" s="81"/>
      <c r="D1147" s="81"/>
      <c r="E1147" s="81"/>
      <c r="F1147" s="81"/>
      <c r="G1147" s="81"/>
      <c r="H1147" s="81"/>
      <c r="I1147" s="81"/>
      <c r="J1147" s="81"/>
      <c r="K1147" s="81"/>
    </row>
    <row r="1148" s="7" customFormat="1" ht="17" customHeight="1" spans="1:10">
      <c r="A1148" s="142"/>
      <c r="B1148" s="142"/>
      <c r="C1148" s="142"/>
      <c r="D1148" s="142"/>
      <c r="E1148" s="142"/>
      <c r="F1148" s="142"/>
      <c r="G1148" s="142"/>
      <c r="H1148" s="142"/>
      <c r="I1148" s="142"/>
      <c r="J1148" s="170" t="s">
        <v>3</v>
      </c>
    </row>
    <row r="1149" s="8" customFormat="1" spans="1:11">
      <c r="A1149" s="144" t="s">
        <v>710</v>
      </c>
      <c r="B1149" s="144"/>
      <c r="C1149" s="144"/>
      <c r="D1149" s="144" t="s">
        <v>808</v>
      </c>
      <c r="E1149" s="147"/>
      <c r="F1149" s="144" t="s">
        <v>711</v>
      </c>
      <c r="G1149" s="147" t="s">
        <v>1036</v>
      </c>
      <c r="H1149" s="147"/>
      <c r="I1149" s="147"/>
      <c r="J1149" s="147"/>
      <c r="K1149" s="147"/>
    </row>
    <row r="1150" s="8" customFormat="1" ht="28.8" spans="1:11">
      <c r="A1150" s="148" t="s">
        <v>712</v>
      </c>
      <c r="B1150" s="149"/>
      <c r="C1150" s="150"/>
      <c r="D1150" s="144" t="s">
        <v>713</v>
      </c>
      <c r="E1150" s="144" t="s">
        <v>714</v>
      </c>
      <c r="F1150" s="144" t="s">
        <v>987</v>
      </c>
      <c r="G1150" s="144" t="s">
        <v>988</v>
      </c>
      <c r="H1150" s="144"/>
      <c r="I1150" s="144" t="s">
        <v>717</v>
      </c>
      <c r="J1150" s="144" t="s">
        <v>718</v>
      </c>
      <c r="K1150" s="144" t="s">
        <v>729</v>
      </c>
    </row>
    <row r="1151" s="8" customFormat="1" ht="28.8" spans="1:11">
      <c r="A1151" s="151"/>
      <c r="B1151" s="152"/>
      <c r="C1151" s="153"/>
      <c r="D1151" s="144" t="s">
        <v>720</v>
      </c>
      <c r="E1151" s="147"/>
      <c r="F1151" s="147">
        <v>37.66</v>
      </c>
      <c r="G1151" s="147">
        <v>28.91</v>
      </c>
      <c r="H1151" s="147"/>
      <c r="I1151" s="147">
        <v>10</v>
      </c>
      <c r="J1151" s="171">
        <f>G1151/F1151</f>
        <v>0.767657992565056</v>
      </c>
      <c r="K1151" s="147">
        <v>7.7</v>
      </c>
    </row>
    <row r="1152" s="8" customFormat="1" spans="1:11">
      <c r="A1152" s="151"/>
      <c r="B1152" s="152"/>
      <c r="C1152" s="153"/>
      <c r="D1152" s="144" t="s">
        <v>621</v>
      </c>
      <c r="E1152" s="147"/>
      <c r="F1152" s="147">
        <v>37.66</v>
      </c>
      <c r="G1152" s="147">
        <v>28.91</v>
      </c>
      <c r="H1152" s="147"/>
      <c r="I1152" s="147" t="s">
        <v>512</v>
      </c>
      <c r="J1152" s="147" t="s">
        <v>512</v>
      </c>
      <c r="K1152" s="147" t="s">
        <v>512</v>
      </c>
    </row>
    <row r="1153" s="8" customFormat="1" ht="28.8" spans="1:11">
      <c r="A1153" s="151"/>
      <c r="B1153" s="152"/>
      <c r="C1153" s="153"/>
      <c r="D1153" s="154" t="s">
        <v>721</v>
      </c>
      <c r="E1153" s="147"/>
      <c r="F1153" s="147"/>
      <c r="G1153" s="147"/>
      <c r="H1153" s="147"/>
      <c r="I1153" s="147" t="s">
        <v>512</v>
      </c>
      <c r="J1153" s="147" t="s">
        <v>512</v>
      </c>
      <c r="K1153" s="147" t="s">
        <v>512</v>
      </c>
    </row>
    <row r="1154" s="8" customFormat="1" spans="1:11">
      <c r="A1154" s="151"/>
      <c r="B1154" s="152"/>
      <c r="C1154" s="153"/>
      <c r="D1154" s="154" t="s">
        <v>722</v>
      </c>
      <c r="E1154" s="147"/>
      <c r="F1154" s="147"/>
      <c r="G1154" s="147"/>
      <c r="H1154" s="147"/>
      <c r="I1154" s="147" t="s">
        <v>512</v>
      </c>
      <c r="J1154" s="147" t="s">
        <v>512</v>
      </c>
      <c r="K1154" s="147" t="s">
        <v>512</v>
      </c>
    </row>
    <row r="1155" s="8" customFormat="1" spans="1:11">
      <c r="A1155" s="155"/>
      <c r="B1155" s="156"/>
      <c r="C1155" s="157"/>
      <c r="D1155" s="144" t="s">
        <v>622</v>
      </c>
      <c r="E1155" s="147"/>
      <c r="F1155" s="147"/>
      <c r="G1155" s="147"/>
      <c r="H1155" s="147"/>
      <c r="I1155" s="147" t="s">
        <v>512</v>
      </c>
      <c r="J1155" s="147" t="s">
        <v>512</v>
      </c>
      <c r="K1155" s="147" t="s">
        <v>512</v>
      </c>
    </row>
    <row r="1156" s="8" customFormat="1" spans="1:11">
      <c r="A1156" s="144" t="s">
        <v>723</v>
      </c>
      <c r="B1156" s="144" t="s">
        <v>724</v>
      </c>
      <c r="C1156" s="144"/>
      <c r="D1156" s="144"/>
      <c r="E1156" s="144"/>
      <c r="F1156" s="144" t="s">
        <v>608</v>
      </c>
      <c r="G1156" s="144"/>
      <c r="H1156" s="144"/>
      <c r="I1156" s="144"/>
      <c r="J1156" s="144"/>
      <c r="K1156" s="144"/>
    </row>
    <row r="1157" s="8" customFormat="1" ht="43" customHeight="1" spans="1:11">
      <c r="A1157" s="144"/>
      <c r="B1157" s="147" t="s">
        <v>1027</v>
      </c>
      <c r="C1157" s="147"/>
      <c r="D1157" s="147"/>
      <c r="E1157" s="147"/>
      <c r="F1157" s="147" t="s">
        <v>1028</v>
      </c>
      <c r="G1157" s="147"/>
      <c r="H1157" s="147"/>
      <c r="I1157" s="147"/>
      <c r="J1157" s="147"/>
      <c r="K1157" s="147"/>
    </row>
    <row r="1158" s="8" customFormat="1" ht="28.8" spans="1:11">
      <c r="A1158" s="158" t="s">
        <v>726</v>
      </c>
      <c r="B1158" s="144" t="s">
        <v>628</v>
      </c>
      <c r="C1158" s="144" t="s">
        <v>629</v>
      </c>
      <c r="D1158" s="144" t="s">
        <v>630</v>
      </c>
      <c r="E1158" s="144" t="s">
        <v>990</v>
      </c>
      <c r="F1158" s="144" t="s">
        <v>991</v>
      </c>
      <c r="G1158" s="144" t="s">
        <v>717</v>
      </c>
      <c r="H1158" s="144" t="s">
        <v>729</v>
      </c>
      <c r="I1158" s="144" t="s">
        <v>730</v>
      </c>
      <c r="J1158" s="144"/>
      <c r="K1158" s="144"/>
    </row>
    <row r="1159" s="8" customFormat="1" spans="1:11">
      <c r="A1159" s="162"/>
      <c r="B1159" s="158" t="s">
        <v>957</v>
      </c>
      <c r="C1159" s="158" t="s">
        <v>637</v>
      </c>
      <c r="D1159" s="158" t="s">
        <v>1029</v>
      </c>
      <c r="E1159" s="158" t="s">
        <v>784</v>
      </c>
      <c r="F1159" s="158" t="s">
        <v>784</v>
      </c>
      <c r="G1159" s="158">
        <v>50</v>
      </c>
      <c r="H1159" s="158">
        <v>50</v>
      </c>
      <c r="I1159" s="147"/>
      <c r="J1159" s="147"/>
      <c r="K1159" s="184"/>
    </row>
    <row r="1160" s="8" customFormat="1" spans="1:11">
      <c r="A1160" s="162"/>
      <c r="B1160" s="162"/>
      <c r="C1160" s="162"/>
      <c r="D1160" s="162"/>
      <c r="E1160" s="162"/>
      <c r="F1160" s="162"/>
      <c r="G1160" s="162"/>
      <c r="H1160" s="162"/>
      <c r="I1160" s="147"/>
      <c r="J1160" s="147"/>
      <c r="K1160" s="184"/>
    </row>
    <row r="1161" s="8" customFormat="1" spans="1:11">
      <c r="A1161" s="162"/>
      <c r="B1161" s="144" t="s">
        <v>737</v>
      </c>
      <c r="C1161" s="158" t="s">
        <v>738</v>
      </c>
      <c r="D1161" s="158" t="s">
        <v>901</v>
      </c>
      <c r="E1161" s="158" t="s">
        <v>788</v>
      </c>
      <c r="F1161" s="158" t="s">
        <v>788</v>
      </c>
      <c r="G1161" s="158">
        <v>30</v>
      </c>
      <c r="H1161" s="158">
        <v>30</v>
      </c>
      <c r="I1161" s="147"/>
      <c r="J1161" s="147"/>
      <c r="K1161" s="184"/>
    </row>
    <row r="1162" s="8" customFormat="1" ht="38" customHeight="1" spans="1:11">
      <c r="A1162" s="162"/>
      <c r="B1162" s="144"/>
      <c r="C1162" s="162"/>
      <c r="D1162" s="162"/>
      <c r="E1162" s="162"/>
      <c r="F1162" s="162"/>
      <c r="G1162" s="162"/>
      <c r="H1162" s="162"/>
      <c r="I1162" s="147"/>
      <c r="J1162" s="147"/>
      <c r="K1162" s="184"/>
    </row>
    <row r="1163" s="8" customFormat="1" spans="1:11">
      <c r="A1163" s="162"/>
      <c r="B1163" s="158" t="s">
        <v>740</v>
      </c>
      <c r="C1163" s="158" t="s">
        <v>741</v>
      </c>
      <c r="D1163" s="158" t="s">
        <v>1030</v>
      </c>
      <c r="E1163" s="158" t="s">
        <v>640</v>
      </c>
      <c r="F1163" s="158" t="s">
        <v>1031</v>
      </c>
      <c r="G1163" s="158">
        <v>5</v>
      </c>
      <c r="H1163" s="158">
        <v>5</v>
      </c>
      <c r="I1163" s="147"/>
      <c r="J1163" s="147"/>
      <c r="K1163" s="184"/>
    </row>
    <row r="1164" s="8" customFormat="1" spans="1:11">
      <c r="A1164" s="162"/>
      <c r="B1164" s="162"/>
      <c r="C1164" s="162"/>
      <c r="D1164" s="162"/>
      <c r="E1164" s="162"/>
      <c r="F1164" s="162"/>
      <c r="G1164" s="162"/>
      <c r="H1164" s="162"/>
      <c r="I1164" s="147"/>
      <c r="J1164" s="147"/>
      <c r="K1164" s="184"/>
    </row>
    <row r="1165" s="8" customFormat="1" ht="28.8" spans="1:11">
      <c r="A1165" s="162"/>
      <c r="B1165" s="162"/>
      <c r="C1165" s="158" t="s">
        <v>741</v>
      </c>
      <c r="D1165" s="158" t="s">
        <v>1033</v>
      </c>
      <c r="E1165" s="158" t="s">
        <v>1034</v>
      </c>
      <c r="F1165" s="158" t="s">
        <v>640</v>
      </c>
      <c r="G1165" s="158">
        <v>5</v>
      </c>
      <c r="H1165" s="158">
        <v>5</v>
      </c>
      <c r="I1165" s="147"/>
      <c r="J1165" s="147"/>
      <c r="K1165" s="184"/>
    </row>
    <row r="1166" s="8" customFormat="1" spans="1:11">
      <c r="A1166" s="144" t="s">
        <v>994</v>
      </c>
      <c r="B1166" s="144"/>
      <c r="C1166" s="144"/>
      <c r="D1166" s="144"/>
      <c r="E1166" s="144"/>
      <c r="F1166" s="144"/>
      <c r="G1166" s="147">
        <v>100</v>
      </c>
      <c r="H1166" s="147"/>
      <c r="I1166" s="147"/>
      <c r="J1166" s="147"/>
      <c r="K1166" s="147"/>
    </row>
    <row r="1167" s="8" customFormat="1" spans="1:11">
      <c r="A1167" s="158" t="s">
        <v>743</v>
      </c>
      <c r="B1167" s="167" t="s">
        <v>1042</v>
      </c>
      <c r="C1167" s="167"/>
      <c r="D1167" s="167"/>
      <c r="E1167" s="167"/>
      <c r="F1167" s="167"/>
      <c r="G1167" s="167"/>
      <c r="H1167" s="167"/>
      <c r="I1167" s="167"/>
      <c r="J1167" s="167"/>
      <c r="K1167" s="167"/>
    </row>
    <row r="1168" s="8" customFormat="1" spans="1:11">
      <c r="A1168" s="168"/>
      <c r="B1168" s="167"/>
      <c r="C1168" s="167"/>
      <c r="D1168" s="167"/>
      <c r="E1168" s="167"/>
      <c r="F1168" s="167"/>
      <c r="G1168" s="167"/>
      <c r="H1168" s="167"/>
      <c r="I1168" s="167"/>
      <c r="J1168" s="167"/>
      <c r="K1168" s="167"/>
    </row>
    <row r="1169" s="8" customFormat="1"/>
    <row r="1170" s="8" customFormat="1"/>
    <row r="1171" s="5" customFormat="1" ht="29" customHeight="1" spans="1:11">
      <c r="A1171" s="81" t="s">
        <v>904</v>
      </c>
      <c r="B1171" s="81"/>
      <c r="C1171" s="81"/>
      <c r="D1171" s="81"/>
      <c r="E1171" s="81"/>
      <c r="F1171" s="81"/>
      <c r="G1171" s="81"/>
      <c r="H1171" s="81"/>
      <c r="I1171" s="81"/>
      <c r="J1171" s="81"/>
      <c r="K1171" s="81"/>
    </row>
    <row r="1172" s="7" customFormat="1" ht="17" customHeight="1" spans="1:10">
      <c r="A1172" s="142"/>
      <c r="B1172" s="142"/>
      <c r="C1172" s="142"/>
      <c r="D1172" s="142"/>
      <c r="E1172" s="142"/>
      <c r="F1172" s="142"/>
      <c r="G1172" s="142"/>
      <c r="H1172" s="142"/>
      <c r="I1172" s="142"/>
      <c r="J1172" s="170" t="s">
        <v>3</v>
      </c>
    </row>
    <row r="1173" s="8" customFormat="1" spans="1:11">
      <c r="A1173" s="144" t="s">
        <v>710</v>
      </c>
      <c r="B1173" s="144"/>
      <c r="C1173" s="144"/>
      <c r="D1173" s="144" t="s">
        <v>808</v>
      </c>
      <c r="E1173" s="147"/>
      <c r="F1173" s="144" t="s">
        <v>711</v>
      </c>
      <c r="G1173" s="147" t="s">
        <v>1036</v>
      </c>
      <c r="H1173" s="147"/>
      <c r="I1173" s="147"/>
      <c r="J1173" s="147"/>
      <c r="K1173" s="147"/>
    </row>
    <row r="1174" s="8" customFormat="1" ht="28.8" spans="1:11">
      <c r="A1174" s="148" t="s">
        <v>712</v>
      </c>
      <c r="B1174" s="149"/>
      <c r="C1174" s="150"/>
      <c r="D1174" s="144" t="s">
        <v>713</v>
      </c>
      <c r="E1174" s="144" t="s">
        <v>714</v>
      </c>
      <c r="F1174" s="144" t="s">
        <v>987</v>
      </c>
      <c r="G1174" s="144" t="s">
        <v>988</v>
      </c>
      <c r="H1174" s="144"/>
      <c r="I1174" s="144" t="s">
        <v>717</v>
      </c>
      <c r="J1174" s="144" t="s">
        <v>718</v>
      </c>
      <c r="K1174" s="144" t="s">
        <v>729</v>
      </c>
    </row>
    <row r="1175" s="8" customFormat="1" ht="28.8" spans="1:11">
      <c r="A1175" s="151"/>
      <c r="B1175" s="152"/>
      <c r="C1175" s="153"/>
      <c r="D1175" s="144" t="s">
        <v>720</v>
      </c>
      <c r="E1175" s="147"/>
      <c r="F1175" s="147">
        <v>0.0096</v>
      </c>
      <c r="G1175" s="147">
        <f>96/10000</f>
        <v>0.0096</v>
      </c>
      <c r="H1175" s="147"/>
      <c r="I1175" s="147">
        <v>10</v>
      </c>
      <c r="J1175" s="171">
        <f>G1175/F1175</f>
        <v>1</v>
      </c>
      <c r="K1175" s="147">
        <v>10</v>
      </c>
    </row>
    <row r="1176" s="8" customFormat="1" spans="1:11">
      <c r="A1176" s="151"/>
      <c r="B1176" s="152"/>
      <c r="C1176" s="153"/>
      <c r="D1176" s="144" t="s">
        <v>621</v>
      </c>
      <c r="E1176" s="147"/>
      <c r="F1176" s="147">
        <v>0.0096</v>
      </c>
      <c r="G1176" s="147">
        <f>96/10000</f>
        <v>0.0096</v>
      </c>
      <c r="H1176" s="147"/>
      <c r="I1176" s="147" t="s">
        <v>512</v>
      </c>
      <c r="J1176" s="147" t="s">
        <v>512</v>
      </c>
      <c r="K1176" s="147" t="s">
        <v>512</v>
      </c>
    </row>
    <row r="1177" s="8" customFormat="1" ht="28.8" spans="1:11">
      <c r="A1177" s="151"/>
      <c r="B1177" s="152"/>
      <c r="C1177" s="153"/>
      <c r="D1177" s="154" t="s">
        <v>721</v>
      </c>
      <c r="E1177" s="147"/>
      <c r="F1177" s="147"/>
      <c r="G1177" s="147"/>
      <c r="H1177" s="147"/>
      <c r="I1177" s="147" t="s">
        <v>512</v>
      </c>
      <c r="J1177" s="147" t="s">
        <v>512</v>
      </c>
      <c r="K1177" s="147" t="s">
        <v>512</v>
      </c>
    </row>
    <row r="1178" s="8" customFormat="1" spans="1:11">
      <c r="A1178" s="151"/>
      <c r="B1178" s="152"/>
      <c r="C1178" s="153"/>
      <c r="D1178" s="154" t="s">
        <v>722</v>
      </c>
      <c r="E1178" s="147"/>
      <c r="F1178" s="147"/>
      <c r="G1178" s="147"/>
      <c r="H1178" s="147"/>
      <c r="I1178" s="147" t="s">
        <v>512</v>
      </c>
      <c r="J1178" s="147" t="s">
        <v>512</v>
      </c>
      <c r="K1178" s="147" t="s">
        <v>512</v>
      </c>
    </row>
    <row r="1179" s="8" customFormat="1" spans="1:11">
      <c r="A1179" s="155"/>
      <c r="B1179" s="156"/>
      <c r="C1179" s="157"/>
      <c r="D1179" s="144" t="s">
        <v>622</v>
      </c>
      <c r="E1179" s="147"/>
      <c r="F1179" s="147"/>
      <c r="G1179" s="147"/>
      <c r="H1179" s="147"/>
      <c r="I1179" s="147" t="s">
        <v>512</v>
      </c>
      <c r="J1179" s="147" t="s">
        <v>512</v>
      </c>
      <c r="K1179" s="147" t="s">
        <v>512</v>
      </c>
    </row>
    <row r="1180" s="8" customFormat="1" spans="1:11">
      <c r="A1180" s="144" t="s">
        <v>723</v>
      </c>
      <c r="B1180" s="144" t="s">
        <v>724</v>
      </c>
      <c r="C1180" s="144"/>
      <c r="D1180" s="144"/>
      <c r="E1180" s="144"/>
      <c r="F1180" s="144" t="s">
        <v>608</v>
      </c>
      <c r="G1180" s="144"/>
      <c r="H1180" s="144"/>
      <c r="I1180" s="144"/>
      <c r="J1180" s="144"/>
      <c r="K1180" s="144"/>
    </row>
    <row r="1181" s="8" customFormat="1" spans="1:11">
      <c r="A1181" s="144"/>
      <c r="B1181" s="147" t="s">
        <v>1043</v>
      </c>
      <c r="C1181" s="147"/>
      <c r="D1181" s="147"/>
      <c r="E1181" s="147"/>
      <c r="F1181" s="147" t="s">
        <v>1044</v>
      </c>
      <c r="G1181" s="147"/>
      <c r="H1181" s="147"/>
      <c r="I1181" s="147"/>
      <c r="J1181" s="147"/>
      <c r="K1181" s="147"/>
    </row>
    <row r="1182" s="8" customFormat="1" ht="28.8" spans="1:11">
      <c r="A1182" s="144" t="s">
        <v>726</v>
      </c>
      <c r="B1182" s="144" t="s">
        <v>628</v>
      </c>
      <c r="C1182" s="144" t="s">
        <v>629</v>
      </c>
      <c r="D1182" s="144" t="s">
        <v>630</v>
      </c>
      <c r="E1182" s="144" t="s">
        <v>990</v>
      </c>
      <c r="F1182" s="144" t="s">
        <v>991</v>
      </c>
      <c r="G1182" s="144" t="s">
        <v>717</v>
      </c>
      <c r="H1182" s="144" t="s">
        <v>729</v>
      </c>
      <c r="I1182" s="144" t="s">
        <v>730</v>
      </c>
      <c r="J1182" s="144"/>
      <c r="K1182" s="144"/>
    </row>
    <row r="1183" s="8" customFormat="1" ht="28.8" spans="1:11">
      <c r="A1183" s="144"/>
      <c r="B1183" s="144" t="s">
        <v>957</v>
      </c>
      <c r="C1183" s="144" t="s">
        <v>637</v>
      </c>
      <c r="D1183" s="185" t="s">
        <v>891</v>
      </c>
      <c r="E1183" s="186" t="s">
        <v>1045</v>
      </c>
      <c r="F1183" s="186" t="s">
        <v>1045</v>
      </c>
      <c r="G1183" s="158">
        <v>50</v>
      </c>
      <c r="H1183" s="158">
        <v>50</v>
      </c>
      <c r="I1183" s="147"/>
      <c r="J1183" s="147"/>
      <c r="K1183" s="184"/>
    </row>
    <row r="1184" s="8" customFormat="1" ht="28.8" spans="1:11">
      <c r="A1184" s="144"/>
      <c r="B1184" s="144"/>
      <c r="C1184" s="144" t="s">
        <v>671</v>
      </c>
      <c r="D1184" s="185" t="s">
        <v>892</v>
      </c>
      <c r="E1184" s="186" t="s">
        <v>1046</v>
      </c>
      <c r="F1184" s="186" t="s">
        <v>1046</v>
      </c>
      <c r="G1184" s="162"/>
      <c r="H1184" s="162"/>
      <c r="I1184" s="147"/>
      <c r="J1184" s="147"/>
      <c r="K1184" s="184"/>
    </row>
    <row r="1185" s="8" customFormat="1" ht="28.8" spans="1:11">
      <c r="A1185" s="144"/>
      <c r="B1185" s="144"/>
      <c r="C1185" s="187" t="s">
        <v>682</v>
      </c>
      <c r="D1185" s="185" t="s">
        <v>893</v>
      </c>
      <c r="E1185" s="186" t="s">
        <v>794</v>
      </c>
      <c r="F1185" s="186" t="s">
        <v>794</v>
      </c>
      <c r="G1185" s="158">
        <v>30</v>
      </c>
      <c r="H1185" s="158">
        <v>30</v>
      </c>
      <c r="I1185" s="147"/>
      <c r="J1185" s="147"/>
      <c r="K1185" s="184"/>
    </row>
    <row r="1186" s="8" customFormat="1" spans="1:11">
      <c r="A1186" s="144"/>
      <c r="B1186" s="144" t="s">
        <v>737</v>
      </c>
      <c r="C1186" s="144" t="s">
        <v>738</v>
      </c>
      <c r="D1186" s="185" t="s">
        <v>894</v>
      </c>
      <c r="E1186" s="186" t="s">
        <v>895</v>
      </c>
      <c r="F1186" s="186" t="s">
        <v>895</v>
      </c>
      <c r="G1186" s="162"/>
      <c r="H1186" s="162"/>
      <c r="I1186" s="147"/>
      <c r="J1186" s="147"/>
      <c r="K1186" s="184"/>
    </row>
    <row r="1187" s="8" customFormat="1" spans="1:11">
      <c r="A1187" s="144"/>
      <c r="B1187" s="144"/>
      <c r="C1187" s="144"/>
      <c r="D1187" s="185" t="s">
        <v>896</v>
      </c>
      <c r="E1187" s="186" t="s">
        <v>895</v>
      </c>
      <c r="F1187" s="186" t="s">
        <v>895</v>
      </c>
      <c r="G1187" s="158">
        <v>5</v>
      </c>
      <c r="H1187" s="158">
        <v>5</v>
      </c>
      <c r="I1187" s="147"/>
      <c r="J1187" s="147"/>
      <c r="K1187" s="184"/>
    </row>
    <row r="1188" s="8" customFormat="1" ht="28.8" spans="1:11">
      <c r="A1188" s="144"/>
      <c r="B1188" s="144" t="s">
        <v>740</v>
      </c>
      <c r="C1188" s="144" t="s">
        <v>741</v>
      </c>
      <c r="D1188" s="185" t="s">
        <v>897</v>
      </c>
      <c r="E1188" s="186" t="s">
        <v>756</v>
      </c>
      <c r="F1188" s="186" t="s">
        <v>756</v>
      </c>
      <c r="G1188" s="162"/>
      <c r="H1188" s="162"/>
      <c r="I1188" s="147"/>
      <c r="J1188" s="147"/>
      <c r="K1188" s="184"/>
    </row>
    <row r="1189" s="8" customFormat="1" ht="14" customHeight="1" spans="1:11">
      <c r="A1189" s="144" t="s">
        <v>994</v>
      </c>
      <c r="B1189" s="144"/>
      <c r="C1189" s="144"/>
      <c r="D1189" s="144"/>
      <c r="E1189" s="144"/>
      <c r="F1189" s="144"/>
      <c r="G1189" s="147">
        <v>100</v>
      </c>
      <c r="H1189" s="147"/>
      <c r="I1189" s="147"/>
      <c r="J1189" s="147"/>
      <c r="K1189" s="147"/>
    </row>
    <row r="1190" s="8" customFormat="1" ht="14" customHeight="1" spans="1:11">
      <c r="A1190" s="158" t="s">
        <v>743</v>
      </c>
      <c r="B1190" s="167" t="s">
        <v>1035</v>
      </c>
      <c r="C1190" s="167"/>
      <c r="D1190" s="167"/>
      <c r="E1190" s="167"/>
      <c r="F1190" s="167"/>
      <c r="G1190" s="167"/>
      <c r="H1190" s="167"/>
      <c r="I1190" s="167"/>
      <c r="J1190" s="167"/>
      <c r="K1190" s="167"/>
    </row>
    <row r="1191" s="8" customFormat="1" spans="1:11">
      <c r="A1191" s="168"/>
      <c r="B1191" s="167"/>
      <c r="C1191" s="167"/>
      <c r="D1191" s="167"/>
      <c r="E1191" s="167"/>
      <c r="F1191" s="167"/>
      <c r="G1191" s="167"/>
      <c r="H1191" s="167"/>
      <c r="I1191" s="167"/>
      <c r="J1191" s="167"/>
      <c r="K1191" s="167"/>
    </row>
    <row r="1193" customFormat="1" spans="1:11">
      <c r="A1193" s="1"/>
      <c r="B1193" s="1"/>
      <c r="C1193" s="1"/>
      <c r="D1193" s="1"/>
      <c r="E1193" s="1"/>
      <c r="F1193" s="1"/>
      <c r="G1193" s="1"/>
      <c r="H1193" s="1"/>
      <c r="I1193" s="1"/>
      <c r="J1193" s="1"/>
      <c r="K1193" s="1"/>
    </row>
    <row r="1194" s="5" customFormat="1" ht="29" customHeight="1" spans="1:11">
      <c r="A1194" s="81" t="s">
        <v>904</v>
      </c>
      <c r="B1194" s="81"/>
      <c r="C1194" s="81"/>
      <c r="D1194" s="81"/>
      <c r="E1194" s="81"/>
      <c r="F1194" s="81"/>
      <c r="G1194" s="81"/>
      <c r="H1194" s="81"/>
      <c r="I1194" s="81"/>
      <c r="J1194" s="81"/>
      <c r="K1194" s="81"/>
    </row>
    <row r="1195" s="7" customFormat="1" ht="17" customHeight="1" spans="1:10">
      <c r="A1195" s="142"/>
      <c r="B1195" s="142"/>
      <c r="C1195" s="142"/>
      <c r="D1195" s="142"/>
      <c r="E1195" s="142"/>
      <c r="F1195" s="142"/>
      <c r="G1195" s="142"/>
      <c r="H1195" s="142"/>
      <c r="I1195" s="142"/>
      <c r="J1195" s="170" t="s">
        <v>3</v>
      </c>
    </row>
    <row r="1196" s="9" customFormat="1" ht="36" customHeight="1" spans="1:242">
      <c r="A1196" s="188" t="s">
        <v>708</v>
      </c>
      <c r="B1196" s="188"/>
      <c r="C1196" s="188"/>
      <c r="D1196" s="188" t="s">
        <v>781</v>
      </c>
      <c r="E1196" s="189"/>
      <c r="F1196" s="189"/>
      <c r="G1196" s="189"/>
      <c r="H1196" s="189"/>
      <c r="I1196" s="189"/>
      <c r="J1196" s="189"/>
      <c r="K1196" s="189"/>
      <c r="L1196" s="11"/>
      <c r="M1196" s="11"/>
      <c r="N1196" s="11"/>
      <c r="O1196" s="11"/>
      <c r="P1196" s="11"/>
      <c r="Q1196" s="11"/>
      <c r="R1196" s="11"/>
      <c r="S1196" s="11"/>
      <c r="T1196" s="11"/>
      <c r="U1196" s="11"/>
      <c r="V1196" s="11"/>
      <c r="W1196" s="11"/>
      <c r="X1196" s="11"/>
      <c r="Y1196" s="11"/>
      <c r="Z1196" s="11"/>
      <c r="AA1196" s="11"/>
      <c r="AB1196" s="11"/>
      <c r="AC1196" s="11"/>
      <c r="AD1196" s="11"/>
      <c r="AE1196" s="11"/>
      <c r="AF1196" s="11"/>
      <c r="AG1196" s="11"/>
      <c r="AH1196" s="11"/>
      <c r="AI1196" s="11"/>
      <c r="AJ1196" s="11"/>
      <c r="AK1196" s="11"/>
      <c r="AL1196" s="11"/>
      <c r="AM1196" s="11"/>
      <c r="AN1196" s="11"/>
      <c r="AO1196" s="11"/>
      <c r="AP1196" s="11"/>
      <c r="AQ1196" s="11"/>
      <c r="AR1196" s="11"/>
      <c r="AS1196" s="11"/>
      <c r="AT1196" s="11"/>
      <c r="AU1196" s="11"/>
      <c r="AV1196" s="11"/>
      <c r="AW1196" s="11"/>
      <c r="AX1196" s="11"/>
      <c r="AY1196" s="11"/>
      <c r="AZ1196" s="11"/>
      <c r="BA1196" s="11"/>
      <c r="BB1196" s="11"/>
      <c r="BC1196" s="11"/>
      <c r="BD1196" s="11"/>
      <c r="BE1196" s="11"/>
      <c r="BF1196" s="11"/>
      <c r="BG1196" s="11"/>
      <c r="BH1196" s="11"/>
      <c r="BI1196" s="11"/>
      <c r="BJ1196" s="11"/>
      <c r="BK1196" s="11"/>
      <c r="BL1196" s="11"/>
      <c r="BM1196" s="11"/>
      <c r="BN1196" s="11"/>
      <c r="BO1196" s="11"/>
      <c r="BP1196" s="11"/>
      <c r="BQ1196" s="11"/>
      <c r="BR1196" s="11"/>
      <c r="BS1196" s="11"/>
      <c r="BT1196" s="11"/>
      <c r="BU1196" s="11"/>
      <c r="BV1196" s="11"/>
      <c r="BW1196" s="11"/>
      <c r="BX1196" s="11"/>
      <c r="BY1196" s="11"/>
      <c r="BZ1196" s="11"/>
      <c r="CA1196" s="11"/>
      <c r="CB1196" s="11"/>
      <c r="CC1196" s="11"/>
      <c r="CD1196" s="11"/>
      <c r="CE1196" s="11"/>
      <c r="CF1196" s="11"/>
      <c r="CG1196" s="11"/>
      <c r="CH1196" s="11"/>
      <c r="CI1196" s="11"/>
      <c r="CJ1196" s="11"/>
      <c r="CK1196" s="11"/>
      <c r="CL1196" s="11"/>
      <c r="CM1196" s="11"/>
      <c r="CN1196" s="11"/>
      <c r="CO1196" s="11"/>
      <c r="CP1196" s="11"/>
      <c r="CQ1196" s="11"/>
      <c r="CR1196" s="11"/>
      <c r="CS1196" s="11"/>
      <c r="CT1196" s="11"/>
      <c r="CU1196" s="11"/>
      <c r="CV1196" s="11"/>
      <c r="CW1196" s="11"/>
      <c r="CX1196" s="11"/>
      <c r="CY1196" s="11"/>
      <c r="CZ1196" s="11"/>
      <c r="DA1196" s="11"/>
      <c r="DB1196" s="11"/>
      <c r="DC1196" s="11"/>
      <c r="DD1196" s="11"/>
      <c r="DE1196" s="11"/>
      <c r="DF1196" s="11"/>
      <c r="DG1196" s="11"/>
      <c r="DH1196" s="11"/>
      <c r="DI1196" s="11"/>
      <c r="DJ1196" s="11"/>
      <c r="DK1196" s="11"/>
      <c r="DL1196" s="11"/>
      <c r="DM1196" s="11"/>
      <c r="DN1196" s="11"/>
      <c r="DO1196" s="11"/>
      <c r="DP1196" s="11"/>
      <c r="DQ1196" s="11"/>
      <c r="DR1196" s="11"/>
      <c r="DS1196" s="11"/>
      <c r="DT1196" s="11"/>
      <c r="DU1196" s="11"/>
      <c r="DV1196" s="11"/>
      <c r="DW1196" s="11"/>
      <c r="DX1196" s="11"/>
      <c r="DY1196" s="11"/>
      <c r="DZ1196" s="11"/>
      <c r="EA1196" s="11"/>
      <c r="EB1196" s="11"/>
      <c r="EC1196" s="11"/>
      <c r="ED1196" s="11"/>
      <c r="EE1196" s="11"/>
      <c r="EF1196" s="11"/>
      <c r="EG1196" s="11"/>
      <c r="EH1196" s="11"/>
      <c r="EI1196" s="11"/>
      <c r="EJ1196" s="11"/>
      <c r="EK1196" s="11"/>
      <c r="EL1196" s="11"/>
      <c r="EM1196" s="11"/>
      <c r="EN1196" s="11"/>
      <c r="EO1196" s="11"/>
      <c r="EP1196" s="11"/>
      <c r="EQ1196" s="11"/>
      <c r="ER1196" s="11"/>
      <c r="ES1196" s="11"/>
      <c r="ET1196" s="11"/>
      <c r="EU1196" s="11"/>
      <c r="EV1196" s="11"/>
      <c r="EW1196" s="11"/>
      <c r="EX1196" s="11"/>
      <c r="EY1196" s="11"/>
      <c r="EZ1196" s="11"/>
      <c r="FA1196" s="11"/>
      <c r="FB1196" s="11"/>
      <c r="FC1196" s="11"/>
      <c r="FD1196" s="11"/>
      <c r="FE1196" s="11"/>
      <c r="FF1196" s="11"/>
      <c r="FG1196" s="11"/>
      <c r="FH1196" s="11"/>
      <c r="FI1196" s="11"/>
      <c r="FJ1196" s="11"/>
      <c r="FK1196" s="11"/>
      <c r="FL1196" s="11"/>
      <c r="FM1196" s="11"/>
      <c r="FN1196" s="11"/>
      <c r="FO1196" s="11"/>
      <c r="FP1196" s="11"/>
      <c r="FQ1196" s="11"/>
      <c r="FR1196" s="11"/>
      <c r="FS1196" s="11"/>
      <c r="FT1196" s="11"/>
      <c r="FU1196" s="11"/>
      <c r="FV1196" s="11"/>
      <c r="FW1196" s="11"/>
      <c r="FX1196" s="11"/>
      <c r="FY1196" s="11"/>
      <c r="FZ1196" s="11"/>
      <c r="GA1196" s="11"/>
      <c r="GB1196" s="11"/>
      <c r="GC1196" s="11"/>
      <c r="GD1196" s="11"/>
      <c r="GE1196" s="11"/>
      <c r="GF1196" s="11"/>
      <c r="GG1196" s="11"/>
      <c r="GH1196" s="11"/>
      <c r="GI1196" s="11"/>
      <c r="GJ1196" s="11"/>
      <c r="GK1196" s="11"/>
      <c r="GL1196" s="11"/>
      <c r="GM1196" s="11"/>
      <c r="GN1196" s="11"/>
      <c r="GO1196" s="11"/>
      <c r="GP1196" s="11"/>
      <c r="GQ1196" s="11"/>
      <c r="GR1196" s="11"/>
      <c r="GS1196" s="11"/>
      <c r="GT1196" s="11"/>
      <c r="GU1196" s="11"/>
      <c r="GV1196" s="11"/>
      <c r="GW1196" s="11"/>
      <c r="GX1196" s="11"/>
      <c r="GY1196" s="11"/>
      <c r="GZ1196" s="11"/>
      <c r="HA1196" s="11"/>
      <c r="HB1196" s="11"/>
      <c r="HC1196" s="11"/>
      <c r="HD1196" s="11"/>
      <c r="HE1196" s="11"/>
      <c r="HF1196" s="11"/>
      <c r="HG1196" s="11"/>
      <c r="HH1196" s="11"/>
      <c r="HI1196" s="11"/>
      <c r="HJ1196" s="11"/>
      <c r="HK1196" s="11"/>
      <c r="HL1196" s="11"/>
      <c r="HM1196" s="11"/>
      <c r="HN1196" s="11"/>
      <c r="HO1196" s="11"/>
      <c r="HP1196" s="11"/>
      <c r="HQ1196" s="11"/>
      <c r="HR1196" s="11"/>
      <c r="HS1196" s="11"/>
      <c r="HT1196" s="11"/>
      <c r="HU1196" s="11"/>
      <c r="HV1196" s="11"/>
      <c r="HW1196" s="11"/>
      <c r="HX1196" s="11"/>
      <c r="HY1196" s="11"/>
      <c r="HZ1196" s="11"/>
      <c r="IA1196" s="11"/>
      <c r="IB1196" s="11"/>
      <c r="IC1196" s="11"/>
      <c r="ID1196" s="11"/>
      <c r="IE1196" s="11"/>
      <c r="IF1196" s="11"/>
      <c r="IG1196" s="11"/>
      <c r="IH1196" s="11"/>
    </row>
    <row r="1197" s="10" customFormat="1" ht="18" customHeight="1" spans="1:242">
      <c r="A1197" s="188" t="s">
        <v>710</v>
      </c>
      <c r="B1197" s="188"/>
      <c r="C1197" s="188"/>
      <c r="D1197" s="188" t="s">
        <v>808</v>
      </c>
      <c r="E1197" s="189"/>
      <c r="F1197" s="188" t="s">
        <v>711</v>
      </c>
      <c r="G1197" s="190" t="s">
        <v>1047</v>
      </c>
      <c r="H1197" s="190"/>
      <c r="I1197" s="190"/>
      <c r="J1197" s="190"/>
      <c r="K1197" s="190"/>
      <c r="L1197" s="11"/>
      <c r="M1197" s="11"/>
      <c r="N1197" s="11"/>
      <c r="O1197" s="11"/>
      <c r="P1197" s="11"/>
      <c r="Q1197" s="11"/>
      <c r="R1197" s="11"/>
      <c r="S1197" s="11"/>
      <c r="T1197" s="11"/>
      <c r="U1197" s="11"/>
      <c r="V1197" s="11"/>
      <c r="W1197" s="11"/>
      <c r="X1197" s="11"/>
      <c r="Y1197" s="11"/>
      <c r="Z1197" s="11"/>
      <c r="AA1197" s="11"/>
      <c r="AB1197" s="11"/>
      <c r="AC1197" s="11"/>
      <c r="AD1197" s="11"/>
      <c r="AE1197" s="11"/>
      <c r="AF1197" s="11"/>
      <c r="AG1197" s="11"/>
      <c r="AH1197" s="11"/>
      <c r="AI1197" s="11"/>
      <c r="AJ1197" s="11"/>
      <c r="AK1197" s="11"/>
      <c r="AL1197" s="11"/>
      <c r="AM1197" s="11"/>
      <c r="AN1197" s="11"/>
      <c r="AO1197" s="11"/>
      <c r="AP1197" s="11"/>
      <c r="AQ1197" s="11"/>
      <c r="AR1197" s="11"/>
      <c r="AS1197" s="11"/>
      <c r="AT1197" s="11"/>
      <c r="AU1197" s="11"/>
      <c r="AV1197" s="11"/>
      <c r="AW1197" s="11"/>
      <c r="AX1197" s="11"/>
      <c r="AY1197" s="11"/>
      <c r="AZ1197" s="11"/>
      <c r="BA1197" s="11"/>
      <c r="BB1197" s="11"/>
      <c r="BC1197" s="11"/>
      <c r="BD1197" s="11"/>
      <c r="BE1197" s="11"/>
      <c r="BF1197" s="11"/>
      <c r="BG1197" s="11"/>
      <c r="BH1197" s="11"/>
      <c r="BI1197" s="11"/>
      <c r="BJ1197" s="11"/>
      <c r="BK1197" s="11"/>
      <c r="BL1197" s="11"/>
      <c r="BM1197" s="11"/>
      <c r="BN1197" s="11"/>
      <c r="BO1197" s="11"/>
      <c r="BP1197" s="11"/>
      <c r="BQ1197" s="11"/>
      <c r="BR1197" s="11"/>
      <c r="BS1197" s="11"/>
      <c r="BT1197" s="11"/>
      <c r="BU1197" s="11"/>
      <c r="BV1197" s="11"/>
      <c r="BW1197" s="11"/>
      <c r="BX1197" s="11"/>
      <c r="BY1197" s="11"/>
      <c r="BZ1197" s="11"/>
      <c r="CA1197" s="11"/>
      <c r="CB1197" s="11"/>
      <c r="CC1197" s="11"/>
      <c r="CD1197" s="11"/>
      <c r="CE1197" s="11"/>
      <c r="CF1197" s="11"/>
      <c r="CG1197" s="11"/>
      <c r="CH1197" s="11"/>
      <c r="CI1197" s="11"/>
      <c r="CJ1197" s="11"/>
      <c r="CK1197" s="11"/>
      <c r="CL1197" s="11"/>
      <c r="CM1197" s="11"/>
      <c r="CN1197" s="11"/>
      <c r="CO1197" s="11"/>
      <c r="CP1197" s="11"/>
      <c r="CQ1197" s="11"/>
      <c r="CR1197" s="11"/>
      <c r="CS1197" s="11"/>
      <c r="CT1197" s="11"/>
      <c r="CU1197" s="11"/>
      <c r="CV1197" s="11"/>
      <c r="CW1197" s="11"/>
      <c r="CX1197" s="11"/>
      <c r="CY1197" s="11"/>
      <c r="CZ1197" s="11"/>
      <c r="DA1197" s="11"/>
      <c r="DB1197" s="11"/>
      <c r="DC1197" s="11"/>
      <c r="DD1197" s="11"/>
      <c r="DE1197" s="11"/>
      <c r="DF1197" s="11"/>
      <c r="DG1197" s="11"/>
      <c r="DH1197" s="11"/>
      <c r="DI1197" s="11"/>
      <c r="DJ1197" s="11"/>
      <c r="DK1197" s="11"/>
      <c r="DL1197" s="11"/>
      <c r="DM1197" s="11"/>
      <c r="DN1197" s="11"/>
      <c r="DO1197" s="11"/>
      <c r="DP1197" s="11"/>
      <c r="DQ1197" s="11"/>
      <c r="DR1197" s="11"/>
      <c r="DS1197" s="11"/>
      <c r="DT1197" s="11"/>
      <c r="DU1197" s="11"/>
      <c r="DV1197" s="11"/>
      <c r="DW1197" s="11"/>
      <c r="DX1197" s="11"/>
      <c r="DY1197" s="11"/>
      <c r="DZ1197" s="11"/>
      <c r="EA1197" s="11"/>
      <c r="EB1197" s="11"/>
      <c r="EC1197" s="11"/>
      <c r="ED1197" s="11"/>
      <c r="EE1197" s="11"/>
      <c r="EF1197" s="11"/>
      <c r="EG1197" s="11"/>
      <c r="EH1197" s="11"/>
      <c r="EI1197" s="11"/>
      <c r="EJ1197" s="11"/>
      <c r="EK1197" s="11"/>
      <c r="EL1197" s="11"/>
      <c r="EM1197" s="11"/>
      <c r="EN1197" s="11"/>
      <c r="EO1197" s="11"/>
      <c r="EP1197" s="11"/>
      <c r="EQ1197" s="11"/>
      <c r="ER1197" s="11"/>
      <c r="ES1197" s="11"/>
      <c r="ET1197" s="11"/>
      <c r="EU1197" s="11"/>
      <c r="EV1197" s="11"/>
      <c r="EW1197" s="11"/>
      <c r="EX1197" s="11"/>
      <c r="EY1197" s="11"/>
      <c r="EZ1197" s="11"/>
      <c r="FA1197" s="11"/>
      <c r="FB1197" s="11"/>
      <c r="FC1197" s="11"/>
      <c r="FD1197" s="11"/>
      <c r="FE1197" s="11"/>
      <c r="FF1197" s="11"/>
      <c r="FG1197" s="11"/>
      <c r="FH1197" s="11"/>
      <c r="FI1197" s="11"/>
      <c r="FJ1197" s="11"/>
      <c r="FK1197" s="11"/>
      <c r="FL1197" s="11"/>
      <c r="FM1197" s="11"/>
      <c r="FN1197" s="11"/>
      <c r="FO1197" s="11"/>
      <c r="FP1197" s="11"/>
      <c r="FQ1197" s="11"/>
      <c r="FR1197" s="11"/>
      <c r="FS1197" s="11"/>
      <c r="FT1197" s="11"/>
      <c r="FU1197" s="11"/>
      <c r="FV1197" s="11"/>
      <c r="FW1197" s="11"/>
      <c r="FX1197" s="11"/>
      <c r="FY1197" s="11"/>
      <c r="FZ1197" s="11"/>
      <c r="GA1197" s="11"/>
      <c r="GB1197" s="11"/>
      <c r="GC1197" s="11"/>
      <c r="GD1197" s="11"/>
      <c r="GE1197" s="11"/>
      <c r="GF1197" s="11"/>
      <c r="GG1197" s="11"/>
      <c r="GH1197" s="11"/>
      <c r="GI1197" s="11"/>
      <c r="GJ1197" s="11"/>
      <c r="GK1197" s="11"/>
      <c r="GL1197" s="11"/>
      <c r="GM1197" s="11"/>
      <c r="GN1197" s="11"/>
      <c r="GO1197" s="11"/>
      <c r="GP1197" s="11"/>
      <c r="GQ1197" s="11"/>
      <c r="GR1197" s="11"/>
      <c r="GS1197" s="11"/>
      <c r="GT1197" s="11"/>
      <c r="GU1197" s="11"/>
      <c r="GV1197" s="11"/>
      <c r="GW1197" s="11"/>
      <c r="GX1197" s="11"/>
      <c r="GY1197" s="11"/>
      <c r="GZ1197" s="11"/>
      <c r="HA1197" s="11"/>
      <c r="HB1197" s="11"/>
      <c r="HC1197" s="11"/>
      <c r="HD1197" s="11"/>
      <c r="HE1197" s="11"/>
      <c r="HF1197" s="11"/>
      <c r="HG1197" s="11"/>
      <c r="HH1197" s="11"/>
      <c r="HI1197" s="11"/>
      <c r="HJ1197" s="11"/>
      <c r="HK1197" s="11"/>
      <c r="HL1197" s="11"/>
      <c r="HM1197" s="11"/>
      <c r="HN1197" s="11"/>
      <c r="HO1197" s="11"/>
      <c r="HP1197" s="11"/>
      <c r="HQ1197" s="11"/>
      <c r="HR1197" s="11"/>
      <c r="HS1197" s="11"/>
      <c r="HT1197" s="11"/>
      <c r="HU1197" s="11"/>
      <c r="HV1197" s="11"/>
      <c r="HW1197" s="11"/>
      <c r="HX1197" s="11"/>
      <c r="HY1197" s="11"/>
      <c r="HZ1197" s="11"/>
      <c r="IA1197" s="11"/>
      <c r="IB1197" s="11"/>
      <c r="IC1197" s="11"/>
      <c r="ID1197" s="11"/>
      <c r="IE1197" s="11"/>
      <c r="IF1197" s="11"/>
      <c r="IG1197" s="11"/>
      <c r="IH1197" s="11"/>
    </row>
    <row r="1198" s="10" customFormat="1" ht="36" customHeight="1" spans="1:242">
      <c r="A1198" s="191" t="s">
        <v>712</v>
      </c>
      <c r="B1198" s="192"/>
      <c r="C1198" s="193"/>
      <c r="D1198" s="188" t="s">
        <v>713</v>
      </c>
      <c r="E1198" s="188" t="s">
        <v>714</v>
      </c>
      <c r="F1198" s="188" t="s">
        <v>1048</v>
      </c>
      <c r="G1198" s="188" t="s">
        <v>1049</v>
      </c>
      <c r="H1198" s="188"/>
      <c r="I1198" s="188" t="s">
        <v>717</v>
      </c>
      <c r="J1198" s="188" t="s">
        <v>718</v>
      </c>
      <c r="K1198" s="188" t="s">
        <v>729</v>
      </c>
      <c r="L1198" s="11"/>
      <c r="M1198" s="11"/>
      <c r="N1198" s="11"/>
      <c r="O1198" s="11"/>
      <c r="P1198" s="11"/>
      <c r="Q1198" s="11"/>
      <c r="R1198" s="11"/>
      <c r="S1198" s="11"/>
      <c r="T1198" s="11"/>
      <c r="U1198" s="11"/>
      <c r="V1198" s="11"/>
      <c r="W1198" s="11"/>
      <c r="X1198" s="11"/>
      <c r="Y1198" s="11"/>
      <c r="Z1198" s="11"/>
      <c r="AA1198" s="11"/>
      <c r="AB1198" s="11"/>
      <c r="AC1198" s="11"/>
      <c r="AD1198" s="11"/>
      <c r="AE1198" s="11"/>
      <c r="AF1198" s="11"/>
      <c r="AG1198" s="11"/>
      <c r="AH1198" s="11"/>
      <c r="AI1198" s="11"/>
      <c r="AJ1198" s="11"/>
      <c r="AK1198" s="11"/>
      <c r="AL1198" s="11"/>
      <c r="AM1198" s="11"/>
      <c r="AN1198" s="11"/>
      <c r="AO1198" s="11"/>
      <c r="AP1198" s="11"/>
      <c r="AQ1198" s="11"/>
      <c r="AR1198" s="11"/>
      <c r="AS1198" s="11"/>
      <c r="AT1198" s="11"/>
      <c r="AU1198" s="11"/>
      <c r="AV1198" s="11"/>
      <c r="AW1198" s="11"/>
      <c r="AX1198" s="11"/>
      <c r="AY1198" s="11"/>
      <c r="AZ1198" s="11"/>
      <c r="BA1198" s="11"/>
      <c r="BB1198" s="11"/>
      <c r="BC1198" s="11"/>
      <c r="BD1198" s="11"/>
      <c r="BE1198" s="11"/>
      <c r="BF1198" s="11"/>
      <c r="BG1198" s="11"/>
      <c r="BH1198" s="11"/>
      <c r="BI1198" s="11"/>
      <c r="BJ1198" s="11"/>
      <c r="BK1198" s="11"/>
      <c r="BL1198" s="11"/>
      <c r="BM1198" s="11"/>
      <c r="BN1198" s="11"/>
      <c r="BO1198" s="11"/>
      <c r="BP1198" s="11"/>
      <c r="BQ1198" s="11"/>
      <c r="BR1198" s="11"/>
      <c r="BS1198" s="11"/>
      <c r="BT1198" s="11"/>
      <c r="BU1198" s="11"/>
      <c r="BV1198" s="11"/>
      <c r="BW1198" s="11"/>
      <c r="BX1198" s="11"/>
      <c r="BY1198" s="11"/>
      <c r="BZ1198" s="11"/>
      <c r="CA1198" s="11"/>
      <c r="CB1198" s="11"/>
      <c r="CC1198" s="11"/>
      <c r="CD1198" s="11"/>
      <c r="CE1198" s="11"/>
      <c r="CF1198" s="11"/>
      <c r="CG1198" s="11"/>
      <c r="CH1198" s="11"/>
      <c r="CI1198" s="11"/>
      <c r="CJ1198" s="11"/>
      <c r="CK1198" s="11"/>
      <c r="CL1198" s="11"/>
      <c r="CM1198" s="11"/>
      <c r="CN1198" s="11"/>
      <c r="CO1198" s="11"/>
      <c r="CP1198" s="11"/>
      <c r="CQ1198" s="11"/>
      <c r="CR1198" s="11"/>
      <c r="CS1198" s="11"/>
      <c r="CT1198" s="11"/>
      <c r="CU1198" s="11"/>
      <c r="CV1198" s="11"/>
      <c r="CW1198" s="11"/>
      <c r="CX1198" s="11"/>
      <c r="CY1198" s="11"/>
      <c r="CZ1198" s="11"/>
      <c r="DA1198" s="11"/>
      <c r="DB1198" s="11"/>
      <c r="DC1198" s="11"/>
      <c r="DD1198" s="11"/>
      <c r="DE1198" s="11"/>
      <c r="DF1198" s="11"/>
      <c r="DG1198" s="11"/>
      <c r="DH1198" s="11"/>
      <c r="DI1198" s="11"/>
      <c r="DJ1198" s="11"/>
      <c r="DK1198" s="11"/>
      <c r="DL1198" s="11"/>
      <c r="DM1198" s="11"/>
      <c r="DN1198" s="11"/>
      <c r="DO1198" s="11"/>
      <c r="DP1198" s="11"/>
      <c r="DQ1198" s="11"/>
      <c r="DR1198" s="11"/>
      <c r="DS1198" s="11"/>
      <c r="DT1198" s="11"/>
      <c r="DU1198" s="11"/>
      <c r="DV1198" s="11"/>
      <c r="DW1198" s="11"/>
      <c r="DX1198" s="11"/>
      <c r="DY1198" s="11"/>
      <c r="DZ1198" s="11"/>
      <c r="EA1198" s="11"/>
      <c r="EB1198" s="11"/>
      <c r="EC1198" s="11"/>
      <c r="ED1198" s="11"/>
      <c r="EE1198" s="11"/>
      <c r="EF1198" s="11"/>
      <c r="EG1198" s="11"/>
      <c r="EH1198" s="11"/>
      <c r="EI1198" s="11"/>
      <c r="EJ1198" s="11"/>
      <c r="EK1198" s="11"/>
      <c r="EL1198" s="11"/>
      <c r="EM1198" s="11"/>
      <c r="EN1198" s="11"/>
      <c r="EO1198" s="11"/>
      <c r="EP1198" s="11"/>
      <c r="EQ1198" s="11"/>
      <c r="ER1198" s="11"/>
      <c r="ES1198" s="11"/>
      <c r="ET1198" s="11"/>
      <c r="EU1198" s="11"/>
      <c r="EV1198" s="11"/>
      <c r="EW1198" s="11"/>
      <c r="EX1198" s="11"/>
      <c r="EY1198" s="11"/>
      <c r="EZ1198" s="11"/>
      <c r="FA1198" s="11"/>
      <c r="FB1198" s="11"/>
      <c r="FC1198" s="11"/>
      <c r="FD1198" s="11"/>
      <c r="FE1198" s="11"/>
      <c r="FF1198" s="11"/>
      <c r="FG1198" s="11"/>
      <c r="FH1198" s="11"/>
      <c r="FI1198" s="11"/>
      <c r="FJ1198" s="11"/>
      <c r="FK1198" s="11"/>
      <c r="FL1198" s="11"/>
      <c r="FM1198" s="11"/>
      <c r="FN1198" s="11"/>
      <c r="FO1198" s="11"/>
      <c r="FP1198" s="11"/>
      <c r="FQ1198" s="11"/>
      <c r="FR1198" s="11"/>
      <c r="FS1198" s="11"/>
      <c r="FT1198" s="11"/>
      <c r="FU1198" s="11"/>
      <c r="FV1198" s="11"/>
      <c r="FW1198" s="11"/>
      <c r="FX1198" s="11"/>
      <c r="FY1198" s="11"/>
      <c r="FZ1198" s="11"/>
      <c r="GA1198" s="11"/>
      <c r="GB1198" s="11"/>
      <c r="GC1198" s="11"/>
      <c r="GD1198" s="11"/>
      <c r="GE1198" s="11"/>
      <c r="GF1198" s="11"/>
      <c r="GG1198" s="11"/>
      <c r="GH1198" s="11"/>
      <c r="GI1198" s="11"/>
      <c r="GJ1198" s="11"/>
      <c r="GK1198" s="11"/>
      <c r="GL1198" s="11"/>
      <c r="GM1198" s="11"/>
      <c r="GN1198" s="11"/>
      <c r="GO1198" s="11"/>
      <c r="GP1198" s="11"/>
      <c r="GQ1198" s="11"/>
      <c r="GR1198" s="11"/>
      <c r="GS1198" s="11"/>
      <c r="GT1198" s="11"/>
      <c r="GU1198" s="11"/>
      <c r="GV1198" s="11"/>
      <c r="GW1198" s="11"/>
      <c r="GX1198" s="11"/>
      <c r="GY1198" s="11"/>
      <c r="GZ1198" s="11"/>
      <c r="HA1198" s="11"/>
      <c r="HB1198" s="11"/>
      <c r="HC1198" s="11"/>
      <c r="HD1198" s="11"/>
      <c r="HE1198" s="11"/>
      <c r="HF1198" s="11"/>
      <c r="HG1198" s="11"/>
      <c r="HH1198" s="11"/>
      <c r="HI1198" s="11"/>
      <c r="HJ1198" s="11"/>
      <c r="HK1198" s="11"/>
      <c r="HL1198" s="11"/>
      <c r="HM1198" s="11"/>
      <c r="HN1198" s="11"/>
      <c r="HO1198" s="11"/>
      <c r="HP1198" s="11"/>
      <c r="HQ1198" s="11"/>
      <c r="HR1198" s="11"/>
      <c r="HS1198" s="11"/>
      <c r="HT1198" s="11"/>
      <c r="HU1198" s="11"/>
      <c r="HV1198" s="11"/>
      <c r="HW1198" s="11"/>
      <c r="HX1198" s="11"/>
      <c r="HY1198" s="11"/>
      <c r="HZ1198" s="11"/>
      <c r="IA1198" s="11"/>
      <c r="IB1198" s="11"/>
      <c r="IC1198" s="11"/>
      <c r="ID1198" s="11"/>
      <c r="IE1198" s="11"/>
      <c r="IF1198" s="11"/>
      <c r="IG1198" s="11"/>
      <c r="IH1198" s="11"/>
    </row>
    <row r="1199" s="10" customFormat="1" ht="36" customHeight="1" spans="1:242">
      <c r="A1199" s="194"/>
      <c r="B1199" s="195"/>
      <c r="C1199" s="196"/>
      <c r="D1199" s="188" t="s">
        <v>720</v>
      </c>
      <c r="E1199" s="189"/>
      <c r="F1199" s="189">
        <v>26</v>
      </c>
      <c r="G1199" s="189">
        <v>26</v>
      </c>
      <c r="H1199" s="189"/>
      <c r="I1199" s="189">
        <v>10</v>
      </c>
      <c r="J1199" s="206">
        <f>G1199/F1199</f>
        <v>1</v>
      </c>
      <c r="K1199" s="189">
        <v>10</v>
      </c>
      <c r="L1199" s="11"/>
      <c r="M1199" s="11"/>
      <c r="N1199" s="11"/>
      <c r="O1199" s="11"/>
      <c r="P1199" s="11"/>
      <c r="Q1199" s="11"/>
      <c r="R1199" s="11"/>
      <c r="S1199" s="11"/>
      <c r="T1199" s="11"/>
      <c r="U1199" s="11"/>
      <c r="V1199" s="11"/>
      <c r="W1199" s="11"/>
      <c r="X1199" s="11"/>
      <c r="Y1199" s="11"/>
      <c r="Z1199" s="11"/>
      <c r="AA1199" s="11"/>
      <c r="AB1199" s="11"/>
      <c r="AC1199" s="11"/>
      <c r="AD1199" s="11"/>
      <c r="AE1199" s="11"/>
      <c r="AF1199" s="11"/>
      <c r="AG1199" s="11"/>
      <c r="AH1199" s="11"/>
      <c r="AI1199" s="11"/>
      <c r="AJ1199" s="11"/>
      <c r="AK1199" s="11"/>
      <c r="AL1199" s="11"/>
      <c r="AM1199" s="11"/>
      <c r="AN1199" s="11"/>
      <c r="AO1199" s="11"/>
      <c r="AP1199" s="11"/>
      <c r="AQ1199" s="11"/>
      <c r="AR1199" s="11"/>
      <c r="AS1199" s="11"/>
      <c r="AT1199" s="11"/>
      <c r="AU1199" s="11"/>
      <c r="AV1199" s="11"/>
      <c r="AW1199" s="11"/>
      <c r="AX1199" s="11"/>
      <c r="AY1199" s="11"/>
      <c r="AZ1199" s="11"/>
      <c r="BA1199" s="11"/>
      <c r="BB1199" s="11"/>
      <c r="BC1199" s="11"/>
      <c r="BD1199" s="11"/>
      <c r="BE1199" s="11"/>
      <c r="BF1199" s="11"/>
      <c r="BG1199" s="11"/>
      <c r="BH1199" s="11"/>
      <c r="BI1199" s="11"/>
      <c r="BJ1199" s="11"/>
      <c r="BK1199" s="11"/>
      <c r="BL1199" s="11"/>
      <c r="BM1199" s="11"/>
      <c r="BN1199" s="11"/>
      <c r="BO1199" s="11"/>
      <c r="BP1199" s="11"/>
      <c r="BQ1199" s="11"/>
      <c r="BR1199" s="11"/>
      <c r="BS1199" s="11"/>
      <c r="BT1199" s="11"/>
      <c r="BU1199" s="11"/>
      <c r="BV1199" s="11"/>
      <c r="BW1199" s="11"/>
      <c r="BX1199" s="11"/>
      <c r="BY1199" s="11"/>
      <c r="BZ1199" s="11"/>
      <c r="CA1199" s="11"/>
      <c r="CB1199" s="11"/>
      <c r="CC1199" s="11"/>
      <c r="CD1199" s="11"/>
      <c r="CE1199" s="11"/>
      <c r="CF1199" s="11"/>
      <c r="CG1199" s="11"/>
      <c r="CH1199" s="11"/>
      <c r="CI1199" s="11"/>
      <c r="CJ1199" s="11"/>
      <c r="CK1199" s="11"/>
      <c r="CL1199" s="11"/>
      <c r="CM1199" s="11"/>
      <c r="CN1199" s="11"/>
      <c r="CO1199" s="11"/>
      <c r="CP1199" s="11"/>
      <c r="CQ1199" s="11"/>
      <c r="CR1199" s="11"/>
      <c r="CS1199" s="11"/>
      <c r="CT1199" s="11"/>
      <c r="CU1199" s="11"/>
      <c r="CV1199" s="11"/>
      <c r="CW1199" s="11"/>
      <c r="CX1199" s="11"/>
      <c r="CY1199" s="11"/>
      <c r="CZ1199" s="11"/>
      <c r="DA1199" s="11"/>
      <c r="DB1199" s="11"/>
      <c r="DC1199" s="11"/>
      <c r="DD1199" s="11"/>
      <c r="DE1199" s="11"/>
      <c r="DF1199" s="11"/>
      <c r="DG1199" s="11"/>
      <c r="DH1199" s="11"/>
      <c r="DI1199" s="11"/>
      <c r="DJ1199" s="11"/>
      <c r="DK1199" s="11"/>
      <c r="DL1199" s="11"/>
      <c r="DM1199" s="11"/>
      <c r="DN1199" s="11"/>
      <c r="DO1199" s="11"/>
      <c r="DP1199" s="11"/>
      <c r="DQ1199" s="11"/>
      <c r="DR1199" s="11"/>
      <c r="DS1199" s="11"/>
      <c r="DT1199" s="11"/>
      <c r="DU1199" s="11"/>
      <c r="DV1199" s="11"/>
      <c r="DW1199" s="11"/>
      <c r="DX1199" s="11"/>
      <c r="DY1199" s="11"/>
      <c r="DZ1199" s="11"/>
      <c r="EA1199" s="11"/>
      <c r="EB1199" s="11"/>
      <c r="EC1199" s="11"/>
      <c r="ED1199" s="11"/>
      <c r="EE1199" s="11"/>
      <c r="EF1199" s="11"/>
      <c r="EG1199" s="11"/>
      <c r="EH1199" s="11"/>
      <c r="EI1199" s="11"/>
      <c r="EJ1199" s="11"/>
      <c r="EK1199" s="11"/>
      <c r="EL1199" s="11"/>
      <c r="EM1199" s="11"/>
      <c r="EN1199" s="11"/>
      <c r="EO1199" s="11"/>
      <c r="EP1199" s="11"/>
      <c r="EQ1199" s="11"/>
      <c r="ER1199" s="11"/>
      <c r="ES1199" s="11"/>
      <c r="ET1199" s="11"/>
      <c r="EU1199" s="11"/>
      <c r="EV1199" s="11"/>
      <c r="EW1199" s="11"/>
      <c r="EX1199" s="11"/>
      <c r="EY1199" s="11"/>
      <c r="EZ1199" s="11"/>
      <c r="FA1199" s="11"/>
      <c r="FB1199" s="11"/>
      <c r="FC1199" s="11"/>
      <c r="FD1199" s="11"/>
      <c r="FE1199" s="11"/>
      <c r="FF1199" s="11"/>
      <c r="FG1199" s="11"/>
      <c r="FH1199" s="11"/>
      <c r="FI1199" s="11"/>
      <c r="FJ1199" s="11"/>
      <c r="FK1199" s="11"/>
      <c r="FL1199" s="11"/>
      <c r="FM1199" s="11"/>
      <c r="FN1199" s="11"/>
      <c r="FO1199" s="11"/>
      <c r="FP1199" s="11"/>
      <c r="FQ1199" s="11"/>
      <c r="FR1199" s="11"/>
      <c r="FS1199" s="11"/>
      <c r="FT1199" s="11"/>
      <c r="FU1199" s="11"/>
      <c r="FV1199" s="11"/>
      <c r="FW1199" s="11"/>
      <c r="FX1199" s="11"/>
      <c r="FY1199" s="11"/>
      <c r="FZ1199" s="11"/>
      <c r="GA1199" s="11"/>
      <c r="GB1199" s="11"/>
      <c r="GC1199" s="11"/>
      <c r="GD1199" s="11"/>
      <c r="GE1199" s="11"/>
      <c r="GF1199" s="11"/>
      <c r="GG1199" s="11"/>
      <c r="GH1199" s="11"/>
      <c r="GI1199" s="11"/>
      <c r="GJ1199" s="11"/>
      <c r="GK1199" s="11"/>
      <c r="GL1199" s="11"/>
      <c r="GM1199" s="11"/>
      <c r="GN1199" s="11"/>
      <c r="GO1199" s="11"/>
      <c r="GP1199" s="11"/>
      <c r="GQ1199" s="11"/>
      <c r="GR1199" s="11"/>
      <c r="GS1199" s="11"/>
      <c r="GT1199" s="11"/>
      <c r="GU1199" s="11"/>
      <c r="GV1199" s="11"/>
      <c r="GW1199" s="11"/>
      <c r="GX1199" s="11"/>
      <c r="GY1199" s="11"/>
      <c r="GZ1199" s="11"/>
      <c r="HA1199" s="11"/>
      <c r="HB1199" s="11"/>
      <c r="HC1199" s="11"/>
      <c r="HD1199" s="11"/>
      <c r="HE1199" s="11"/>
      <c r="HF1199" s="11"/>
      <c r="HG1199" s="11"/>
      <c r="HH1199" s="11"/>
      <c r="HI1199" s="11"/>
      <c r="HJ1199" s="11"/>
      <c r="HK1199" s="11"/>
      <c r="HL1199" s="11"/>
      <c r="HM1199" s="11"/>
      <c r="HN1199" s="11"/>
      <c r="HO1199" s="11"/>
      <c r="HP1199" s="11"/>
      <c r="HQ1199" s="11"/>
      <c r="HR1199" s="11"/>
      <c r="HS1199" s="11"/>
      <c r="HT1199" s="11"/>
      <c r="HU1199" s="11"/>
      <c r="HV1199" s="11"/>
      <c r="HW1199" s="11"/>
      <c r="HX1199" s="11"/>
      <c r="HY1199" s="11"/>
      <c r="HZ1199" s="11"/>
      <c r="IA1199" s="11"/>
      <c r="IB1199" s="11"/>
      <c r="IC1199" s="11"/>
      <c r="ID1199" s="11"/>
      <c r="IE1199" s="11"/>
      <c r="IF1199" s="11"/>
      <c r="IG1199" s="11"/>
      <c r="IH1199" s="11"/>
    </row>
    <row r="1200" s="10" customFormat="1" ht="36" customHeight="1" spans="1:242">
      <c r="A1200" s="194"/>
      <c r="B1200" s="195"/>
      <c r="C1200" s="196"/>
      <c r="D1200" s="188" t="s">
        <v>621</v>
      </c>
      <c r="E1200" s="189"/>
      <c r="F1200" s="189">
        <v>26</v>
      </c>
      <c r="G1200" s="189">
        <v>26</v>
      </c>
      <c r="H1200" s="189"/>
      <c r="I1200" s="189" t="s">
        <v>512</v>
      </c>
      <c r="J1200" s="189" t="s">
        <v>512</v>
      </c>
      <c r="K1200" s="189" t="s">
        <v>512</v>
      </c>
      <c r="L1200" s="11"/>
      <c r="M1200" s="11"/>
      <c r="N1200" s="11"/>
      <c r="O1200" s="11"/>
      <c r="P1200" s="11"/>
      <c r="Q1200" s="11"/>
      <c r="R1200" s="11"/>
      <c r="S1200" s="11"/>
      <c r="T1200" s="11"/>
      <c r="U1200" s="11"/>
      <c r="V1200" s="11"/>
      <c r="W1200" s="11"/>
      <c r="X1200" s="11"/>
      <c r="Y1200" s="11"/>
      <c r="Z1200" s="11"/>
      <c r="AA1200" s="11"/>
      <c r="AB1200" s="11"/>
      <c r="AC1200" s="11"/>
      <c r="AD1200" s="11"/>
      <c r="AE1200" s="11"/>
      <c r="AF1200" s="11"/>
      <c r="AG1200" s="11"/>
      <c r="AH1200" s="11"/>
      <c r="AI1200" s="11"/>
      <c r="AJ1200" s="11"/>
      <c r="AK1200" s="11"/>
      <c r="AL1200" s="11"/>
      <c r="AM1200" s="11"/>
      <c r="AN1200" s="11"/>
      <c r="AO1200" s="11"/>
      <c r="AP1200" s="11"/>
      <c r="AQ1200" s="11"/>
      <c r="AR1200" s="11"/>
      <c r="AS1200" s="11"/>
      <c r="AT1200" s="11"/>
      <c r="AU1200" s="11"/>
      <c r="AV1200" s="11"/>
      <c r="AW1200" s="11"/>
      <c r="AX1200" s="11"/>
      <c r="AY1200" s="11"/>
      <c r="AZ1200" s="11"/>
      <c r="BA1200" s="11"/>
      <c r="BB1200" s="11"/>
      <c r="BC1200" s="11"/>
      <c r="BD1200" s="11"/>
      <c r="BE1200" s="11"/>
      <c r="BF1200" s="11"/>
      <c r="BG1200" s="11"/>
      <c r="BH1200" s="11"/>
      <c r="BI1200" s="11"/>
      <c r="BJ1200" s="11"/>
      <c r="BK1200" s="11"/>
      <c r="BL1200" s="11"/>
      <c r="BM1200" s="11"/>
      <c r="BN1200" s="11"/>
      <c r="BO1200" s="11"/>
      <c r="BP1200" s="11"/>
      <c r="BQ1200" s="11"/>
      <c r="BR1200" s="11"/>
      <c r="BS1200" s="11"/>
      <c r="BT1200" s="11"/>
      <c r="BU1200" s="11"/>
      <c r="BV1200" s="11"/>
      <c r="BW1200" s="11"/>
      <c r="BX1200" s="11"/>
      <c r="BY1200" s="11"/>
      <c r="BZ1200" s="11"/>
      <c r="CA1200" s="11"/>
      <c r="CB1200" s="11"/>
      <c r="CC1200" s="11"/>
      <c r="CD1200" s="11"/>
      <c r="CE1200" s="11"/>
      <c r="CF1200" s="11"/>
      <c r="CG1200" s="11"/>
      <c r="CH1200" s="11"/>
      <c r="CI1200" s="11"/>
      <c r="CJ1200" s="11"/>
      <c r="CK1200" s="11"/>
      <c r="CL1200" s="11"/>
      <c r="CM1200" s="11"/>
      <c r="CN1200" s="11"/>
      <c r="CO1200" s="11"/>
      <c r="CP1200" s="11"/>
      <c r="CQ1200" s="11"/>
      <c r="CR1200" s="11"/>
      <c r="CS1200" s="11"/>
      <c r="CT1200" s="11"/>
      <c r="CU1200" s="11"/>
      <c r="CV1200" s="11"/>
      <c r="CW1200" s="11"/>
      <c r="CX1200" s="11"/>
      <c r="CY1200" s="11"/>
      <c r="CZ1200" s="11"/>
      <c r="DA1200" s="11"/>
      <c r="DB1200" s="11"/>
      <c r="DC1200" s="11"/>
      <c r="DD1200" s="11"/>
      <c r="DE1200" s="11"/>
      <c r="DF1200" s="11"/>
      <c r="DG1200" s="11"/>
      <c r="DH1200" s="11"/>
      <c r="DI1200" s="11"/>
      <c r="DJ1200" s="11"/>
      <c r="DK1200" s="11"/>
      <c r="DL1200" s="11"/>
      <c r="DM1200" s="11"/>
      <c r="DN1200" s="11"/>
      <c r="DO1200" s="11"/>
      <c r="DP1200" s="11"/>
      <c r="DQ1200" s="11"/>
      <c r="DR1200" s="11"/>
      <c r="DS1200" s="11"/>
      <c r="DT1200" s="11"/>
      <c r="DU1200" s="11"/>
      <c r="DV1200" s="11"/>
      <c r="DW1200" s="11"/>
      <c r="DX1200" s="11"/>
      <c r="DY1200" s="11"/>
      <c r="DZ1200" s="11"/>
      <c r="EA1200" s="11"/>
      <c r="EB1200" s="11"/>
      <c r="EC1200" s="11"/>
      <c r="ED1200" s="11"/>
      <c r="EE1200" s="11"/>
      <c r="EF1200" s="11"/>
      <c r="EG1200" s="11"/>
      <c r="EH1200" s="11"/>
      <c r="EI1200" s="11"/>
      <c r="EJ1200" s="11"/>
      <c r="EK1200" s="11"/>
      <c r="EL1200" s="11"/>
      <c r="EM1200" s="11"/>
      <c r="EN1200" s="11"/>
      <c r="EO1200" s="11"/>
      <c r="EP1200" s="11"/>
      <c r="EQ1200" s="11"/>
      <c r="ER1200" s="11"/>
      <c r="ES1200" s="11"/>
      <c r="ET1200" s="11"/>
      <c r="EU1200" s="11"/>
      <c r="EV1200" s="11"/>
      <c r="EW1200" s="11"/>
      <c r="EX1200" s="11"/>
      <c r="EY1200" s="11"/>
      <c r="EZ1200" s="11"/>
      <c r="FA1200" s="11"/>
      <c r="FB1200" s="11"/>
      <c r="FC1200" s="11"/>
      <c r="FD1200" s="11"/>
      <c r="FE1200" s="11"/>
      <c r="FF1200" s="11"/>
      <c r="FG1200" s="11"/>
      <c r="FH1200" s="11"/>
      <c r="FI1200" s="11"/>
      <c r="FJ1200" s="11"/>
      <c r="FK1200" s="11"/>
      <c r="FL1200" s="11"/>
      <c r="FM1200" s="11"/>
      <c r="FN1200" s="11"/>
      <c r="FO1200" s="11"/>
      <c r="FP1200" s="11"/>
      <c r="FQ1200" s="11"/>
      <c r="FR1200" s="11"/>
      <c r="FS1200" s="11"/>
      <c r="FT1200" s="11"/>
      <c r="FU1200" s="11"/>
      <c r="FV1200" s="11"/>
      <c r="FW1200" s="11"/>
      <c r="FX1200" s="11"/>
      <c r="FY1200" s="11"/>
      <c r="FZ1200" s="11"/>
      <c r="GA1200" s="11"/>
      <c r="GB1200" s="11"/>
      <c r="GC1200" s="11"/>
      <c r="GD1200" s="11"/>
      <c r="GE1200" s="11"/>
      <c r="GF1200" s="11"/>
      <c r="GG1200" s="11"/>
      <c r="GH1200" s="11"/>
      <c r="GI1200" s="11"/>
      <c r="GJ1200" s="11"/>
      <c r="GK1200" s="11"/>
      <c r="GL1200" s="11"/>
      <c r="GM1200" s="11"/>
      <c r="GN1200" s="11"/>
      <c r="GO1200" s="11"/>
      <c r="GP1200" s="11"/>
      <c r="GQ1200" s="11"/>
      <c r="GR1200" s="11"/>
      <c r="GS1200" s="11"/>
      <c r="GT1200" s="11"/>
      <c r="GU1200" s="11"/>
      <c r="GV1200" s="11"/>
      <c r="GW1200" s="11"/>
      <c r="GX1200" s="11"/>
      <c r="GY1200" s="11"/>
      <c r="GZ1200" s="11"/>
      <c r="HA1200" s="11"/>
      <c r="HB1200" s="11"/>
      <c r="HC1200" s="11"/>
      <c r="HD1200" s="11"/>
      <c r="HE1200" s="11"/>
      <c r="HF1200" s="11"/>
      <c r="HG1200" s="11"/>
      <c r="HH1200" s="11"/>
      <c r="HI1200" s="11"/>
      <c r="HJ1200" s="11"/>
      <c r="HK1200" s="11"/>
      <c r="HL1200" s="11"/>
      <c r="HM1200" s="11"/>
      <c r="HN1200" s="11"/>
      <c r="HO1200" s="11"/>
      <c r="HP1200" s="11"/>
      <c r="HQ1200" s="11"/>
      <c r="HR1200" s="11"/>
      <c r="HS1200" s="11"/>
      <c r="HT1200" s="11"/>
      <c r="HU1200" s="11"/>
      <c r="HV1200" s="11"/>
      <c r="HW1200" s="11"/>
      <c r="HX1200" s="11"/>
      <c r="HY1200" s="11"/>
      <c r="HZ1200" s="11"/>
      <c r="IA1200" s="11"/>
      <c r="IB1200" s="11"/>
      <c r="IC1200" s="11"/>
      <c r="ID1200" s="11"/>
      <c r="IE1200" s="11"/>
      <c r="IF1200" s="11"/>
      <c r="IG1200" s="11"/>
      <c r="IH1200" s="11"/>
    </row>
    <row r="1201" s="10" customFormat="1" ht="36" customHeight="1" spans="1:242">
      <c r="A1201" s="194"/>
      <c r="B1201" s="195"/>
      <c r="C1201" s="196"/>
      <c r="D1201" s="197" t="s">
        <v>721</v>
      </c>
      <c r="E1201" s="189"/>
      <c r="F1201" s="189"/>
      <c r="G1201" s="189"/>
      <c r="H1201" s="189"/>
      <c r="I1201" s="189" t="s">
        <v>512</v>
      </c>
      <c r="J1201" s="189" t="s">
        <v>512</v>
      </c>
      <c r="K1201" s="189" t="s">
        <v>512</v>
      </c>
      <c r="L1201" s="11"/>
      <c r="M1201" s="11"/>
      <c r="N1201" s="11"/>
      <c r="O1201" s="11"/>
      <c r="P1201" s="11"/>
      <c r="Q1201" s="11"/>
      <c r="R1201" s="11"/>
      <c r="S1201" s="11"/>
      <c r="T1201" s="11"/>
      <c r="U1201" s="11"/>
      <c r="V1201" s="11"/>
      <c r="W1201" s="11"/>
      <c r="X1201" s="11"/>
      <c r="Y1201" s="11"/>
      <c r="Z1201" s="11"/>
      <c r="AA1201" s="11"/>
      <c r="AB1201" s="11"/>
      <c r="AC1201" s="11"/>
      <c r="AD1201" s="11"/>
      <c r="AE1201" s="11"/>
      <c r="AF1201" s="11"/>
      <c r="AG1201" s="11"/>
      <c r="AH1201" s="11"/>
      <c r="AI1201" s="11"/>
      <c r="AJ1201" s="11"/>
      <c r="AK1201" s="11"/>
      <c r="AL1201" s="11"/>
      <c r="AM1201" s="11"/>
      <c r="AN1201" s="11"/>
      <c r="AO1201" s="11"/>
      <c r="AP1201" s="11"/>
      <c r="AQ1201" s="11"/>
      <c r="AR1201" s="11"/>
      <c r="AS1201" s="11"/>
      <c r="AT1201" s="11"/>
      <c r="AU1201" s="11"/>
      <c r="AV1201" s="11"/>
      <c r="AW1201" s="11"/>
      <c r="AX1201" s="11"/>
      <c r="AY1201" s="11"/>
      <c r="AZ1201" s="11"/>
      <c r="BA1201" s="11"/>
      <c r="BB1201" s="11"/>
      <c r="BC1201" s="11"/>
      <c r="BD1201" s="11"/>
      <c r="BE1201" s="11"/>
      <c r="BF1201" s="11"/>
      <c r="BG1201" s="11"/>
      <c r="BH1201" s="11"/>
      <c r="BI1201" s="11"/>
      <c r="BJ1201" s="11"/>
      <c r="BK1201" s="11"/>
      <c r="BL1201" s="11"/>
      <c r="BM1201" s="11"/>
      <c r="BN1201" s="11"/>
      <c r="BO1201" s="11"/>
      <c r="BP1201" s="11"/>
      <c r="BQ1201" s="11"/>
      <c r="BR1201" s="11"/>
      <c r="BS1201" s="11"/>
      <c r="BT1201" s="11"/>
      <c r="BU1201" s="11"/>
      <c r="BV1201" s="11"/>
      <c r="BW1201" s="11"/>
      <c r="BX1201" s="11"/>
      <c r="BY1201" s="11"/>
      <c r="BZ1201" s="11"/>
      <c r="CA1201" s="11"/>
      <c r="CB1201" s="11"/>
      <c r="CC1201" s="11"/>
      <c r="CD1201" s="11"/>
      <c r="CE1201" s="11"/>
      <c r="CF1201" s="11"/>
      <c r="CG1201" s="11"/>
      <c r="CH1201" s="11"/>
      <c r="CI1201" s="11"/>
      <c r="CJ1201" s="11"/>
      <c r="CK1201" s="11"/>
      <c r="CL1201" s="11"/>
      <c r="CM1201" s="11"/>
      <c r="CN1201" s="11"/>
      <c r="CO1201" s="11"/>
      <c r="CP1201" s="11"/>
      <c r="CQ1201" s="11"/>
      <c r="CR1201" s="11"/>
      <c r="CS1201" s="11"/>
      <c r="CT1201" s="11"/>
      <c r="CU1201" s="11"/>
      <c r="CV1201" s="11"/>
      <c r="CW1201" s="11"/>
      <c r="CX1201" s="11"/>
      <c r="CY1201" s="11"/>
      <c r="CZ1201" s="11"/>
      <c r="DA1201" s="11"/>
      <c r="DB1201" s="11"/>
      <c r="DC1201" s="11"/>
      <c r="DD1201" s="11"/>
      <c r="DE1201" s="11"/>
      <c r="DF1201" s="11"/>
      <c r="DG1201" s="11"/>
      <c r="DH1201" s="11"/>
      <c r="DI1201" s="11"/>
      <c r="DJ1201" s="11"/>
      <c r="DK1201" s="11"/>
      <c r="DL1201" s="11"/>
      <c r="DM1201" s="11"/>
      <c r="DN1201" s="11"/>
      <c r="DO1201" s="11"/>
      <c r="DP1201" s="11"/>
      <c r="DQ1201" s="11"/>
      <c r="DR1201" s="11"/>
      <c r="DS1201" s="11"/>
      <c r="DT1201" s="11"/>
      <c r="DU1201" s="11"/>
      <c r="DV1201" s="11"/>
      <c r="DW1201" s="11"/>
      <c r="DX1201" s="11"/>
      <c r="DY1201" s="11"/>
      <c r="DZ1201" s="11"/>
      <c r="EA1201" s="11"/>
      <c r="EB1201" s="11"/>
      <c r="EC1201" s="11"/>
      <c r="ED1201" s="11"/>
      <c r="EE1201" s="11"/>
      <c r="EF1201" s="11"/>
      <c r="EG1201" s="11"/>
      <c r="EH1201" s="11"/>
      <c r="EI1201" s="11"/>
      <c r="EJ1201" s="11"/>
      <c r="EK1201" s="11"/>
      <c r="EL1201" s="11"/>
      <c r="EM1201" s="11"/>
      <c r="EN1201" s="11"/>
      <c r="EO1201" s="11"/>
      <c r="EP1201" s="11"/>
      <c r="EQ1201" s="11"/>
      <c r="ER1201" s="11"/>
      <c r="ES1201" s="11"/>
      <c r="ET1201" s="11"/>
      <c r="EU1201" s="11"/>
      <c r="EV1201" s="11"/>
      <c r="EW1201" s="11"/>
      <c r="EX1201" s="11"/>
      <c r="EY1201" s="11"/>
      <c r="EZ1201" s="11"/>
      <c r="FA1201" s="11"/>
      <c r="FB1201" s="11"/>
      <c r="FC1201" s="11"/>
      <c r="FD1201" s="11"/>
      <c r="FE1201" s="11"/>
      <c r="FF1201" s="11"/>
      <c r="FG1201" s="11"/>
      <c r="FH1201" s="11"/>
      <c r="FI1201" s="11"/>
      <c r="FJ1201" s="11"/>
      <c r="FK1201" s="11"/>
      <c r="FL1201" s="11"/>
      <c r="FM1201" s="11"/>
      <c r="FN1201" s="11"/>
      <c r="FO1201" s="11"/>
      <c r="FP1201" s="11"/>
      <c r="FQ1201" s="11"/>
      <c r="FR1201" s="11"/>
      <c r="FS1201" s="11"/>
      <c r="FT1201" s="11"/>
      <c r="FU1201" s="11"/>
      <c r="FV1201" s="11"/>
      <c r="FW1201" s="11"/>
      <c r="FX1201" s="11"/>
      <c r="FY1201" s="11"/>
      <c r="FZ1201" s="11"/>
      <c r="GA1201" s="11"/>
      <c r="GB1201" s="11"/>
      <c r="GC1201" s="11"/>
      <c r="GD1201" s="11"/>
      <c r="GE1201" s="11"/>
      <c r="GF1201" s="11"/>
      <c r="GG1201" s="11"/>
      <c r="GH1201" s="11"/>
      <c r="GI1201" s="11"/>
      <c r="GJ1201" s="11"/>
      <c r="GK1201" s="11"/>
      <c r="GL1201" s="11"/>
      <c r="GM1201" s="11"/>
      <c r="GN1201" s="11"/>
      <c r="GO1201" s="11"/>
      <c r="GP1201" s="11"/>
      <c r="GQ1201" s="11"/>
      <c r="GR1201" s="11"/>
      <c r="GS1201" s="11"/>
      <c r="GT1201" s="11"/>
      <c r="GU1201" s="11"/>
      <c r="GV1201" s="11"/>
      <c r="GW1201" s="11"/>
      <c r="GX1201" s="11"/>
      <c r="GY1201" s="11"/>
      <c r="GZ1201" s="11"/>
      <c r="HA1201" s="11"/>
      <c r="HB1201" s="11"/>
      <c r="HC1201" s="11"/>
      <c r="HD1201" s="11"/>
      <c r="HE1201" s="11"/>
      <c r="HF1201" s="11"/>
      <c r="HG1201" s="11"/>
      <c r="HH1201" s="11"/>
      <c r="HI1201" s="11"/>
      <c r="HJ1201" s="11"/>
      <c r="HK1201" s="11"/>
      <c r="HL1201" s="11"/>
      <c r="HM1201" s="11"/>
      <c r="HN1201" s="11"/>
      <c r="HO1201" s="11"/>
      <c r="HP1201" s="11"/>
      <c r="HQ1201" s="11"/>
      <c r="HR1201" s="11"/>
      <c r="HS1201" s="11"/>
      <c r="HT1201" s="11"/>
      <c r="HU1201" s="11"/>
      <c r="HV1201" s="11"/>
      <c r="HW1201" s="11"/>
      <c r="HX1201" s="11"/>
      <c r="HY1201" s="11"/>
      <c r="HZ1201" s="11"/>
      <c r="IA1201" s="11"/>
      <c r="IB1201" s="11"/>
      <c r="IC1201" s="11"/>
      <c r="ID1201" s="11"/>
      <c r="IE1201" s="11"/>
      <c r="IF1201" s="11"/>
      <c r="IG1201" s="11"/>
      <c r="IH1201" s="11"/>
    </row>
    <row r="1202" s="11" customFormat="1" ht="36" customHeight="1" spans="1:11">
      <c r="A1202" s="194"/>
      <c r="B1202" s="195"/>
      <c r="C1202" s="196"/>
      <c r="D1202" s="197" t="s">
        <v>722</v>
      </c>
      <c r="E1202" s="189"/>
      <c r="F1202" s="189"/>
      <c r="G1202" s="189"/>
      <c r="H1202" s="189"/>
      <c r="I1202" s="189" t="s">
        <v>512</v>
      </c>
      <c r="J1202" s="189" t="s">
        <v>512</v>
      </c>
      <c r="K1202" s="189" t="s">
        <v>512</v>
      </c>
    </row>
    <row r="1203" s="11" customFormat="1" ht="28" customHeight="1" spans="1:11">
      <c r="A1203" s="198"/>
      <c r="B1203" s="199"/>
      <c r="C1203" s="200"/>
      <c r="D1203" s="188" t="s">
        <v>622</v>
      </c>
      <c r="E1203" s="189"/>
      <c r="F1203" s="189"/>
      <c r="G1203" s="189"/>
      <c r="H1203" s="189"/>
      <c r="I1203" s="189" t="s">
        <v>512</v>
      </c>
      <c r="J1203" s="189" t="s">
        <v>512</v>
      </c>
      <c r="K1203" s="189" t="s">
        <v>512</v>
      </c>
    </row>
    <row r="1204" s="11" customFormat="1" ht="46" customHeight="1" spans="1:11">
      <c r="A1204" s="188" t="s">
        <v>723</v>
      </c>
      <c r="B1204" s="188" t="s">
        <v>724</v>
      </c>
      <c r="C1204" s="188"/>
      <c r="D1204" s="188"/>
      <c r="E1204" s="188"/>
      <c r="F1204" s="188" t="s">
        <v>608</v>
      </c>
      <c r="G1204" s="188"/>
      <c r="H1204" s="188"/>
      <c r="I1204" s="188"/>
      <c r="J1204" s="188"/>
      <c r="K1204" s="188"/>
    </row>
    <row r="1205" s="11" customFormat="1" ht="36" customHeight="1" spans="1:11">
      <c r="A1205" s="188"/>
      <c r="B1205" s="189" t="s">
        <v>1050</v>
      </c>
      <c r="C1205" s="189"/>
      <c r="D1205" s="189"/>
      <c r="E1205" s="189"/>
      <c r="F1205" s="189" t="s">
        <v>1028</v>
      </c>
      <c r="G1205" s="189"/>
      <c r="H1205" s="189"/>
      <c r="I1205" s="189"/>
      <c r="J1205" s="189"/>
      <c r="K1205" s="189"/>
    </row>
    <row r="1206" s="11" customFormat="1" ht="36" customHeight="1" spans="1:11">
      <c r="A1206" s="201" t="s">
        <v>726</v>
      </c>
      <c r="B1206" s="188" t="s">
        <v>628</v>
      </c>
      <c r="C1206" s="188" t="s">
        <v>629</v>
      </c>
      <c r="D1206" s="188" t="s">
        <v>630</v>
      </c>
      <c r="E1206" s="188" t="s">
        <v>1051</v>
      </c>
      <c r="F1206" s="188" t="s">
        <v>1052</v>
      </c>
      <c r="G1206" s="188" t="s">
        <v>717</v>
      </c>
      <c r="H1206" s="188" t="s">
        <v>729</v>
      </c>
      <c r="I1206" s="188" t="s">
        <v>730</v>
      </c>
      <c r="J1206" s="188"/>
      <c r="K1206" s="188"/>
    </row>
    <row r="1207" s="11" customFormat="1" ht="40" customHeight="1" spans="1:11">
      <c r="A1207" s="202"/>
      <c r="B1207" s="201" t="s">
        <v>1053</v>
      </c>
      <c r="C1207" s="188" t="s">
        <v>637</v>
      </c>
      <c r="D1207" s="203" t="s">
        <v>1054</v>
      </c>
      <c r="E1207" s="203" t="s">
        <v>784</v>
      </c>
      <c r="F1207" s="203" t="s">
        <v>784</v>
      </c>
      <c r="G1207" s="189">
        <v>25</v>
      </c>
      <c r="H1207" s="189">
        <v>25</v>
      </c>
      <c r="I1207" s="189"/>
      <c r="J1207" s="189"/>
      <c r="K1207" s="189"/>
    </row>
    <row r="1208" s="11" customFormat="1" ht="27" customHeight="1" spans="1:11">
      <c r="A1208" s="202"/>
      <c r="B1208" s="202"/>
      <c r="C1208" s="188"/>
      <c r="D1208" s="203" t="s">
        <v>1055</v>
      </c>
      <c r="E1208" s="203" t="s">
        <v>784</v>
      </c>
      <c r="F1208" s="203" t="s">
        <v>784</v>
      </c>
      <c r="G1208" s="189">
        <v>25</v>
      </c>
      <c r="H1208" s="189">
        <v>25</v>
      </c>
      <c r="I1208" s="189"/>
      <c r="J1208" s="189"/>
      <c r="K1208" s="189"/>
    </row>
    <row r="1209" s="11" customFormat="1" ht="27" customHeight="1" spans="1:11">
      <c r="A1209" s="202"/>
      <c r="B1209" s="188" t="s">
        <v>737</v>
      </c>
      <c r="C1209" s="203" t="s">
        <v>738</v>
      </c>
      <c r="D1209" s="203" t="s">
        <v>738</v>
      </c>
      <c r="E1209" s="204" t="s">
        <v>788</v>
      </c>
      <c r="F1209" s="204" t="s">
        <v>788</v>
      </c>
      <c r="G1209" s="189">
        <v>15</v>
      </c>
      <c r="H1209" s="189">
        <v>15</v>
      </c>
      <c r="I1209" s="189"/>
      <c r="J1209" s="189"/>
      <c r="K1209" s="189"/>
    </row>
    <row r="1210" s="11" customFormat="1" ht="18" customHeight="1" spans="1:11">
      <c r="A1210" s="202"/>
      <c r="B1210" s="188"/>
      <c r="C1210" s="203" t="s">
        <v>815</v>
      </c>
      <c r="D1210" s="203" t="s">
        <v>815</v>
      </c>
      <c r="E1210" s="204" t="s">
        <v>784</v>
      </c>
      <c r="F1210" s="204" t="s">
        <v>784</v>
      </c>
      <c r="G1210" s="189">
        <v>15</v>
      </c>
      <c r="H1210" s="189">
        <v>15</v>
      </c>
      <c r="I1210" s="189"/>
      <c r="J1210" s="189"/>
      <c r="K1210" s="189"/>
    </row>
    <row r="1211" s="11" customFormat="1" ht="18" customHeight="1" spans="1:11">
      <c r="A1211" s="202"/>
      <c r="B1211" s="201" t="s">
        <v>740</v>
      </c>
      <c r="C1211" s="201" t="s">
        <v>741</v>
      </c>
      <c r="D1211" s="203" t="s">
        <v>741</v>
      </c>
      <c r="E1211" s="204">
        <v>0.86</v>
      </c>
      <c r="F1211" s="204">
        <v>0.9</v>
      </c>
      <c r="G1211" s="189">
        <v>10</v>
      </c>
      <c r="H1211" s="189">
        <v>10</v>
      </c>
      <c r="I1211" s="189"/>
      <c r="J1211" s="189"/>
      <c r="K1211" s="189"/>
    </row>
    <row r="1212" s="11" customFormat="1" ht="30" customHeight="1" spans="1:11">
      <c r="A1212" s="188" t="s">
        <v>1056</v>
      </c>
      <c r="B1212" s="188"/>
      <c r="C1212" s="188"/>
      <c r="D1212" s="188"/>
      <c r="E1212" s="188"/>
      <c r="F1212" s="188"/>
      <c r="G1212" s="189">
        <v>100</v>
      </c>
      <c r="H1212" s="189"/>
      <c r="I1212" s="189"/>
      <c r="J1212" s="189"/>
      <c r="K1212" s="189"/>
    </row>
    <row r="1213" s="11" customFormat="1" ht="30" customHeight="1" spans="1:11">
      <c r="A1213" s="201" t="s">
        <v>743</v>
      </c>
      <c r="B1213" s="203" t="s">
        <v>1057</v>
      </c>
      <c r="C1213" s="203"/>
      <c r="D1213" s="203"/>
      <c r="E1213" s="203"/>
      <c r="F1213" s="203"/>
      <c r="G1213" s="203"/>
      <c r="H1213" s="203"/>
      <c r="I1213" s="203"/>
      <c r="J1213" s="203"/>
      <c r="K1213" s="203"/>
    </row>
    <row r="1214" s="11" customFormat="1" ht="30" customHeight="1" spans="1:11">
      <c r="A1214" s="205"/>
      <c r="B1214" s="203"/>
      <c r="C1214" s="203"/>
      <c r="D1214" s="203"/>
      <c r="E1214" s="203"/>
      <c r="F1214" s="203"/>
      <c r="G1214" s="203"/>
      <c r="H1214" s="203"/>
      <c r="I1214" s="203"/>
      <c r="J1214" s="203"/>
      <c r="K1214" s="203"/>
    </row>
    <row r="1215" s="11" customFormat="1" ht="12"/>
    <row r="1216" s="11" customFormat="1" ht="12"/>
    <row r="1217" s="5" customFormat="1" ht="29" customHeight="1" spans="1:11">
      <c r="A1217" s="81" t="s">
        <v>904</v>
      </c>
      <c r="B1217" s="81"/>
      <c r="C1217" s="81"/>
      <c r="D1217" s="81"/>
      <c r="E1217" s="81"/>
      <c r="F1217" s="81"/>
      <c r="G1217" s="81"/>
      <c r="H1217" s="81"/>
      <c r="I1217" s="81"/>
      <c r="J1217" s="81"/>
      <c r="K1217" s="81"/>
    </row>
    <row r="1218" s="7" customFormat="1" ht="17" customHeight="1" spans="1:10">
      <c r="A1218" s="142"/>
      <c r="B1218" s="142"/>
      <c r="C1218" s="142"/>
      <c r="D1218" s="142"/>
      <c r="E1218" s="142"/>
      <c r="F1218" s="142"/>
      <c r="G1218" s="142"/>
      <c r="H1218" s="142"/>
      <c r="I1218" s="142"/>
      <c r="J1218" s="170" t="s">
        <v>3</v>
      </c>
    </row>
    <row r="1219" s="11" customFormat="1" ht="19" customHeight="1" spans="1:11">
      <c r="A1219" s="188" t="s">
        <v>710</v>
      </c>
      <c r="B1219" s="188"/>
      <c r="C1219" s="188"/>
      <c r="D1219" s="189" t="s">
        <v>985</v>
      </c>
      <c r="E1219" s="189"/>
      <c r="F1219" s="188" t="s">
        <v>711</v>
      </c>
      <c r="G1219" s="190" t="s">
        <v>1047</v>
      </c>
      <c r="H1219" s="190"/>
      <c r="I1219" s="190"/>
      <c r="J1219" s="190"/>
      <c r="K1219" s="190"/>
    </row>
    <row r="1220" s="11" customFormat="1" ht="19" customHeight="1" spans="1:11">
      <c r="A1220" s="191" t="s">
        <v>712</v>
      </c>
      <c r="B1220" s="192"/>
      <c r="C1220" s="193"/>
      <c r="D1220" s="188" t="s">
        <v>713</v>
      </c>
      <c r="E1220" s="188" t="s">
        <v>714</v>
      </c>
      <c r="F1220" s="188" t="s">
        <v>1048</v>
      </c>
      <c r="G1220" s="188" t="s">
        <v>1049</v>
      </c>
      <c r="H1220" s="188"/>
      <c r="I1220" s="188" t="s">
        <v>717</v>
      </c>
      <c r="J1220" s="188" t="s">
        <v>718</v>
      </c>
      <c r="K1220" s="188" t="s">
        <v>729</v>
      </c>
    </row>
    <row r="1221" s="11" customFormat="1" ht="19" customHeight="1" spans="1:11">
      <c r="A1221" s="194"/>
      <c r="B1221" s="195"/>
      <c r="C1221" s="196"/>
      <c r="D1221" s="188" t="s">
        <v>720</v>
      </c>
      <c r="E1221" s="189"/>
      <c r="F1221" s="189">
        <v>0.03</v>
      </c>
      <c r="G1221" s="189">
        <v>0.03</v>
      </c>
      <c r="H1221" s="189"/>
      <c r="I1221" s="189">
        <v>10</v>
      </c>
      <c r="J1221" s="204">
        <v>1</v>
      </c>
      <c r="K1221" s="189">
        <v>10</v>
      </c>
    </row>
    <row r="1222" s="11" customFormat="1" ht="19" customHeight="1" spans="1:11">
      <c r="A1222" s="194"/>
      <c r="B1222" s="195"/>
      <c r="C1222" s="196"/>
      <c r="D1222" s="188" t="s">
        <v>621</v>
      </c>
      <c r="E1222" s="189"/>
      <c r="F1222" s="189">
        <v>0.03</v>
      </c>
      <c r="G1222" s="189">
        <v>0.03</v>
      </c>
      <c r="H1222" s="189"/>
      <c r="I1222" s="189" t="s">
        <v>512</v>
      </c>
      <c r="J1222" s="189" t="s">
        <v>512</v>
      </c>
      <c r="K1222" s="189" t="s">
        <v>512</v>
      </c>
    </row>
    <row r="1223" s="11" customFormat="1" ht="19" customHeight="1" spans="1:11">
      <c r="A1223" s="194"/>
      <c r="B1223" s="195"/>
      <c r="C1223" s="196"/>
      <c r="D1223" s="197" t="s">
        <v>721</v>
      </c>
      <c r="E1223" s="189"/>
      <c r="F1223" s="189"/>
      <c r="G1223" s="189"/>
      <c r="H1223" s="189"/>
      <c r="I1223" s="189" t="s">
        <v>512</v>
      </c>
      <c r="J1223" s="189" t="s">
        <v>512</v>
      </c>
      <c r="K1223" s="189" t="s">
        <v>512</v>
      </c>
    </row>
    <row r="1224" s="11" customFormat="1" ht="19" customHeight="1" spans="1:11">
      <c r="A1224" s="194"/>
      <c r="B1224" s="195"/>
      <c r="C1224" s="196"/>
      <c r="D1224" s="197" t="s">
        <v>722</v>
      </c>
      <c r="E1224" s="189"/>
      <c r="F1224" s="189"/>
      <c r="G1224" s="189"/>
      <c r="H1224" s="189"/>
      <c r="I1224" s="189" t="s">
        <v>512</v>
      </c>
      <c r="J1224" s="189" t="s">
        <v>512</v>
      </c>
      <c r="K1224" s="189" t="s">
        <v>512</v>
      </c>
    </row>
    <row r="1225" s="11" customFormat="1" ht="19" customHeight="1" spans="1:11">
      <c r="A1225" s="198"/>
      <c r="B1225" s="199"/>
      <c r="C1225" s="200"/>
      <c r="D1225" s="188" t="s">
        <v>622</v>
      </c>
      <c r="E1225" s="189"/>
      <c r="F1225" s="189"/>
      <c r="G1225" s="189"/>
      <c r="H1225" s="189"/>
      <c r="I1225" s="189" t="s">
        <v>512</v>
      </c>
      <c r="J1225" s="189" t="s">
        <v>512</v>
      </c>
      <c r="K1225" s="189" t="s">
        <v>512</v>
      </c>
    </row>
    <row r="1226" s="11" customFormat="1" ht="19" customHeight="1" spans="1:11">
      <c r="A1226" s="188" t="s">
        <v>723</v>
      </c>
      <c r="B1226" s="188" t="s">
        <v>724</v>
      </c>
      <c r="C1226" s="188"/>
      <c r="D1226" s="188"/>
      <c r="E1226" s="188"/>
      <c r="F1226" s="188" t="s">
        <v>608</v>
      </c>
      <c r="G1226" s="188"/>
      <c r="H1226" s="188"/>
      <c r="I1226" s="188"/>
      <c r="J1226" s="188"/>
      <c r="K1226" s="188"/>
    </row>
    <row r="1227" s="11" customFormat="1" ht="51" customHeight="1" spans="1:11">
      <c r="A1227" s="188"/>
      <c r="B1227" s="189" t="s">
        <v>1026</v>
      </c>
      <c r="C1227" s="189"/>
      <c r="D1227" s="189"/>
      <c r="E1227" s="189"/>
      <c r="F1227" s="189" t="s">
        <v>1026</v>
      </c>
      <c r="G1227" s="189"/>
      <c r="H1227" s="189"/>
      <c r="I1227" s="189"/>
      <c r="J1227" s="189"/>
      <c r="K1227" s="189"/>
    </row>
    <row r="1228" s="11" customFormat="1" ht="19" customHeight="1" spans="1:11">
      <c r="A1228" s="201" t="s">
        <v>726</v>
      </c>
      <c r="B1228" s="188" t="s">
        <v>628</v>
      </c>
      <c r="C1228" s="188" t="s">
        <v>629</v>
      </c>
      <c r="D1228" s="188" t="s">
        <v>630</v>
      </c>
      <c r="E1228" s="188" t="s">
        <v>1051</v>
      </c>
      <c r="F1228" s="188" t="s">
        <v>1052</v>
      </c>
      <c r="G1228" s="188" t="s">
        <v>717</v>
      </c>
      <c r="H1228" s="188" t="s">
        <v>729</v>
      </c>
      <c r="I1228" s="188" t="s">
        <v>730</v>
      </c>
      <c r="J1228" s="188"/>
      <c r="K1228" s="188"/>
    </row>
    <row r="1229" s="11" customFormat="1" ht="19" customHeight="1" spans="1:11">
      <c r="A1229" s="194"/>
      <c r="B1229" s="201" t="s">
        <v>1053</v>
      </c>
      <c r="C1229" s="207" t="s">
        <v>637</v>
      </c>
      <c r="D1229" s="208" t="s">
        <v>1010</v>
      </c>
      <c r="E1229" s="209" t="s">
        <v>669</v>
      </c>
      <c r="F1229" s="209" t="s">
        <v>669</v>
      </c>
      <c r="G1229" s="189">
        <v>50</v>
      </c>
      <c r="H1229" s="189">
        <v>50</v>
      </c>
      <c r="I1229" s="189"/>
      <c r="J1229" s="189"/>
      <c r="K1229" s="189"/>
    </row>
    <row r="1230" s="11" customFormat="1" ht="19" customHeight="1" spans="1:11">
      <c r="A1230" s="194"/>
      <c r="B1230" s="201" t="s">
        <v>968</v>
      </c>
      <c r="C1230" s="207" t="s">
        <v>738</v>
      </c>
      <c r="D1230" s="208" t="s">
        <v>1011</v>
      </c>
      <c r="E1230" s="209" t="s">
        <v>1012</v>
      </c>
      <c r="F1230" s="209" t="s">
        <v>1012</v>
      </c>
      <c r="G1230" s="189">
        <v>30</v>
      </c>
      <c r="H1230" s="189">
        <v>30</v>
      </c>
      <c r="I1230" s="189"/>
      <c r="J1230" s="189"/>
      <c r="K1230" s="189"/>
    </row>
    <row r="1231" s="11" customFormat="1" ht="19" customHeight="1" spans="1:11">
      <c r="A1231" s="202"/>
      <c r="B1231" s="201" t="s">
        <v>1013</v>
      </c>
      <c r="C1231" s="201" t="s">
        <v>741</v>
      </c>
      <c r="D1231" s="210" t="s">
        <v>856</v>
      </c>
      <c r="E1231" s="211" t="s">
        <v>756</v>
      </c>
      <c r="F1231" s="211" t="s">
        <v>640</v>
      </c>
      <c r="G1231" s="189">
        <v>10</v>
      </c>
      <c r="H1231" s="189">
        <v>10</v>
      </c>
      <c r="I1231" s="189"/>
      <c r="J1231" s="189"/>
      <c r="K1231" s="189"/>
    </row>
    <row r="1232" s="11" customFormat="1" ht="19" customHeight="1" spans="1:11">
      <c r="A1232" s="202"/>
      <c r="B1232" s="202"/>
      <c r="C1232" s="202"/>
      <c r="D1232" s="212"/>
      <c r="E1232" s="213"/>
      <c r="F1232" s="213"/>
      <c r="G1232" s="189"/>
      <c r="H1232" s="189"/>
      <c r="I1232" s="189"/>
      <c r="J1232" s="189"/>
      <c r="K1232" s="189"/>
    </row>
    <row r="1233" s="11" customFormat="1" ht="19" customHeight="1" spans="1:11">
      <c r="A1233" s="188" t="s">
        <v>1056</v>
      </c>
      <c r="B1233" s="188"/>
      <c r="C1233" s="188"/>
      <c r="D1233" s="188"/>
      <c r="E1233" s="188"/>
      <c r="F1233" s="188"/>
      <c r="G1233" s="189">
        <v>100</v>
      </c>
      <c r="H1233" s="189"/>
      <c r="I1233" s="189"/>
      <c r="J1233" s="189"/>
      <c r="K1233" s="189"/>
    </row>
    <row r="1234" s="11" customFormat="1" ht="19" customHeight="1" spans="1:11">
      <c r="A1234" s="201" t="s">
        <v>743</v>
      </c>
      <c r="B1234" s="203" t="s">
        <v>1014</v>
      </c>
      <c r="C1234" s="203"/>
      <c r="D1234" s="203"/>
      <c r="E1234" s="203"/>
      <c r="F1234" s="203"/>
      <c r="G1234" s="203"/>
      <c r="H1234" s="203"/>
      <c r="I1234" s="203"/>
      <c r="J1234" s="203"/>
      <c r="K1234" s="203"/>
    </row>
    <row r="1235" s="11" customFormat="1" ht="19" customHeight="1" spans="1:11">
      <c r="A1235" s="205"/>
      <c r="B1235" s="203"/>
      <c r="C1235" s="203"/>
      <c r="D1235" s="203"/>
      <c r="E1235" s="203"/>
      <c r="F1235" s="203"/>
      <c r="G1235" s="203"/>
      <c r="H1235" s="203"/>
      <c r="I1235" s="203"/>
      <c r="J1235" s="203"/>
      <c r="K1235" s="203"/>
    </row>
    <row r="1236" s="11" customFormat="1" ht="19" customHeight="1"/>
    <row r="1237" s="11" customFormat="1" ht="19" customHeight="1"/>
    <row r="1238" s="5" customFormat="1" ht="29" customHeight="1" spans="1:11">
      <c r="A1238" s="81" t="s">
        <v>904</v>
      </c>
      <c r="B1238" s="81"/>
      <c r="C1238" s="81"/>
      <c r="D1238" s="81"/>
      <c r="E1238" s="81"/>
      <c r="F1238" s="81"/>
      <c r="G1238" s="81"/>
      <c r="H1238" s="81"/>
      <c r="I1238" s="81"/>
      <c r="J1238" s="81"/>
      <c r="K1238" s="81"/>
    </row>
    <row r="1239" s="7" customFormat="1" ht="17" customHeight="1" spans="1:10">
      <c r="A1239" s="142"/>
      <c r="B1239" s="142"/>
      <c r="C1239" s="142"/>
      <c r="D1239" s="142"/>
      <c r="E1239" s="142"/>
      <c r="F1239" s="142"/>
      <c r="G1239" s="142"/>
      <c r="H1239" s="142"/>
      <c r="I1239" s="142"/>
      <c r="J1239" s="170" t="s">
        <v>3</v>
      </c>
    </row>
    <row r="1240" s="11" customFormat="1" ht="22" customHeight="1" spans="1:11">
      <c r="A1240" s="214" t="s">
        <v>710</v>
      </c>
      <c r="B1240" s="214"/>
      <c r="C1240" s="214"/>
      <c r="D1240" s="215" t="s">
        <v>1058</v>
      </c>
      <c r="E1240" s="215"/>
      <c r="F1240" s="214" t="s">
        <v>711</v>
      </c>
      <c r="G1240" s="190" t="s">
        <v>1047</v>
      </c>
      <c r="H1240" s="190"/>
      <c r="I1240" s="190"/>
      <c r="J1240" s="190"/>
      <c r="K1240" s="190"/>
    </row>
    <row r="1241" s="11" customFormat="1" ht="20" customHeight="1" spans="1:11">
      <c r="A1241" s="216" t="s">
        <v>712</v>
      </c>
      <c r="B1241" s="217"/>
      <c r="C1241" s="218"/>
      <c r="D1241" s="214" t="s">
        <v>713</v>
      </c>
      <c r="E1241" s="214" t="s">
        <v>714</v>
      </c>
      <c r="F1241" s="214" t="s">
        <v>1059</v>
      </c>
      <c r="G1241" s="214" t="s">
        <v>1060</v>
      </c>
      <c r="H1241" s="214"/>
      <c r="I1241" s="214" t="s">
        <v>717</v>
      </c>
      <c r="J1241" s="214" t="s">
        <v>718</v>
      </c>
      <c r="K1241" s="214" t="s">
        <v>729</v>
      </c>
    </row>
    <row r="1242" s="11" customFormat="1" ht="20" customHeight="1" spans="1:11">
      <c r="A1242" s="219"/>
      <c r="B1242" s="220"/>
      <c r="C1242" s="221"/>
      <c r="D1242" s="214" t="s">
        <v>720</v>
      </c>
      <c r="E1242" s="190"/>
      <c r="F1242" s="222">
        <v>41.91</v>
      </c>
      <c r="G1242" s="190">
        <v>28.15</v>
      </c>
      <c r="H1242" s="190"/>
      <c r="I1242" s="190">
        <v>10</v>
      </c>
      <c r="J1242" s="233">
        <f>G1242/F1242</f>
        <v>0.671677403960869</v>
      </c>
      <c r="K1242" s="190">
        <v>6.72</v>
      </c>
    </row>
    <row r="1243" s="11" customFormat="1" ht="20" customHeight="1" spans="1:11">
      <c r="A1243" s="219"/>
      <c r="B1243" s="220"/>
      <c r="C1243" s="221"/>
      <c r="D1243" s="214" t="s">
        <v>621</v>
      </c>
      <c r="E1243" s="190"/>
      <c r="F1243" s="190"/>
      <c r="G1243" s="190"/>
      <c r="H1243" s="190"/>
      <c r="I1243" s="190" t="s">
        <v>512</v>
      </c>
      <c r="J1243" s="190" t="s">
        <v>512</v>
      </c>
      <c r="K1243" s="190" t="s">
        <v>512</v>
      </c>
    </row>
    <row r="1244" s="11" customFormat="1" ht="20" customHeight="1" spans="1:11">
      <c r="A1244" s="219"/>
      <c r="B1244" s="220"/>
      <c r="C1244" s="221"/>
      <c r="D1244" s="223" t="s">
        <v>721</v>
      </c>
      <c r="E1244" s="190"/>
      <c r="F1244" s="190"/>
      <c r="G1244" s="190"/>
      <c r="H1244" s="190"/>
      <c r="I1244" s="190" t="s">
        <v>512</v>
      </c>
      <c r="J1244" s="190" t="s">
        <v>512</v>
      </c>
      <c r="K1244" s="190" t="s">
        <v>512</v>
      </c>
    </row>
    <row r="1245" s="11" customFormat="1" ht="20" customHeight="1" spans="1:11">
      <c r="A1245" s="219"/>
      <c r="B1245" s="220"/>
      <c r="C1245" s="221"/>
      <c r="D1245" s="223" t="s">
        <v>722</v>
      </c>
      <c r="E1245" s="190"/>
      <c r="F1245" s="190"/>
      <c r="G1245" s="190"/>
      <c r="H1245" s="190"/>
      <c r="I1245" s="190" t="s">
        <v>512</v>
      </c>
      <c r="J1245" s="190" t="s">
        <v>512</v>
      </c>
      <c r="K1245" s="190" t="s">
        <v>512</v>
      </c>
    </row>
    <row r="1246" s="11" customFormat="1" ht="20" customHeight="1" spans="1:11">
      <c r="A1246" s="224"/>
      <c r="B1246" s="225"/>
      <c r="C1246" s="226"/>
      <c r="D1246" s="214" t="s">
        <v>622</v>
      </c>
      <c r="E1246" s="190"/>
      <c r="F1246" s="190"/>
      <c r="G1246" s="190"/>
      <c r="H1246" s="190"/>
      <c r="I1246" s="190" t="s">
        <v>512</v>
      </c>
      <c r="J1246" s="190" t="s">
        <v>512</v>
      </c>
      <c r="K1246" s="190" t="s">
        <v>512</v>
      </c>
    </row>
    <row r="1247" s="11" customFormat="1" ht="12" spans="1:11">
      <c r="A1247" s="214" t="s">
        <v>723</v>
      </c>
      <c r="B1247" s="214" t="s">
        <v>724</v>
      </c>
      <c r="C1247" s="214"/>
      <c r="D1247" s="214"/>
      <c r="E1247" s="214"/>
      <c r="F1247" s="214" t="s">
        <v>608</v>
      </c>
      <c r="G1247" s="214"/>
      <c r="H1247" s="214"/>
      <c r="I1247" s="214"/>
      <c r="J1247" s="214"/>
      <c r="K1247" s="214"/>
    </row>
    <row r="1248" s="11" customFormat="1" ht="63" customHeight="1" spans="1:11">
      <c r="A1248" s="214"/>
      <c r="B1248" s="190" t="s">
        <v>989</v>
      </c>
      <c r="C1248" s="190"/>
      <c r="D1248" s="190"/>
      <c r="E1248" s="190"/>
      <c r="F1248" s="190" t="s">
        <v>989</v>
      </c>
      <c r="G1248" s="190"/>
      <c r="H1248" s="190"/>
      <c r="I1248" s="190"/>
      <c r="J1248" s="190"/>
      <c r="K1248" s="190"/>
    </row>
    <row r="1249" s="11" customFormat="1" ht="24" spans="1:11">
      <c r="A1249" s="227" t="s">
        <v>726</v>
      </c>
      <c r="B1249" s="214" t="s">
        <v>628</v>
      </c>
      <c r="C1249" s="214" t="s">
        <v>629</v>
      </c>
      <c r="D1249" s="214" t="s">
        <v>630</v>
      </c>
      <c r="E1249" s="214" t="s">
        <v>1061</v>
      </c>
      <c r="F1249" s="214" t="s">
        <v>1062</v>
      </c>
      <c r="G1249" s="214" t="s">
        <v>717</v>
      </c>
      <c r="H1249" s="214" t="s">
        <v>729</v>
      </c>
      <c r="I1249" s="214" t="s">
        <v>730</v>
      </c>
      <c r="J1249" s="214"/>
      <c r="K1249" s="214"/>
    </row>
    <row r="1250" s="11" customFormat="1" ht="48" spans="1:11">
      <c r="A1250" s="228"/>
      <c r="B1250" s="227" t="s">
        <v>1063</v>
      </c>
      <c r="C1250" s="214" t="s">
        <v>637</v>
      </c>
      <c r="D1250" s="214" t="s">
        <v>939</v>
      </c>
      <c r="E1250" s="190" t="s">
        <v>669</v>
      </c>
      <c r="F1250" s="190" t="s">
        <v>669</v>
      </c>
      <c r="G1250" s="190">
        <v>25</v>
      </c>
      <c r="H1250" s="190">
        <v>25</v>
      </c>
      <c r="I1250" s="190"/>
      <c r="J1250" s="190"/>
      <c r="K1250" s="190"/>
    </row>
    <row r="1251" s="11" customFormat="1" ht="36" spans="1:11">
      <c r="A1251" s="228"/>
      <c r="B1251" s="229"/>
      <c r="C1251" s="214"/>
      <c r="D1251" s="214" t="s">
        <v>940</v>
      </c>
      <c r="E1251" s="190" t="s">
        <v>669</v>
      </c>
      <c r="F1251" s="190" t="s">
        <v>669</v>
      </c>
      <c r="G1251" s="190">
        <v>25</v>
      </c>
      <c r="H1251" s="190">
        <v>25</v>
      </c>
      <c r="I1251" s="190"/>
      <c r="J1251" s="190"/>
      <c r="K1251" s="190"/>
    </row>
    <row r="1252" s="11" customFormat="1" ht="12" spans="1:11">
      <c r="A1252" s="228"/>
      <c r="B1252" s="214" t="s">
        <v>737</v>
      </c>
      <c r="C1252" s="214" t="s">
        <v>738</v>
      </c>
      <c r="D1252" s="214" t="s">
        <v>688</v>
      </c>
      <c r="E1252" s="214" t="s">
        <v>689</v>
      </c>
      <c r="F1252" s="214" t="s">
        <v>689</v>
      </c>
      <c r="G1252" s="190">
        <v>15</v>
      </c>
      <c r="H1252" s="190">
        <v>15</v>
      </c>
      <c r="I1252" s="190"/>
      <c r="J1252" s="190"/>
      <c r="K1252" s="190"/>
    </row>
    <row r="1253" s="11" customFormat="1" ht="36" spans="1:11">
      <c r="A1253" s="228"/>
      <c r="B1253" s="214"/>
      <c r="C1253" s="214"/>
      <c r="D1253" s="214" t="s">
        <v>941</v>
      </c>
      <c r="E1253" s="214" t="s">
        <v>697</v>
      </c>
      <c r="F1253" s="214" t="s">
        <v>942</v>
      </c>
      <c r="G1253" s="190">
        <v>15</v>
      </c>
      <c r="H1253" s="190">
        <v>15</v>
      </c>
      <c r="I1253" s="190"/>
      <c r="J1253" s="190"/>
      <c r="K1253" s="190"/>
    </row>
    <row r="1254" s="11" customFormat="1" ht="12" spans="1:11">
      <c r="A1254" s="228"/>
      <c r="B1254" s="227" t="s">
        <v>740</v>
      </c>
      <c r="C1254" s="227" t="s">
        <v>741</v>
      </c>
      <c r="D1254" s="230" t="s">
        <v>993</v>
      </c>
      <c r="E1254" s="190">
        <v>90</v>
      </c>
      <c r="F1254" s="190">
        <v>90</v>
      </c>
      <c r="G1254" s="190">
        <v>10</v>
      </c>
      <c r="H1254" s="190">
        <v>10</v>
      </c>
      <c r="I1254" s="190"/>
      <c r="J1254" s="190"/>
      <c r="K1254" s="190"/>
    </row>
    <row r="1255" s="11" customFormat="1" ht="12" spans="1:11">
      <c r="A1255" s="228"/>
      <c r="B1255" s="228"/>
      <c r="C1255" s="228"/>
      <c r="D1255" s="230"/>
      <c r="E1255" s="190"/>
      <c r="F1255" s="190"/>
      <c r="G1255" s="190"/>
      <c r="H1255" s="190"/>
      <c r="I1255" s="190"/>
      <c r="J1255" s="190"/>
      <c r="K1255" s="190"/>
    </row>
    <row r="1256" s="11" customFormat="1" ht="12" spans="1:11">
      <c r="A1256" s="214" t="s">
        <v>1064</v>
      </c>
      <c r="B1256" s="214"/>
      <c r="C1256" s="214"/>
      <c r="D1256" s="214"/>
      <c r="E1256" s="214"/>
      <c r="F1256" s="214"/>
      <c r="G1256" s="190">
        <v>96.72</v>
      </c>
      <c r="H1256" s="190"/>
      <c r="I1256" s="190"/>
      <c r="J1256" s="190"/>
      <c r="K1256" s="190"/>
    </row>
    <row r="1257" s="11" customFormat="1" ht="12" spans="1:11">
      <c r="A1257" s="227" t="s">
        <v>743</v>
      </c>
      <c r="B1257" s="230" t="s">
        <v>1065</v>
      </c>
      <c r="C1257" s="230"/>
      <c r="D1257" s="230"/>
      <c r="E1257" s="230"/>
      <c r="F1257" s="230"/>
      <c r="G1257" s="230"/>
      <c r="H1257" s="230"/>
      <c r="I1257" s="230"/>
      <c r="J1257" s="230"/>
      <c r="K1257" s="230"/>
    </row>
    <row r="1258" s="11" customFormat="1" ht="12" spans="1:11">
      <c r="A1258" s="231"/>
      <c r="B1258" s="230"/>
      <c r="C1258" s="230"/>
      <c r="D1258" s="230"/>
      <c r="E1258" s="230"/>
      <c r="F1258" s="230"/>
      <c r="G1258" s="230"/>
      <c r="H1258" s="230"/>
      <c r="I1258" s="230"/>
      <c r="J1258" s="230"/>
      <c r="K1258" s="230"/>
    </row>
    <row r="1259" s="11" customFormat="1" ht="12"/>
    <row r="1260" s="11" customFormat="1" ht="12"/>
    <row r="1261" s="5" customFormat="1" ht="29" customHeight="1" spans="1:11">
      <c r="A1261" s="81" t="s">
        <v>904</v>
      </c>
      <c r="B1261" s="81"/>
      <c r="C1261" s="81"/>
      <c r="D1261" s="81"/>
      <c r="E1261" s="81"/>
      <c r="F1261" s="81"/>
      <c r="G1261" s="81"/>
      <c r="H1261" s="81"/>
      <c r="I1261" s="81"/>
      <c r="J1261" s="81"/>
      <c r="K1261" s="81"/>
    </row>
    <row r="1262" s="7" customFormat="1" ht="17" customHeight="1" spans="1:10">
      <c r="A1262" s="142"/>
      <c r="B1262" s="142"/>
      <c r="C1262" s="142"/>
      <c r="D1262" s="142"/>
      <c r="E1262" s="142"/>
      <c r="F1262" s="142"/>
      <c r="G1262" s="142"/>
      <c r="H1262" s="142"/>
      <c r="I1262" s="142"/>
      <c r="J1262" s="170" t="s">
        <v>3</v>
      </c>
    </row>
    <row r="1263" s="11" customFormat="1" ht="12" spans="1:11">
      <c r="A1263" s="214" t="s">
        <v>708</v>
      </c>
      <c r="B1263" s="214"/>
      <c r="C1263" s="214"/>
      <c r="D1263" s="188" t="s">
        <v>829</v>
      </c>
      <c r="E1263" s="189"/>
      <c r="F1263" s="189"/>
      <c r="G1263" s="189"/>
      <c r="H1263" s="189"/>
      <c r="I1263" s="189"/>
      <c r="J1263" s="189"/>
      <c r="K1263" s="189"/>
    </row>
    <row r="1264" s="11" customFormat="1" ht="12" spans="1:11">
      <c r="A1264" s="214" t="s">
        <v>710</v>
      </c>
      <c r="B1264" s="214"/>
      <c r="C1264" s="214"/>
      <c r="D1264" s="188" t="s">
        <v>808</v>
      </c>
      <c r="E1264" s="189"/>
      <c r="F1264" s="214" t="s">
        <v>711</v>
      </c>
      <c r="G1264" s="190" t="s">
        <v>1047</v>
      </c>
      <c r="H1264" s="190"/>
      <c r="I1264" s="190"/>
      <c r="J1264" s="190"/>
      <c r="K1264" s="190"/>
    </row>
    <row r="1265" s="11" customFormat="1" ht="24" spans="1:11">
      <c r="A1265" s="216" t="s">
        <v>712</v>
      </c>
      <c r="B1265" s="217"/>
      <c r="C1265" s="218"/>
      <c r="D1265" s="214" t="s">
        <v>713</v>
      </c>
      <c r="E1265" s="214" t="s">
        <v>714</v>
      </c>
      <c r="F1265" s="214" t="s">
        <v>1059</v>
      </c>
      <c r="G1265" s="214" t="s">
        <v>1060</v>
      </c>
      <c r="H1265" s="214"/>
      <c r="I1265" s="214" t="s">
        <v>717</v>
      </c>
      <c r="J1265" s="214" t="s">
        <v>718</v>
      </c>
      <c r="K1265" s="214" t="s">
        <v>729</v>
      </c>
    </row>
    <row r="1266" s="11" customFormat="1" ht="12" spans="1:11">
      <c r="A1266" s="219"/>
      <c r="B1266" s="220"/>
      <c r="C1266" s="221"/>
      <c r="D1266" s="214" t="s">
        <v>720</v>
      </c>
      <c r="E1266" s="190">
        <v>5.88</v>
      </c>
      <c r="F1266" s="190">
        <v>228.81</v>
      </c>
      <c r="G1266" s="190">
        <v>234.07</v>
      </c>
      <c r="H1266" s="190"/>
      <c r="I1266" s="190">
        <v>10</v>
      </c>
      <c r="J1266" s="234">
        <f>G1266/F1266</f>
        <v>1.02298850574713</v>
      </c>
      <c r="K1266" s="190">
        <v>10</v>
      </c>
    </row>
    <row r="1267" s="11" customFormat="1" ht="12" spans="1:11">
      <c r="A1267" s="219"/>
      <c r="B1267" s="220"/>
      <c r="C1267" s="221"/>
      <c r="D1267" s="214" t="s">
        <v>621</v>
      </c>
      <c r="E1267" s="190">
        <v>5.88</v>
      </c>
      <c r="F1267" s="190">
        <v>228.81</v>
      </c>
      <c r="G1267" s="190">
        <v>234.07</v>
      </c>
      <c r="H1267" s="190"/>
      <c r="I1267" s="190" t="s">
        <v>512</v>
      </c>
      <c r="J1267" s="190" t="s">
        <v>512</v>
      </c>
      <c r="K1267" s="190" t="s">
        <v>512</v>
      </c>
    </row>
    <row r="1268" s="11" customFormat="1" ht="12" spans="1:11">
      <c r="A1268" s="219"/>
      <c r="B1268" s="220"/>
      <c r="C1268" s="221"/>
      <c r="D1268" s="223" t="s">
        <v>721</v>
      </c>
      <c r="E1268" s="190"/>
      <c r="F1268" s="190"/>
      <c r="G1268" s="190"/>
      <c r="H1268" s="190"/>
      <c r="I1268" s="190" t="s">
        <v>512</v>
      </c>
      <c r="J1268" s="190" t="s">
        <v>512</v>
      </c>
      <c r="K1268" s="190" t="s">
        <v>512</v>
      </c>
    </row>
    <row r="1269" s="11" customFormat="1" ht="12" spans="1:11">
      <c r="A1269" s="219"/>
      <c r="B1269" s="220"/>
      <c r="C1269" s="221"/>
      <c r="D1269" s="223" t="s">
        <v>722</v>
      </c>
      <c r="E1269" s="190"/>
      <c r="F1269" s="190"/>
      <c r="G1269" s="190"/>
      <c r="H1269" s="190"/>
      <c r="I1269" s="190" t="s">
        <v>512</v>
      </c>
      <c r="J1269" s="190" t="s">
        <v>512</v>
      </c>
      <c r="K1269" s="190" t="s">
        <v>512</v>
      </c>
    </row>
    <row r="1270" s="11" customFormat="1" ht="12" spans="1:11">
      <c r="A1270" s="224"/>
      <c r="B1270" s="225"/>
      <c r="C1270" s="226"/>
      <c r="D1270" s="214" t="s">
        <v>622</v>
      </c>
      <c r="E1270" s="190"/>
      <c r="F1270" s="190"/>
      <c r="G1270" s="190"/>
      <c r="H1270" s="190"/>
      <c r="I1270" s="190" t="s">
        <v>512</v>
      </c>
      <c r="J1270" s="190" t="s">
        <v>512</v>
      </c>
      <c r="K1270" s="190" t="s">
        <v>512</v>
      </c>
    </row>
    <row r="1271" s="11" customFormat="1" ht="12" spans="1:11">
      <c r="A1271" s="214" t="s">
        <v>723</v>
      </c>
      <c r="B1271" s="214" t="s">
        <v>724</v>
      </c>
      <c r="C1271" s="214"/>
      <c r="D1271" s="214"/>
      <c r="E1271" s="214"/>
      <c r="F1271" s="214" t="s">
        <v>608</v>
      </c>
      <c r="G1271" s="214"/>
      <c r="H1271" s="214"/>
      <c r="I1271" s="214"/>
      <c r="J1271" s="214"/>
      <c r="K1271" s="214"/>
    </row>
    <row r="1272" s="11" customFormat="1" ht="148" customHeight="1" spans="1:11">
      <c r="A1272" s="214"/>
      <c r="B1272" s="190" t="s">
        <v>748</v>
      </c>
      <c r="C1272" s="190"/>
      <c r="D1272" s="190"/>
      <c r="E1272" s="190"/>
      <c r="F1272" s="190" t="s">
        <v>748</v>
      </c>
      <c r="G1272" s="190"/>
      <c r="H1272" s="190"/>
      <c r="I1272" s="190"/>
      <c r="J1272" s="190"/>
      <c r="K1272" s="190"/>
    </row>
    <row r="1273" s="11" customFormat="1" ht="24" spans="1:11">
      <c r="A1273" s="227" t="s">
        <v>726</v>
      </c>
      <c r="B1273" s="214" t="s">
        <v>628</v>
      </c>
      <c r="C1273" s="214" t="s">
        <v>629</v>
      </c>
      <c r="D1273" s="214" t="s">
        <v>630</v>
      </c>
      <c r="E1273" s="214" t="s">
        <v>1061</v>
      </c>
      <c r="F1273" s="214" t="s">
        <v>1062</v>
      </c>
      <c r="G1273" s="214" t="s">
        <v>717</v>
      </c>
      <c r="H1273" s="214" t="s">
        <v>729</v>
      </c>
      <c r="I1273" s="214" t="s">
        <v>730</v>
      </c>
      <c r="J1273" s="214"/>
      <c r="K1273" s="214"/>
    </row>
    <row r="1274" s="11" customFormat="1" ht="12" spans="1:11">
      <c r="A1274" s="228"/>
      <c r="B1274" s="227" t="s">
        <v>1063</v>
      </c>
      <c r="C1274" s="214" t="s">
        <v>637</v>
      </c>
      <c r="D1274" s="230" t="s">
        <v>1066</v>
      </c>
      <c r="E1274" s="232">
        <v>0.9</v>
      </c>
      <c r="F1274" s="232">
        <v>0.9</v>
      </c>
      <c r="G1274" s="190">
        <v>3.5</v>
      </c>
      <c r="H1274" s="190">
        <v>3.5</v>
      </c>
      <c r="I1274" s="190"/>
      <c r="J1274" s="190"/>
      <c r="K1274" s="190"/>
    </row>
    <row r="1275" s="11" customFormat="1" ht="12" spans="1:11">
      <c r="A1275" s="228"/>
      <c r="B1275" s="229"/>
      <c r="C1275" s="214"/>
      <c r="D1275" s="230" t="s">
        <v>1067</v>
      </c>
      <c r="E1275" s="232">
        <v>0.85</v>
      </c>
      <c r="F1275" s="232">
        <v>0.85</v>
      </c>
      <c r="G1275" s="190">
        <v>2.5</v>
      </c>
      <c r="H1275" s="190">
        <v>2.5</v>
      </c>
      <c r="I1275" s="190"/>
      <c r="J1275" s="190"/>
      <c r="K1275" s="190"/>
    </row>
    <row r="1276" s="11" customFormat="1" ht="12" spans="1:11">
      <c r="A1276" s="228"/>
      <c r="B1276" s="229"/>
      <c r="C1276" s="214"/>
      <c r="D1276" s="230" t="s">
        <v>1068</v>
      </c>
      <c r="E1276" s="232">
        <v>0.9</v>
      </c>
      <c r="F1276" s="232">
        <v>0.9</v>
      </c>
      <c r="G1276" s="190">
        <v>3</v>
      </c>
      <c r="H1276" s="190">
        <v>3</v>
      </c>
      <c r="I1276" s="190"/>
      <c r="J1276" s="190"/>
      <c r="K1276" s="190"/>
    </row>
    <row r="1277" s="11" customFormat="1" ht="12" spans="1:11">
      <c r="A1277" s="228"/>
      <c r="B1277" s="229"/>
      <c r="C1277" s="214"/>
      <c r="D1277" s="230" t="s">
        <v>1069</v>
      </c>
      <c r="E1277" s="232">
        <v>0.8</v>
      </c>
      <c r="F1277" s="232">
        <v>0.8</v>
      </c>
      <c r="G1277" s="190">
        <v>2.5</v>
      </c>
      <c r="H1277" s="190">
        <v>2.5</v>
      </c>
      <c r="I1277" s="190"/>
      <c r="J1277" s="190"/>
      <c r="K1277" s="190"/>
    </row>
    <row r="1278" s="11" customFormat="1" ht="12" spans="1:11">
      <c r="A1278" s="228"/>
      <c r="B1278" s="229"/>
      <c r="C1278" s="214"/>
      <c r="D1278" s="230" t="s">
        <v>1070</v>
      </c>
      <c r="E1278" s="232">
        <v>0.9</v>
      </c>
      <c r="F1278" s="232">
        <v>0.9</v>
      </c>
      <c r="G1278" s="190">
        <v>3.5</v>
      </c>
      <c r="H1278" s="190">
        <v>3.5</v>
      </c>
      <c r="I1278" s="190"/>
      <c r="J1278" s="190"/>
      <c r="K1278" s="190"/>
    </row>
    <row r="1279" s="11" customFormat="1" ht="12" spans="1:11">
      <c r="A1279" s="228"/>
      <c r="B1279" s="229"/>
      <c r="C1279" s="214"/>
      <c r="D1279" s="230" t="s">
        <v>1071</v>
      </c>
      <c r="E1279" s="232">
        <v>0.65</v>
      </c>
      <c r="F1279" s="232">
        <v>0.65</v>
      </c>
      <c r="G1279" s="190">
        <v>2</v>
      </c>
      <c r="H1279" s="190">
        <v>2</v>
      </c>
      <c r="I1279" s="190"/>
      <c r="J1279" s="190"/>
      <c r="K1279" s="190"/>
    </row>
    <row r="1280" s="11" customFormat="1" ht="12" spans="1:11">
      <c r="A1280" s="228"/>
      <c r="B1280" s="229"/>
      <c r="C1280" s="214"/>
      <c r="D1280" s="230" t="s">
        <v>1072</v>
      </c>
      <c r="E1280" s="232">
        <v>0.9</v>
      </c>
      <c r="F1280" s="232">
        <v>0.9</v>
      </c>
      <c r="G1280" s="190">
        <v>3</v>
      </c>
      <c r="H1280" s="190">
        <v>3</v>
      </c>
      <c r="I1280" s="190"/>
      <c r="J1280" s="190"/>
      <c r="K1280" s="190"/>
    </row>
    <row r="1281" s="11" customFormat="1" ht="12" spans="1:11">
      <c r="A1281" s="228"/>
      <c r="B1281" s="229"/>
      <c r="C1281" s="214"/>
      <c r="D1281" s="230" t="s">
        <v>1073</v>
      </c>
      <c r="E1281" s="232">
        <v>0.8</v>
      </c>
      <c r="F1281" s="232">
        <v>0.8</v>
      </c>
      <c r="G1281" s="190">
        <v>2.5</v>
      </c>
      <c r="H1281" s="190">
        <v>2.5</v>
      </c>
      <c r="I1281" s="190"/>
      <c r="J1281" s="190"/>
      <c r="K1281" s="190"/>
    </row>
    <row r="1282" s="11" customFormat="1" ht="12" spans="1:11">
      <c r="A1282" s="228"/>
      <c r="B1282" s="229"/>
      <c r="C1282" s="214"/>
      <c r="D1282" s="230" t="s">
        <v>1074</v>
      </c>
      <c r="E1282" s="232">
        <v>0.9</v>
      </c>
      <c r="F1282" s="232">
        <v>0.9</v>
      </c>
      <c r="G1282" s="190">
        <v>3</v>
      </c>
      <c r="H1282" s="190">
        <v>3</v>
      </c>
      <c r="I1282" s="190"/>
      <c r="J1282" s="190"/>
      <c r="K1282" s="190"/>
    </row>
    <row r="1283" s="11" customFormat="1" ht="12" spans="1:11">
      <c r="A1283" s="228"/>
      <c r="B1283" s="229"/>
      <c r="C1283" s="214"/>
      <c r="D1283" s="230" t="s">
        <v>1075</v>
      </c>
      <c r="E1283" s="232">
        <v>0.65</v>
      </c>
      <c r="F1283" s="232">
        <v>0.65</v>
      </c>
      <c r="G1283" s="190">
        <v>2</v>
      </c>
      <c r="H1283" s="190">
        <v>2</v>
      </c>
      <c r="I1283" s="190"/>
      <c r="J1283" s="190"/>
      <c r="K1283" s="190"/>
    </row>
    <row r="1284" s="11" customFormat="1" ht="12" spans="1:11">
      <c r="A1284" s="228"/>
      <c r="B1284" s="229"/>
      <c r="C1284" s="214"/>
      <c r="D1284" s="230" t="s">
        <v>1076</v>
      </c>
      <c r="E1284" s="232">
        <v>0.9</v>
      </c>
      <c r="F1284" s="232">
        <v>0.9</v>
      </c>
      <c r="G1284" s="190">
        <v>3</v>
      </c>
      <c r="H1284" s="190">
        <v>3</v>
      </c>
      <c r="I1284" s="190"/>
      <c r="J1284" s="190"/>
      <c r="K1284" s="190"/>
    </row>
    <row r="1285" s="11" customFormat="1" ht="12" spans="1:11">
      <c r="A1285" s="228"/>
      <c r="B1285" s="229"/>
      <c r="C1285" s="227" t="s">
        <v>671</v>
      </c>
      <c r="D1285" s="235" t="s">
        <v>1077</v>
      </c>
      <c r="E1285" s="232">
        <v>0.6</v>
      </c>
      <c r="F1285" s="232">
        <v>0.6</v>
      </c>
      <c r="G1285" s="190">
        <v>2</v>
      </c>
      <c r="H1285" s="190">
        <v>2</v>
      </c>
      <c r="I1285" s="190"/>
      <c r="J1285" s="190"/>
      <c r="K1285" s="190"/>
    </row>
    <row r="1286" s="11" customFormat="1" ht="12" spans="1:11">
      <c r="A1286" s="228"/>
      <c r="B1286" s="229"/>
      <c r="C1286" s="228"/>
      <c r="D1286" s="235" t="s">
        <v>1078</v>
      </c>
      <c r="E1286" s="232">
        <v>0.6</v>
      </c>
      <c r="F1286" s="232">
        <v>0.6</v>
      </c>
      <c r="G1286" s="190">
        <v>2</v>
      </c>
      <c r="H1286" s="190">
        <v>2</v>
      </c>
      <c r="I1286" s="190"/>
      <c r="J1286" s="190"/>
      <c r="K1286" s="190"/>
    </row>
    <row r="1287" s="11" customFormat="1" ht="12" spans="1:11">
      <c r="A1287" s="228"/>
      <c r="B1287" s="229"/>
      <c r="C1287" s="228"/>
      <c r="D1287" s="235" t="s">
        <v>1079</v>
      </c>
      <c r="E1287" s="232">
        <v>0.6</v>
      </c>
      <c r="F1287" s="232">
        <v>0.6</v>
      </c>
      <c r="G1287" s="190">
        <v>2</v>
      </c>
      <c r="H1287" s="190">
        <v>2</v>
      </c>
      <c r="I1287" s="190"/>
      <c r="J1287" s="190"/>
      <c r="K1287" s="190"/>
    </row>
    <row r="1288" s="11" customFormat="1" ht="12" spans="1:11">
      <c r="A1288" s="228"/>
      <c r="B1288" s="229"/>
      <c r="C1288" s="228"/>
      <c r="D1288" s="235" t="s">
        <v>1080</v>
      </c>
      <c r="E1288" s="232">
        <v>0.6</v>
      </c>
      <c r="F1288" s="232">
        <v>0.6</v>
      </c>
      <c r="G1288" s="190">
        <v>2</v>
      </c>
      <c r="H1288" s="190">
        <v>2</v>
      </c>
      <c r="I1288" s="190"/>
      <c r="J1288" s="190"/>
      <c r="K1288" s="190"/>
    </row>
    <row r="1289" s="11" customFormat="1" ht="12" spans="1:11">
      <c r="A1289" s="228"/>
      <c r="B1289" s="229"/>
      <c r="C1289" s="228"/>
      <c r="D1289" s="235" t="s">
        <v>1081</v>
      </c>
      <c r="E1289" s="232">
        <v>0.9</v>
      </c>
      <c r="F1289" s="232">
        <v>0.9</v>
      </c>
      <c r="G1289" s="190">
        <v>3.5</v>
      </c>
      <c r="H1289" s="190">
        <v>3.5</v>
      </c>
      <c r="I1289" s="190"/>
      <c r="J1289" s="190"/>
      <c r="K1289" s="190"/>
    </row>
    <row r="1290" s="11" customFormat="1" ht="12" spans="1:11">
      <c r="A1290" s="228"/>
      <c r="B1290" s="229"/>
      <c r="C1290" s="228"/>
      <c r="D1290" s="235" t="s">
        <v>1082</v>
      </c>
      <c r="E1290" s="232">
        <v>0.95</v>
      </c>
      <c r="F1290" s="232">
        <v>0.95</v>
      </c>
      <c r="G1290" s="190">
        <v>4</v>
      </c>
      <c r="H1290" s="190">
        <v>4</v>
      </c>
      <c r="I1290" s="190"/>
      <c r="J1290" s="190"/>
      <c r="K1290" s="190"/>
    </row>
    <row r="1291" s="11" customFormat="1" ht="12" spans="1:11">
      <c r="A1291" s="228"/>
      <c r="B1291" s="229"/>
      <c r="C1291" s="228"/>
      <c r="D1291" s="235" t="s">
        <v>1083</v>
      </c>
      <c r="E1291" s="232">
        <v>0.75</v>
      </c>
      <c r="F1291" s="232">
        <v>0.75</v>
      </c>
      <c r="G1291" s="190">
        <v>2</v>
      </c>
      <c r="H1291" s="190">
        <v>2</v>
      </c>
      <c r="I1291" s="190"/>
      <c r="J1291" s="190"/>
      <c r="K1291" s="190"/>
    </row>
    <row r="1292" s="11" customFormat="1" ht="12" spans="1:11">
      <c r="A1292" s="228"/>
      <c r="B1292" s="229"/>
      <c r="C1292" s="231"/>
      <c r="D1292" s="235" t="s">
        <v>1084</v>
      </c>
      <c r="E1292" s="232">
        <v>0.1</v>
      </c>
      <c r="F1292" s="232">
        <v>0.1</v>
      </c>
      <c r="G1292" s="190">
        <v>2</v>
      </c>
      <c r="H1292" s="190">
        <v>2</v>
      </c>
      <c r="I1292" s="190"/>
      <c r="J1292" s="190"/>
      <c r="K1292" s="190"/>
    </row>
    <row r="1293" s="11" customFormat="1" ht="12" spans="1:11">
      <c r="A1293" s="228"/>
      <c r="B1293" s="227" t="s">
        <v>737</v>
      </c>
      <c r="C1293" s="227" t="s">
        <v>814</v>
      </c>
      <c r="D1293" s="230" t="s">
        <v>1085</v>
      </c>
      <c r="E1293" s="190" t="s">
        <v>843</v>
      </c>
      <c r="F1293" s="190" t="s">
        <v>843</v>
      </c>
      <c r="G1293" s="190">
        <v>4</v>
      </c>
      <c r="H1293" s="190">
        <v>4</v>
      </c>
      <c r="I1293" s="190"/>
      <c r="J1293" s="190"/>
      <c r="K1293" s="190"/>
    </row>
    <row r="1294" s="11" customFormat="1" ht="12" spans="1:11">
      <c r="A1294" s="228"/>
      <c r="B1294" s="228"/>
      <c r="C1294" s="228"/>
      <c r="D1294" s="230" t="s">
        <v>1086</v>
      </c>
      <c r="E1294" s="190" t="s">
        <v>693</v>
      </c>
      <c r="F1294" s="190" t="s">
        <v>693</v>
      </c>
      <c r="G1294" s="190">
        <v>4</v>
      </c>
      <c r="H1294" s="190">
        <v>4</v>
      </c>
      <c r="I1294" s="190"/>
      <c r="J1294" s="190"/>
      <c r="K1294" s="190"/>
    </row>
    <row r="1295" s="11" customFormat="1" ht="12" spans="1:11">
      <c r="A1295" s="228"/>
      <c r="B1295" s="228"/>
      <c r="C1295" s="228"/>
      <c r="D1295" s="230" t="s">
        <v>1087</v>
      </c>
      <c r="E1295" s="190" t="s">
        <v>693</v>
      </c>
      <c r="F1295" s="190" t="s">
        <v>693</v>
      </c>
      <c r="G1295" s="190">
        <v>4</v>
      </c>
      <c r="H1295" s="190">
        <v>4</v>
      </c>
      <c r="I1295" s="190"/>
      <c r="J1295" s="190"/>
      <c r="K1295" s="190"/>
    </row>
    <row r="1296" s="11" customFormat="1" ht="12" spans="1:11">
      <c r="A1296" s="228"/>
      <c r="B1296" s="228"/>
      <c r="C1296" s="228"/>
      <c r="D1296" s="230" t="s">
        <v>1088</v>
      </c>
      <c r="E1296" s="190" t="s">
        <v>693</v>
      </c>
      <c r="F1296" s="190" t="s">
        <v>693</v>
      </c>
      <c r="G1296" s="190">
        <v>4.5</v>
      </c>
      <c r="H1296" s="190">
        <v>4.5</v>
      </c>
      <c r="I1296" s="190"/>
      <c r="J1296" s="190"/>
      <c r="K1296" s="190"/>
    </row>
    <row r="1297" s="11" customFormat="1" ht="12" spans="1:11">
      <c r="A1297" s="228"/>
      <c r="B1297" s="228"/>
      <c r="C1297" s="228"/>
      <c r="D1297" s="230" t="s">
        <v>1089</v>
      </c>
      <c r="E1297" s="190" t="s">
        <v>693</v>
      </c>
      <c r="F1297" s="190" t="s">
        <v>693</v>
      </c>
      <c r="G1297" s="190">
        <v>4.5</v>
      </c>
      <c r="H1297" s="190">
        <v>4.5</v>
      </c>
      <c r="I1297" s="190"/>
      <c r="J1297" s="190"/>
      <c r="K1297" s="190"/>
    </row>
    <row r="1298" s="11" customFormat="1" ht="12" spans="1:11">
      <c r="A1298" s="228"/>
      <c r="B1298" s="228"/>
      <c r="C1298" s="228"/>
      <c r="D1298" s="230" t="s">
        <v>1090</v>
      </c>
      <c r="E1298" s="190" t="s">
        <v>1091</v>
      </c>
      <c r="F1298" s="190" t="s">
        <v>1091</v>
      </c>
      <c r="G1298" s="190">
        <v>4.5</v>
      </c>
      <c r="H1298" s="190">
        <v>4.5</v>
      </c>
      <c r="I1298" s="190"/>
      <c r="J1298" s="190"/>
      <c r="K1298" s="190"/>
    </row>
    <row r="1299" s="11" customFormat="1" ht="12" spans="1:11">
      <c r="A1299" s="228"/>
      <c r="B1299" s="228"/>
      <c r="C1299" s="231"/>
      <c r="D1299" s="230" t="s">
        <v>1090</v>
      </c>
      <c r="E1299" s="190" t="s">
        <v>693</v>
      </c>
      <c r="F1299" s="190" t="s">
        <v>1091</v>
      </c>
      <c r="G1299" s="190">
        <v>4.5</v>
      </c>
      <c r="H1299" s="190">
        <v>4.5</v>
      </c>
      <c r="I1299" s="190"/>
      <c r="J1299" s="190"/>
      <c r="K1299" s="190"/>
    </row>
    <row r="1300" s="11" customFormat="1" ht="12" spans="1:11">
      <c r="A1300" s="228"/>
      <c r="B1300" s="227" t="s">
        <v>740</v>
      </c>
      <c r="C1300" s="227" t="s">
        <v>741</v>
      </c>
      <c r="D1300" s="230" t="s">
        <v>1092</v>
      </c>
      <c r="E1300" s="190" t="s">
        <v>788</v>
      </c>
      <c r="F1300" s="190" t="s">
        <v>788</v>
      </c>
      <c r="G1300" s="190">
        <v>10</v>
      </c>
      <c r="H1300" s="190">
        <v>10</v>
      </c>
      <c r="I1300" s="190"/>
      <c r="J1300" s="190"/>
      <c r="K1300" s="190"/>
    </row>
    <row r="1301" s="11" customFormat="1" ht="12" spans="1:11">
      <c r="A1301" s="228"/>
      <c r="B1301" s="228"/>
      <c r="C1301" s="228"/>
      <c r="D1301" s="230"/>
      <c r="E1301" s="190"/>
      <c r="F1301" s="190"/>
      <c r="G1301" s="190"/>
      <c r="H1301" s="190"/>
      <c r="I1301" s="190"/>
      <c r="J1301" s="190"/>
      <c r="K1301" s="190"/>
    </row>
    <row r="1302" s="11" customFormat="1" ht="12" spans="1:11">
      <c r="A1302" s="231"/>
      <c r="B1302" s="231"/>
      <c r="C1302" s="231"/>
      <c r="D1302" s="215" t="s">
        <v>1093</v>
      </c>
      <c r="E1302" s="190"/>
      <c r="F1302" s="190"/>
      <c r="G1302" s="190"/>
      <c r="H1302" s="190"/>
      <c r="I1302" s="190"/>
      <c r="J1302" s="190"/>
      <c r="K1302" s="190"/>
    </row>
    <row r="1303" s="11" customFormat="1" ht="12" spans="1:11">
      <c r="A1303" s="214" t="s">
        <v>1064</v>
      </c>
      <c r="B1303" s="214"/>
      <c r="C1303" s="214"/>
      <c r="D1303" s="214"/>
      <c r="E1303" s="214"/>
      <c r="F1303" s="214"/>
      <c r="G1303" s="190">
        <v>100</v>
      </c>
      <c r="H1303" s="190"/>
      <c r="I1303" s="190"/>
      <c r="J1303" s="190"/>
      <c r="K1303" s="190"/>
    </row>
    <row r="1304" s="11" customFormat="1" ht="12" spans="1:11">
      <c r="A1304" s="227" t="s">
        <v>743</v>
      </c>
      <c r="B1304" s="230" t="s">
        <v>1094</v>
      </c>
      <c r="C1304" s="230"/>
      <c r="D1304" s="230"/>
      <c r="E1304" s="230"/>
      <c r="F1304" s="230"/>
      <c r="G1304" s="230"/>
      <c r="H1304" s="230"/>
      <c r="I1304" s="230"/>
      <c r="J1304" s="230"/>
      <c r="K1304" s="230"/>
    </row>
    <row r="1305" s="11" customFormat="1" ht="12" spans="1:11">
      <c r="A1305" s="231"/>
      <c r="B1305" s="230"/>
      <c r="C1305" s="230"/>
      <c r="D1305" s="230"/>
      <c r="E1305" s="230"/>
      <c r="F1305" s="230"/>
      <c r="G1305" s="230"/>
      <c r="H1305" s="230"/>
      <c r="I1305" s="230"/>
      <c r="J1305" s="230"/>
      <c r="K1305" s="230"/>
    </row>
    <row r="1306" s="11" customFormat="1" ht="12"/>
    <row r="1307" s="11" customFormat="1" ht="12"/>
    <row r="1308" s="5" customFormat="1" ht="29" customHeight="1" spans="1:11">
      <c r="A1308" s="81" t="s">
        <v>904</v>
      </c>
      <c r="B1308" s="81"/>
      <c r="C1308" s="81"/>
      <c r="D1308" s="81"/>
      <c r="E1308" s="81"/>
      <c r="F1308" s="81"/>
      <c r="G1308" s="81"/>
      <c r="H1308" s="81"/>
      <c r="I1308" s="81"/>
      <c r="J1308" s="81"/>
      <c r="K1308" s="81"/>
    </row>
    <row r="1309" s="7" customFormat="1" ht="17" customHeight="1" spans="1:10">
      <c r="A1309" s="142"/>
      <c r="B1309" s="142"/>
      <c r="C1309" s="142"/>
      <c r="D1309" s="142"/>
      <c r="E1309" s="142"/>
      <c r="F1309" s="142"/>
      <c r="G1309" s="142"/>
      <c r="H1309" s="142"/>
      <c r="I1309" s="142"/>
      <c r="J1309" s="170" t="s">
        <v>3</v>
      </c>
    </row>
    <row r="1310" s="11" customFormat="1" ht="12" spans="1:11">
      <c r="A1310" s="188" t="s">
        <v>708</v>
      </c>
      <c r="B1310" s="188"/>
      <c r="C1310" s="188"/>
      <c r="D1310" s="188" t="s">
        <v>709</v>
      </c>
      <c r="E1310" s="189"/>
      <c r="F1310" s="189"/>
      <c r="G1310" s="189"/>
      <c r="H1310" s="189"/>
      <c r="I1310" s="189"/>
      <c r="J1310" s="189"/>
      <c r="K1310" s="189"/>
    </row>
    <row r="1311" s="11" customFormat="1" ht="12" spans="1:11">
      <c r="A1311" s="188" t="s">
        <v>710</v>
      </c>
      <c r="B1311" s="188"/>
      <c r="C1311" s="188"/>
      <c r="D1311" s="189" t="s">
        <v>985</v>
      </c>
      <c r="E1311" s="189"/>
      <c r="F1311" s="188" t="s">
        <v>711</v>
      </c>
      <c r="G1311" s="190" t="s">
        <v>1047</v>
      </c>
      <c r="H1311" s="190"/>
      <c r="I1311" s="190"/>
      <c r="J1311" s="190"/>
      <c r="K1311" s="190"/>
    </row>
    <row r="1312" s="11" customFormat="1" ht="24" spans="1:11">
      <c r="A1312" s="191" t="s">
        <v>712</v>
      </c>
      <c r="B1312" s="192"/>
      <c r="C1312" s="193"/>
      <c r="D1312" s="188" t="s">
        <v>713</v>
      </c>
      <c r="E1312" s="188" t="s">
        <v>714</v>
      </c>
      <c r="F1312" s="188" t="s">
        <v>1048</v>
      </c>
      <c r="G1312" s="188" t="s">
        <v>1049</v>
      </c>
      <c r="H1312" s="188"/>
      <c r="I1312" s="188" t="s">
        <v>717</v>
      </c>
      <c r="J1312" s="188" t="s">
        <v>718</v>
      </c>
      <c r="K1312" s="188" t="s">
        <v>729</v>
      </c>
    </row>
    <row r="1313" s="11" customFormat="1" ht="12" spans="1:11">
      <c r="A1313" s="194"/>
      <c r="B1313" s="195"/>
      <c r="C1313" s="196"/>
      <c r="D1313" s="188" t="s">
        <v>720</v>
      </c>
      <c r="E1313" s="189"/>
      <c r="F1313" s="189">
        <v>2.92</v>
      </c>
      <c r="G1313" s="189">
        <v>2.92</v>
      </c>
      <c r="H1313" s="189"/>
      <c r="I1313" s="189">
        <v>10</v>
      </c>
      <c r="J1313" s="204">
        <f>G1313/F1313</f>
        <v>1</v>
      </c>
      <c r="K1313" s="189">
        <v>10</v>
      </c>
    </row>
    <row r="1314" s="11" customFormat="1" ht="12" spans="1:11">
      <c r="A1314" s="194"/>
      <c r="B1314" s="195"/>
      <c r="C1314" s="196"/>
      <c r="D1314" s="188" t="s">
        <v>621</v>
      </c>
      <c r="E1314" s="189"/>
      <c r="F1314" s="189">
        <v>2.92</v>
      </c>
      <c r="G1314" s="189">
        <v>2.92</v>
      </c>
      <c r="H1314" s="189"/>
      <c r="I1314" s="189" t="s">
        <v>512</v>
      </c>
      <c r="J1314" s="189" t="s">
        <v>512</v>
      </c>
      <c r="K1314" s="189" t="s">
        <v>512</v>
      </c>
    </row>
    <row r="1315" s="11" customFormat="1" ht="12" spans="1:11">
      <c r="A1315" s="194"/>
      <c r="B1315" s="195"/>
      <c r="C1315" s="196"/>
      <c r="D1315" s="197" t="s">
        <v>721</v>
      </c>
      <c r="E1315" s="189"/>
      <c r="F1315" s="189"/>
      <c r="G1315" s="189"/>
      <c r="H1315" s="189"/>
      <c r="I1315" s="189" t="s">
        <v>512</v>
      </c>
      <c r="J1315" s="189" t="s">
        <v>512</v>
      </c>
      <c r="K1315" s="189" t="s">
        <v>512</v>
      </c>
    </row>
    <row r="1316" s="11" customFormat="1" ht="12" spans="1:11">
      <c r="A1316" s="194"/>
      <c r="B1316" s="195"/>
      <c r="C1316" s="196"/>
      <c r="D1316" s="197" t="s">
        <v>722</v>
      </c>
      <c r="E1316" s="189"/>
      <c r="F1316" s="189"/>
      <c r="G1316" s="189"/>
      <c r="H1316" s="189"/>
      <c r="I1316" s="189" t="s">
        <v>512</v>
      </c>
      <c r="J1316" s="189" t="s">
        <v>512</v>
      </c>
      <c r="K1316" s="189" t="s">
        <v>512</v>
      </c>
    </row>
    <row r="1317" s="11" customFormat="1" ht="12" spans="1:11">
      <c r="A1317" s="198"/>
      <c r="B1317" s="199"/>
      <c r="C1317" s="200"/>
      <c r="D1317" s="188" t="s">
        <v>622</v>
      </c>
      <c r="E1317" s="189"/>
      <c r="F1317" s="189"/>
      <c r="G1317" s="189"/>
      <c r="H1317" s="189"/>
      <c r="I1317" s="189" t="s">
        <v>512</v>
      </c>
      <c r="J1317" s="189" t="s">
        <v>512</v>
      </c>
      <c r="K1317" s="189" t="s">
        <v>512</v>
      </c>
    </row>
    <row r="1318" s="11" customFormat="1" ht="12" spans="1:11">
      <c r="A1318" s="188" t="s">
        <v>723</v>
      </c>
      <c r="B1318" s="188" t="s">
        <v>724</v>
      </c>
      <c r="C1318" s="188"/>
      <c r="D1318" s="188"/>
      <c r="E1318" s="188"/>
      <c r="F1318" s="188" t="s">
        <v>608</v>
      </c>
      <c r="G1318" s="188"/>
      <c r="H1318" s="188"/>
      <c r="I1318" s="188"/>
      <c r="J1318" s="188"/>
      <c r="K1318" s="188"/>
    </row>
    <row r="1319" s="11" customFormat="1" ht="71" customHeight="1" spans="1:11">
      <c r="A1319" s="188"/>
      <c r="B1319" s="189" t="s">
        <v>1015</v>
      </c>
      <c r="C1319" s="189"/>
      <c r="D1319" s="189"/>
      <c r="E1319" s="189"/>
      <c r="F1319" s="189" t="s">
        <v>1015</v>
      </c>
      <c r="G1319" s="189"/>
      <c r="H1319" s="189"/>
      <c r="I1319" s="189"/>
      <c r="J1319" s="189"/>
      <c r="K1319" s="189"/>
    </row>
    <row r="1320" s="11" customFormat="1" ht="24" spans="1:11">
      <c r="A1320" s="201" t="s">
        <v>726</v>
      </c>
      <c r="B1320" s="188" t="s">
        <v>628</v>
      </c>
      <c r="C1320" s="188" t="s">
        <v>629</v>
      </c>
      <c r="D1320" s="188" t="s">
        <v>630</v>
      </c>
      <c r="E1320" s="188" t="s">
        <v>1051</v>
      </c>
      <c r="F1320" s="188" t="s">
        <v>1052</v>
      </c>
      <c r="G1320" s="188" t="s">
        <v>717</v>
      </c>
      <c r="H1320" s="188" t="s">
        <v>729</v>
      </c>
      <c r="I1320" s="188" t="s">
        <v>730</v>
      </c>
      <c r="J1320" s="188"/>
      <c r="K1320" s="188"/>
    </row>
    <row r="1321" s="11" customFormat="1" ht="24" spans="1:11">
      <c r="A1321" s="194"/>
      <c r="B1321" s="201" t="s">
        <v>1053</v>
      </c>
      <c r="C1321" s="207" t="s">
        <v>637</v>
      </c>
      <c r="D1321" s="208" t="s">
        <v>861</v>
      </c>
      <c r="E1321" s="209" t="s">
        <v>657</v>
      </c>
      <c r="F1321" s="209" t="s">
        <v>653</v>
      </c>
      <c r="G1321" s="189">
        <v>10</v>
      </c>
      <c r="H1321" s="189">
        <v>10</v>
      </c>
      <c r="I1321" s="189"/>
      <c r="J1321" s="189"/>
      <c r="K1321" s="189"/>
    </row>
    <row r="1322" s="11" customFormat="1" ht="24" spans="1:11">
      <c r="A1322" s="194"/>
      <c r="B1322" s="202"/>
      <c r="C1322" s="207" t="s">
        <v>637</v>
      </c>
      <c r="D1322" s="208" t="s">
        <v>862</v>
      </c>
      <c r="E1322" s="209" t="s">
        <v>667</v>
      </c>
      <c r="F1322" s="209" t="s">
        <v>667</v>
      </c>
      <c r="G1322" s="189">
        <v>10</v>
      </c>
      <c r="H1322" s="189">
        <v>10</v>
      </c>
      <c r="I1322" s="249"/>
      <c r="J1322" s="250"/>
      <c r="K1322" s="251"/>
    </row>
    <row r="1323" s="11" customFormat="1" ht="24" spans="1:11">
      <c r="A1323" s="194"/>
      <c r="B1323" s="202"/>
      <c r="C1323" s="207" t="s">
        <v>637</v>
      </c>
      <c r="D1323" s="208" t="s">
        <v>958</v>
      </c>
      <c r="E1323" s="209" t="s">
        <v>667</v>
      </c>
      <c r="F1323" s="209" t="s">
        <v>667</v>
      </c>
      <c r="G1323" s="189">
        <v>10</v>
      </c>
      <c r="H1323" s="189">
        <v>10</v>
      </c>
      <c r="I1323" s="249"/>
      <c r="J1323" s="250"/>
      <c r="K1323" s="251"/>
    </row>
    <row r="1324" s="11" customFormat="1" ht="48" spans="1:11">
      <c r="A1324" s="194"/>
      <c r="B1324" s="202"/>
      <c r="C1324" s="207" t="s">
        <v>637</v>
      </c>
      <c r="D1324" s="208" t="s">
        <v>864</v>
      </c>
      <c r="E1324" s="209" t="s">
        <v>667</v>
      </c>
      <c r="F1324" s="209" t="s">
        <v>667</v>
      </c>
      <c r="G1324" s="189">
        <v>10</v>
      </c>
      <c r="H1324" s="189">
        <v>10</v>
      </c>
      <c r="I1324" s="249"/>
      <c r="J1324" s="250"/>
      <c r="K1324" s="251"/>
    </row>
    <row r="1325" s="11" customFormat="1" ht="24" spans="1:11">
      <c r="A1325" s="194"/>
      <c r="B1325" s="202"/>
      <c r="C1325" s="207" t="s">
        <v>637</v>
      </c>
      <c r="D1325" s="208" t="s">
        <v>959</v>
      </c>
      <c r="E1325" s="209" t="s">
        <v>640</v>
      </c>
      <c r="F1325" s="209" t="s">
        <v>667</v>
      </c>
      <c r="G1325" s="189">
        <v>5</v>
      </c>
      <c r="H1325" s="189">
        <v>5</v>
      </c>
      <c r="I1325" s="249"/>
      <c r="J1325" s="250"/>
      <c r="K1325" s="251"/>
    </row>
    <row r="1326" s="11" customFormat="1" ht="36" spans="1:11">
      <c r="A1326" s="194"/>
      <c r="B1326" s="205"/>
      <c r="C1326" s="207" t="s">
        <v>637</v>
      </c>
      <c r="D1326" s="208" t="s">
        <v>960</v>
      </c>
      <c r="E1326" s="209" t="s">
        <v>640</v>
      </c>
      <c r="F1326" s="209" t="s">
        <v>667</v>
      </c>
      <c r="G1326" s="189">
        <v>5</v>
      </c>
      <c r="H1326" s="189">
        <v>5</v>
      </c>
      <c r="I1326" s="249"/>
      <c r="J1326" s="250"/>
      <c r="K1326" s="251"/>
    </row>
    <row r="1327" s="11" customFormat="1" ht="12" spans="1:11">
      <c r="A1327" s="194"/>
      <c r="B1327" s="188" t="s">
        <v>968</v>
      </c>
      <c r="C1327" s="207" t="s">
        <v>738</v>
      </c>
      <c r="D1327" s="236" t="s">
        <v>739</v>
      </c>
      <c r="E1327" s="236" t="s">
        <v>697</v>
      </c>
      <c r="F1327" s="236" t="s">
        <v>825</v>
      </c>
      <c r="G1327" s="189">
        <v>15</v>
      </c>
      <c r="H1327" s="189">
        <v>15</v>
      </c>
      <c r="I1327" s="189"/>
      <c r="J1327" s="189"/>
      <c r="K1327" s="189"/>
    </row>
    <row r="1328" s="11" customFormat="1" ht="12" spans="1:11">
      <c r="A1328" s="194"/>
      <c r="B1328" s="188"/>
      <c r="C1328" s="193" t="s">
        <v>738</v>
      </c>
      <c r="D1328" s="236" t="s">
        <v>870</v>
      </c>
      <c r="E1328" s="236" t="s">
        <v>697</v>
      </c>
      <c r="F1328" s="236" t="s">
        <v>825</v>
      </c>
      <c r="G1328" s="189">
        <v>15</v>
      </c>
      <c r="H1328" s="189">
        <v>15</v>
      </c>
      <c r="I1328" s="249"/>
      <c r="J1328" s="250"/>
      <c r="K1328" s="251"/>
    </row>
    <row r="1329" s="11" customFormat="1" ht="12" spans="1:11">
      <c r="A1329" s="202"/>
      <c r="B1329" s="201" t="s">
        <v>740</v>
      </c>
      <c r="C1329" s="201" t="s">
        <v>741</v>
      </c>
      <c r="D1329" s="210" t="s">
        <v>872</v>
      </c>
      <c r="E1329" s="189" t="s">
        <v>653</v>
      </c>
      <c r="F1329" s="189" t="s">
        <v>640</v>
      </c>
      <c r="G1329" s="189">
        <v>10</v>
      </c>
      <c r="H1329" s="189">
        <v>10</v>
      </c>
      <c r="I1329" s="189"/>
      <c r="J1329" s="189"/>
      <c r="K1329" s="189"/>
    </row>
    <row r="1330" s="11" customFormat="1" ht="12" spans="1:11">
      <c r="A1330" s="202"/>
      <c r="B1330" s="202"/>
      <c r="C1330" s="202"/>
      <c r="D1330" s="212"/>
      <c r="E1330" s="189"/>
      <c r="F1330" s="189"/>
      <c r="G1330" s="189"/>
      <c r="H1330" s="189"/>
      <c r="I1330" s="189"/>
      <c r="J1330" s="189"/>
      <c r="K1330" s="189"/>
    </row>
    <row r="1331" s="11" customFormat="1" ht="12" spans="1:11">
      <c r="A1331" s="188" t="s">
        <v>1056</v>
      </c>
      <c r="B1331" s="188"/>
      <c r="C1331" s="188"/>
      <c r="D1331" s="188"/>
      <c r="E1331" s="188"/>
      <c r="F1331" s="188"/>
      <c r="G1331" s="189">
        <v>100</v>
      </c>
      <c r="H1331" s="189"/>
      <c r="I1331" s="189"/>
      <c r="J1331" s="189"/>
      <c r="K1331" s="189"/>
    </row>
    <row r="1332" s="11" customFormat="1" ht="12" spans="1:11">
      <c r="A1332" s="201" t="s">
        <v>743</v>
      </c>
      <c r="B1332" s="203" t="s">
        <v>1095</v>
      </c>
      <c r="C1332" s="203"/>
      <c r="D1332" s="203"/>
      <c r="E1332" s="203"/>
      <c r="F1332" s="203"/>
      <c r="G1332" s="203"/>
      <c r="H1332" s="203"/>
      <c r="I1332" s="203"/>
      <c r="J1332" s="203"/>
      <c r="K1332" s="203"/>
    </row>
    <row r="1333" s="11" customFormat="1" ht="12" spans="1:11">
      <c r="A1333" s="205"/>
      <c r="B1333" s="203"/>
      <c r="C1333" s="203"/>
      <c r="D1333" s="203"/>
      <c r="E1333" s="203"/>
      <c r="F1333" s="203"/>
      <c r="G1333" s="203"/>
      <c r="H1333" s="203"/>
      <c r="I1333" s="203"/>
      <c r="J1333" s="203"/>
      <c r="K1333" s="203"/>
    </row>
    <row r="1334" s="11" customFormat="1" ht="12"/>
    <row r="1335" s="5" customFormat="1" ht="29" customHeight="1" spans="1:11">
      <c r="A1335" s="81" t="s">
        <v>904</v>
      </c>
      <c r="B1335" s="81"/>
      <c r="C1335" s="81"/>
      <c r="D1335" s="81"/>
      <c r="E1335" s="81"/>
      <c r="F1335" s="81"/>
      <c r="G1335" s="81"/>
      <c r="H1335" s="81"/>
      <c r="I1335" s="81"/>
      <c r="J1335" s="81"/>
      <c r="K1335" s="81"/>
    </row>
    <row r="1336" s="7" customFormat="1" ht="17" customHeight="1" spans="1:10">
      <c r="A1336" s="142"/>
      <c r="B1336" s="142"/>
      <c r="C1336" s="142"/>
      <c r="D1336" s="142"/>
      <c r="E1336" s="142"/>
      <c r="F1336" s="142"/>
      <c r="G1336" s="142"/>
      <c r="H1336" s="142"/>
      <c r="I1336" s="142"/>
      <c r="J1336" s="170" t="s">
        <v>3</v>
      </c>
    </row>
    <row r="1337" s="11" customFormat="1" ht="12" spans="1:11">
      <c r="A1337" s="237" t="s">
        <v>710</v>
      </c>
      <c r="B1337" s="237"/>
      <c r="C1337" s="237"/>
      <c r="D1337" s="238" t="s">
        <v>985</v>
      </c>
      <c r="E1337" s="238"/>
      <c r="F1337" s="237" t="s">
        <v>711</v>
      </c>
      <c r="G1337" s="190" t="s">
        <v>1047</v>
      </c>
      <c r="H1337" s="190"/>
      <c r="I1337" s="190"/>
      <c r="J1337" s="190"/>
      <c r="K1337" s="190"/>
    </row>
    <row r="1338" s="11" customFormat="1" ht="24" spans="1:11">
      <c r="A1338" s="239" t="s">
        <v>712</v>
      </c>
      <c r="B1338" s="240"/>
      <c r="C1338" s="241"/>
      <c r="D1338" s="237" t="s">
        <v>713</v>
      </c>
      <c r="E1338" s="237" t="s">
        <v>714</v>
      </c>
      <c r="F1338" s="237" t="s">
        <v>1096</v>
      </c>
      <c r="G1338" s="237" t="s">
        <v>1097</v>
      </c>
      <c r="H1338" s="237"/>
      <c r="I1338" s="237" t="s">
        <v>717</v>
      </c>
      <c r="J1338" s="237" t="s">
        <v>718</v>
      </c>
      <c r="K1338" s="237" t="s">
        <v>729</v>
      </c>
    </row>
    <row r="1339" s="11" customFormat="1" ht="12" spans="1:11">
      <c r="A1339" s="242"/>
      <c r="B1339" s="243"/>
      <c r="C1339" s="244"/>
      <c r="D1339" s="237" t="s">
        <v>720</v>
      </c>
      <c r="E1339" s="238"/>
      <c r="F1339" s="238">
        <v>3.22</v>
      </c>
      <c r="G1339" s="238">
        <v>3.22</v>
      </c>
      <c r="H1339" s="238"/>
      <c r="I1339" s="238">
        <v>10</v>
      </c>
      <c r="J1339" s="252">
        <v>1</v>
      </c>
      <c r="K1339" s="238">
        <v>10</v>
      </c>
    </row>
    <row r="1340" s="11" customFormat="1" ht="12" spans="1:11">
      <c r="A1340" s="242"/>
      <c r="B1340" s="243"/>
      <c r="C1340" s="244"/>
      <c r="D1340" s="237" t="s">
        <v>621</v>
      </c>
      <c r="E1340" s="238"/>
      <c r="F1340" s="238">
        <v>3.22</v>
      </c>
      <c r="G1340" s="238">
        <v>3.22</v>
      </c>
      <c r="H1340" s="238"/>
      <c r="I1340" s="238" t="s">
        <v>512</v>
      </c>
      <c r="J1340" s="238" t="s">
        <v>512</v>
      </c>
      <c r="K1340" s="238" t="s">
        <v>512</v>
      </c>
    </row>
    <row r="1341" s="11" customFormat="1" ht="12" spans="1:11">
      <c r="A1341" s="242"/>
      <c r="B1341" s="243"/>
      <c r="C1341" s="244"/>
      <c r="D1341" s="245" t="s">
        <v>721</v>
      </c>
      <c r="E1341" s="238"/>
      <c r="F1341" s="238"/>
      <c r="G1341" s="238"/>
      <c r="H1341" s="238"/>
      <c r="I1341" s="238" t="s">
        <v>512</v>
      </c>
      <c r="J1341" s="238" t="s">
        <v>512</v>
      </c>
      <c r="K1341" s="238" t="s">
        <v>512</v>
      </c>
    </row>
    <row r="1342" s="11" customFormat="1" ht="12" spans="1:11">
      <c r="A1342" s="242"/>
      <c r="B1342" s="243"/>
      <c r="C1342" s="244"/>
      <c r="D1342" s="245" t="s">
        <v>722</v>
      </c>
      <c r="E1342" s="238"/>
      <c r="F1342" s="238"/>
      <c r="G1342" s="238"/>
      <c r="H1342" s="238"/>
      <c r="I1342" s="238" t="s">
        <v>512</v>
      </c>
      <c r="J1342" s="238" t="s">
        <v>512</v>
      </c>
      <c r="K1342" s="238" t="s">
        <v>512</v>
      </c>
    </row>
    <row r="1343" s="11" customFormat="1" ht="12" spans="1:11">
      <c r="A1343" s="246"/>
      <c r="B1343" s="247"/>
      <c r="C1343" s="248"/>
      <c r="D1343" s="237" t="s">
        <v>622</v>
      </c>
      <c r="E1343" s="238"/>
      <c r="F1343" s="238"/>
      <c r="G1343" s="238"/>
      <c r="H1343" s="238"/>
      <c r="I1343" s="238" t="s">
        <v>512</v>
      </c>
      <c r="J1343" s="238" t="s">
        <v>512</v>
      </c>
      <c r="K1343" s="238" t="s">
        <v>512</v>
      </c>
    </row>
    <row r="1344" s="11" customFormat="1" ht="12" spans="1:11">
      <c r="A1344" s="237" t="s">
        <v>723</v>
      </c>
      <c r="B1344" s="237" t="s">
        <v>724</v>
      </c>
      <c r="C1344" s="237"/>
      <c r="D1344" s="237"/>
      <c r="E1344" s="237"/>
      <c r="F1344" s="237" t="s">
        <v>608</v>
      </c>
      <c r="G1344" s="237"/>
      <c r="H1344" s="237"/>
      <c r="I1344" s="237"/>
      <c r="J1344" s="237"/>
      <c r="K1344" s="237"/>
    </row>
    <row r="1345" s="11" customFormat="1" ht="47" customHeight="1" spans="1:11">
      <c r="A1345" s="237"/>
      <c r="B1345" s="238" t="s">
        <v>1009</v>
      </c>
      <c r="C1345" s="238"/>
      <c r="D1345" s="238"/>
      <c r="E1345" s="238"/>
      <c r="F1345" s="238" t="s">
        <v>1009</v>
      </c>
      <c r="G1345" s="238"/>
      <c r="H1345" s="238"/>
      <c r="I1345" s="238"/>
      <c r="J1345" s="238"/>
      <c r="K1345" s="238"/>
    </row>
    <row r="1346" s="11" customFormat="1" ht="24" spans="1:11">
      <c r="A1346" s="253" t="s">
        <v>726</v>
      </c>
      <c r="B1346" s="237" t="s">
        <v>628</v>
      </c>
      <c r="C1346" s="237" t="s">
        <v>629</v>
      </c>
      <c r="D1346" s="237" t="s">
        <v>630</v>
      </c>
      <c r="E1346" s="237" t="s">
        <v>1098</v>
      </c>
      <c r="F1346" s="237" t="s">
        <v>1099</v>
      </c>
      <c r="G1346" s="237" t="s">
        <v>717</v>
      </c>
      <c r="H1346" s="237" t="s">
        <v>729</v>
      </c>
      <c r="I1346" s="237" t="s">
        <v>730</v>
      </c>
      <c r="J1346" s="237"/>
      <c r="K1346" s="237"/>
    </row>
    <row r="1347" s="11" customFormat="1" ht="24" spans="1:11">
      <c r="A1347" s="242"/>
      <c r="B1347" s="253" t="s">
        <v>1100</v>
      </c>
      <c r="C1347" s="254" t="s">
        <v>637</v>
      </c>
      <c r="D1347" s="255" t="s">
        <v>1010</v>
      </c>
      <c r="E1347" s="256" t="s">
        <v>669</v>
      </c>
      <c r="F1347" s="256" t="s">
        <v>669</v>
      </c>
      <c r="G1347" s="238">
        <v>50</v>
      </c>
      <c r="H1347" s="238">
        <v>50</v>
      </c>
      <c r="I1347" s="238"/>
      <c r="J1347" s="238"/>
      <c r="K1347" s="238"/>
    </row>
    <row r="1348" s="11" customFormat="1" ht="24" spans="1:11">
      <c r="A1348" s="242"/>
      <c r="B1348" s="253" t="s">
        <v>968</v>
      </c>
      <c r="C1348" s="254" t="s">
        <v>738</v>
      </c>
      <c r="D1348" s="255" t="s">
        <v>1011</v>
      </c>
      <c r="E1348" s="256" t="s">
        <v>1012</v>
      </c>
      <c r="F1348" s="256" t="s">
        <v>1012</v>
      </c>
      <c r="G1348" s="238">
        <v>30</v>
      </c>
      <c r="H1348" s="238">
        <v>30</v>
      </c>
      <c r="I1348" s="238"/>
      <c r="J1348" s="238"/>
      <c r="K1348" s="238"/>
    </row>
    <row r="1349" s="11" customFormat="1" ht="12" spans="1:11">
      <c r="A1349" s="257"/>
      <c r="B1349" s="253" t="s">
        <v>1013</v>
      </c>
      <c r="C1349" s="253" t="s">
        <v>741</v>
      </c>
      <c r="D1349" s="258" t="s">
        <v>856</v>
      </c>
      <c r="E1349" s="259" t="s">
        <v>756</v>
      </c>
      <c r="F1349" s="259" t="s">
        <v>640</v>
      </c>
      <c r="G1349" s="238">
        <v>10</v>
      </c>
      <c r="H1349" s="238">
        <v>10</v>
      </c>
      <c r="I1349" s="238"/>
      <c r="J1349" s="238"/>
      <c r="K1349" s="238"/>
    </row>
    <row r="1350" s="11" customFormat="1" ht="12" spans="1:11">
      <c r="A1350" s="257"/>
      <c r="B1350" s="257"/>
      <c r="C1350" s="257"/>
      <c r="D1350" s="260"/>
      <c r="E1350" s="261"/>
      <c r="F1350" s="261"/>
      <c r="G1350" s="238"/>
      <c r="H1350" s="238"/>
      <c r="I1350" s="238"/>
      <c r="J1350" s="238"/>
      <c r="K1350" s="238"/>
    </row>
    <row r="1351" s="11" customFormat="1" ht="12" spans="1:11">
      <c r="A1351" s="237" t="s">
        <v>1101</v>
      </c>
      <c r="B1351" s="237"/>
      <c r="C1351" s="237"/>
      <c r="D1351" s="237"/>
      <c r="E1351" s="237"/>
      <c r="F1351" s="237"/>
      <c r="G1351" s="238">
        <v>100</v>
      </c>
      <c r="H1351" s="238"/>
      <c r="I1351" s="238"/>
      <c r="J1351" s="238"/>
      <c r="K1351" s="238"/>
    </row>
    <row r="1352" s="11" customFormat="1" ht="12" spans="1:11">
      <c r="A1352" s="253" t="s">
        <v>743</v>
      </c>
      <c r="B1352" s="262" t="s">
        <v>1014</v>
      </c>
      <c r="C1352" s="262"/>
      <c r="D1352" s="262"/>
      <c r="E1352" s="262"/>
      <c r="F1352" s="262"/>
      <c r="G1352" s="262"/>
      <c r="H1352" s="262"/>
      <c r="I1352" s="262"/>
      <c r="J1352" s="262"/>
      <c r="K1352" s="262"/>
    </row>
    <row r="1353" s="11" customFormat="1" ht="12" spans="1:11">
      <c r="A1353" s="263"/>
      <c r="B1353" s="262"/>
      <c r="C1353" s="262"/>
      <c r="D1353" s="262"/>
      <c r="E1353" s="262"/>
      <c r="F1353" s="262"/>
      <c r="G1353" s="262"/>
      <c r="H1353" s="262"/>
      <c r="I1353" s="262"/>
      <c r="J1353" s="262"/>
      <c r="K1353" s="262"/>
    </row>
    <row r="1354" s="11" customFormat="1" ht="12"/>
    <row r="1355" s="5" customFormat="1" ht="29" customHeight="1" spans="1:11">
      <c r="A1355" s="81" t="s">
        <v>904</v>
      </c>
      <c r="B1355" s="81"/>
      <c r="C1355" s="81"/>
      <c r="D1355" s="81"/>
      <c r="E1355" s="81"/>
      <c r="F1355" s="81"/>
      <c r="G1355" s="81"/>
      <c r="H1355" s="81"/>
      <c r="I1355" s="81"/>
      <c r="J1355" s="81"/>
      <c r="K1355" s="81"/>
    </row>
    <row r="1356" s="7" customFormat="1" ht="17" customHeight="1" spans="1:10">
      <c r="A1356" s="142"/>
      <c r="B1356" s="142"/>
      <c r="C1356" s="142"/>
      <c r="D1356" s="142"/>
      <c r="E1356" s="142"/>
      <c r="F1356" s="142"/>
      <c r="G1356" s="142"/>
      <c r="H1356" s="142"/>
      <c r="I1356" s="142"/>
      <c r="J1356" s="170" t="s">
        <v>3</v>
      </c>
    </row>
    <row r="1357" s="11" customFormat="1" ht="12" spans="1:11">
      <c r="A1357" s="237" t="s">
        <v>710</v>
      </c>
      <c r="B1357" s="237"/>
      <c r="C1357" s="237"/>
      <c r="D1357" s="238" t="s">
        <v>985</v>
      </c>
      <c r="E1357" s="238"/>
      <c r="F1357" s="237" t="s">
        <v>711</v>
      </c>
      <c r="G1357" s="190" t="s">
        <v>1047</v>
      </c>
      <c r="H1357" s="190"/>
      <c r="I1357" s="190"/>
      <c r="J1357" s="190"/>
      <c r="K1357" s="190"/>
    </row>
    <row r="1358" s="11" customFormat="1" ht="24" spans="1:11">
      <c r="A1358" s="239" t="s">
        <v>712</v>
      </c>
      <c r="B1358" s="240"/>
      <c r="C1358" s="241"/>
      <c r="D1358" s="237" t="s">
        <v>713</v>
      </c>
      <c r="E1358" s="237" t="s">
        <v>714</v>
      </c>
      <c r="F1358" s="237" t="s">
        <v>1096</v>
      </c>
      <c r="G1358" s="237" t="s">
        <v>1097</v>
      </c>
      <c r="H1358" s="237"/>
      <c r="I1358" s="237" t="s">
        <v>717</v>
      </c>
      <c r="J1358" s="237" t="s">
        <v>718</v>
      </c>
      <c r="K1358" s="237" t="s">
        <v>729</v>
      </c>
    </row>
    <row r="1359" s="11" customFormat="1" ht="12" spans="1:11">
      <c r="A1359" s="242"/>
      <c r="B1359" s="243"/>
      <c r="C1359" s="244"/>
      <c r="D1359" s="237" t="s">
        <v>720</v>
      </c>
      <c r="E1359" s="238"/>
      <c r="F1359" s="238">
        <v>2.28</v>
      </c>
      <c r="G1359" s="264">
        <v>2.28</v>
      </c>
      <c r="H1359" s="265"/>
      <c r="I1359" s="238">
        <v>10</v>
      </c>
      <c r="J1359" s="252">
        <v>1</v>
      </c>
      <c r="K1359" s="238">
        <v>10</v>
      </c>
    </row>
    <row r="1360" s="11" customFormat="1" ht="12" spans="1:11">
      <c r="A1360" s="242"/>
      <c r="B1360" s="243"/>
      <c r="C1360" s="244"/>
      <c r="D1360" s="237" t="s">
        <v>621</v>
      </c>
      <c r="E1360" s="238"/>
      <c r="F1360" s="238">
        <v>2.28</v>
      </c>
      <c r="G1360" s="264">
        <v>2.28</v>
      </c>
      <c r="H1360" s="265"/>
      <c r="I1360" s="238" t="s">
        <v>512</v>
      </c>
      <c r="J1360" s="238" t="s">
        <v>512</v>
      </c>
      <c r="K1360" s="238" t="s">
        <v>512</v>
      </c>
    </row>
    <row r="1361" s="11" customFormat="1" ht="12" spans="1:11">
      <c r="A1361" s="242"/>
      <c r="B1361" s="243"/>
      <c r="C1361" s="244"/>
      <c r="D1361" s="245" t="s">
        <v>721</v>
      </c>
      <c r="E1361" s="238"/>
      <c r="F1361" s="238"/>
      <c r="G1361" s="238"/>
      <c r="H1361" s="238"/>
      <c r="I1361" s="238" t="s">
        <v>512</v>
      </c>
      <c r="J1361" s="238" t="s">
        <v>512</v>
      </c>
      <c r="K1361" s="238" t="s">
        <v>512</v>
      </c>
    </row>
    <row r="1362" s="11" customFormat="1" ht="12" spans="1:11">
      <c r="A1362" s="242"/>
      <c r="B1362" s="243"/>
      <c r="C1362" s="244"/>
      <c r="D1362" s="245" t="s">
        <v>722</v>
      </c>
      <c r="E1362" s="238"/>
      <c r="F1362" s="238"/>
      <c r="G1362" s="238"/>
      <c r="H1362" s="238"/>
      <c r="I1362" s="238" t="s">
        <v>512</v>
      </c>
      <c r="J1362" s="238" t="s">
        <v>512</v>
      </c>
      <c r="K1362" s="238" t="s">
        <v>512</v>
      </c>
    </row>
    <row r="1363" s="11" customFormat="1" ht="12" spans="1:11">
      <c r="A1363" s="246"/>
      <c r="B1363" s="247"/>
      <c r="C1363" s="248"/>
      <c r="D1363" s="237" t="s">
        <v>622</v>
      </c>
      <c r="E1363" s="238"/>
      <c r="F1363" s="238"/>
      <c r="G1363" s="238"/>
      <c r="H1363" s="238"/>
      <c r="I1363" s="238" t="s">
        <v>512</v>
      </c>
      <c r="J1363" s="238" t="s">
        <v>512</v>
      </c>
      <c r="K1363" s="238" t="s">
        <v>512</v>
      </c>
    </row>
    <row r="1364" s="11" customFormat="1" ht="12" spans="1:11">
      <c r="A1364" s="237" t="s">
        <v>723</v>
      </c>
      <c r="B1364" s="237" t="s">
        <v>724</v>
      </c>
      <c r="C1364" s="237"/>
      <c r="D1364" s="237"/>
      <c r="E1364" s="237"/>
      <c r="F1364" s="237" t="s">
        <v>608</v>
      </c>
      <c r="G1364" s="237"/>
      <c r="H1364" s="237"/>
      <c r="I1364" s="237"/>
      <c r="J1364" s="237"/>
      <c r="K1364" s="237"/>
    </row>
    <row r="1365" s="11" customFormat="1" ht="66" customHeight="1" spans="1:11">
      <c r="A1365" s="237"/>
      <c r="B1365" s="238" t="s">
        <v>1022</v>
      </c>
      <c r="C1365" s="238"/>
      <c r="D1365" s="238"/>
      <c r="E1365" s="238"/>
      <c r="F1365" s="238" t="s">
        <v>1022</v>
      </c>
      <c r="G1365" s="238"/>
      <c r="H1365" s="238"/>
      <c r="I1365" s="238"/>
      <c r="J1365" s="238"/>
      <c r="K1365" s="238"/>
    </row>
    <row r="1366" s="11" customFormat="1" ht="24" spans="1:11">
      <c r="A1366" s="253" t="s">
        <v>726</v>
      </c>
      <c r="B1366" s="237" t="s">
        <v>628</v>
      </c>
      <c r="C1366" s="237" t="s">
        <v>629</v>
      </c>
      <c r="D1366" s="237" t="s">
        <v>630</v>
      </c>
      <c r="E1366" s="237" t="s">
        <v>1098</v>
      </c>
      <c r="F1366" s="237" t="s">
        <v>1099</v>
      </c>
      <c r="G1366" s="237" t="s">
        <v>717</v>
      </c>
      <c r="H1366" s="237" t="s">
        <v>729</v>
      </c>
      <c r="I1366" s="237" t="s">
        <v>730</v>
      </c>
      <c r="J1366" s="237"/>
      <c r="K1366" s="237"/>
    </row>
    <row r="1367" s="11" customFormat="1" ht="96" spans="1:11">
      <c r="A1367" s="242"/>
      <c r="B1367" s="253" t="s">
        <v>1100</v>
      </c>
      <c r="C1367" s="254" t="s">
        <v>637</v>
      </c>
      <c r="D1367" s="255" t="s">
        <v>1023</v>
      </c>
      <c r="E1367" s="256" t="s">
        <v>794</v>
      </c>
      <c r="F1367" s="256" t="s">
        <v>794</v>
      </c>
      <c r="G1367" s="238">
        <v>50</v>
      </c>
      <c r="H1367" s="238">
        <v>50</v>
      </c>
      <c r="I1367" s="238"/>
      <c r="J1367" s="238"/>
      <c r="K1367" s="238"/>
    </row>
    <row r="1368" s="11" customFormat="1" ht="36" spans="1:11">
      <c r="A1368" s="242"/>
      <c r="B1368" s="237" t="s">
        <v>968</v>
      </c>
      <c r="C1368" s="254" t="s">
        <v>738</v>
      </c>
      <c r="D1368" s="255" t="s">
        <v>983</v>
      </c>
      <c r="E1368" s="256" t="s">
        <v>1024</v>
      </c>
      <c r="F1368" s="256" t="s">
        <v>1024</v>
      </c>
      <c r="G1368" s="238">
        <v>30</v>
      </c>
      <c r="H1368" s="238">
        <v>30</v>
      </c>
      <c r="I1368" s="238"/>
      <c r="J1368" s="238"/>
      <c r="K1368" s="238"/>
    </row>
    <row r="1369" s="11" customFormat="1" ht="12" spans="1:11">
      <c r="A1369" s="257"/>
      <c r="B1369" s="253" t="s">
        <v>740</v>
      </c>
      <c r="C1369" s="253" t="s">
        <v>741</v>
      </c>
      <c r="D1369" s="258" t="s">
        <v>886</v>
      </c>
      <c r="E1369" s="252">
        <v>0.8</v>
      </c>
      <c r="F1369" s="252">
        <v>0.8</v>
      </c>
      <c r="G1369" s="238">
        <v>10</v>
      </c>
      <c r="H1369" s="238">
        <v>10</v>
      </c>
      <c r="I1369" s="238"/>
      <c r="J1369" s="238"/>
      <c r="K1369" s="238"/>
    </row>
    <row r="1370" s="11" customFormat="1" ht="12" spans="1:11">
      <c r="A1370" s="257"/>
      <c r="B1370" s="257"/>
      <c r="C1370" s="257"/>
      <c r="D1370" s="260"/>
      <c r="E1370" s="238"/>
      <c r="F1370" s="238"/>
      <c r="G1370" s="238"/>
      <c r="H1370" s="238"/>
      <c r="I1370" s="238"/>
      <c r="J1370" s="238"/>
      <c r="K1370" s="238"/>
    </row>
    <row r="1371" s="11" customFormat="1" ht="12" spans="1:11">
      <c r="A1371" s="237" t="s">
        <v>1101</v>
      </c>
      <c r="B1371" s="237"/>
      <c r="C1371" s="237"/>
      <c r="D1371" s="237"/>
      <c r="E1371" s="237"/>
      <c r="F1371" s="237"/>
      <c r="G1371" s="238">
        <v>100</v>
      </c>
      <c r="H1371" s="238"/>
      <c r="I1371" s="238"/>
      <c r="J1371" s="238"/>
      <c r="K1371" s="238"/>
    </row>
    <row r="1372" s="11" customFormat="1" ht="12" spans="1:11">
      <c r="A1372" s="253" t="s">
        <v>743</v>
      </c>
      <c r="B1372" s="262" t="s">
        <v>1025</v>
      </c>
      <c r="C1372" s="262"/>
      <c r="D1372" s="262"/>
      <c r="E1372" s="262"/>
      <c r="F1372" s="262"/>
      <c r="G1372" s="262"/>
      <c r="H1372" s="262"/>
      <c r="I1372" s="262"/>
      <c r="J1372" s="262"/>
      <c r="K1372" s="262"/>
    </row>
    <row r="1373" s="11" customFormat="1" ht="12" spans="1:11">
      <c r="A1373" s="263"/>
      <c r="B1373" s="262"/>
      <c r="C1373" s="262"/>
      <c r="D1373" s="262"/>
      <c r="E1373" s="262"/>
      <c r="F1373" s="262"/>
      <c r="G1373" s="262"/>
      <c r="H1373" s="262"/>
      <c r="I1373" s="262"/>
      <c r="J1373" s="262"/>
      <c r="K1373" s="262"/>
    </row>
    <row r="1374" s="11" customFormat="1" ht="12"/>
    <row r="1375" s="5" customFormat="1" ht="29" customHeight="1" spans="1:11">
      <c r="A1375" s="81" t="s">
        <v>904</v>
      </c>
      <c r="B1375" s="81"/>
      <c r="C1375" s="81"/>
      <c r="D1375" s="81"/>
      <c r="E1375" s="81"/>
      <c r="F1375" s="81"/>
      <c r="G1375" s="81"/>
      <c r="H1375" s="81"/>
      <c r="I1375" s="81"/>
      <c r="J1375" s="81"/>
      <c r="K1375" s="81"/>
    </row>
    <row r="1376" s="7" customFormat="1" ht="17" customHeight="1" spans="1:10">
      <c r="A1376" s="142"/>
      <c r="B1376" s="142"/>
      <c r="C1376" s="142"/>
      <c r="D1376" s="142"/>
      <c r="E1376" s="142"/>
      <c r="F1376" s="142"/>
      <c r="G1376" s="142"/>
      <c r="H1376" s="142"/>
      <c r="I1376" s="142"/>
      <c r="J1376" s="170" t="s">
        <v>3</v>
      </c>
    </row>
    <row r="1377" s="11" customFormat="1" ht="20" customHeight="1" spans="1:11">
      <c r="A1377" s="18" t="s">
        <v>710</v>
      </c>
      <c r="B1377" s="18"/>
      <c r="C1377" s="18"/>
      <c r="D1377" s="237" t="s">
        <v>1102</v>
      </c>
      <c r="E1377" s="266"/>
      <c r="F1377" s="18" t="s">
        <v>711</v>
      </c>
      <c r="G1377" s="190" t="s">
        <v>1047</v>
      </c>
      <c r="H1377" s="190"/>
      <c r="I1377" s="190"/>
      <c r="J1377" s="190"/>
      <c r="K1377" s="190"/>
    </row>
    <row r="1378" s="11" customFormat="1" ht="25.2" spans="1:11">
      <c r="A1378" s="23" t="s">
        <v>712</v>
      </c>
      <c r="B1378" s="24"/>
      <c r="C1378" s="25"/>
      <c r="D1378" s="18" t="s">
        <v>713</v>
      </c>
      <c r="E1378" s="18" t="s">
        <v>714</v>
      </c>
      <c r="F1378" s="18" t="s">
        <v>715</v>
      </c>
      <c r="G1378" s="18" t="s">
        <v>716</v>
      </c>
      <c r="H1378" s="18"/>
      <c r="I1378" s="18" t="s">
        <v>717</v>
      </c>
      <c r="J1378" s="18" t="s">
        <v>718</v>
      </c>
      <c r="K1378" s="18" t="s">
        <v>729</v>
      </c>
    </row>
    <row r="1379" s="11" customFormat="1" ht="13.2" spans="1:11">
      <c r="A1379" s="26"/>
      <c r="B1379" s="27"/>
      <c r="C1379" s="28"/>
      <c r="D1379" s="18" t="s">
        <v>720</v>
      </c>
      <c r="E1379" s="22"/>
      <c r="F1379" s="22">
        <v>0.06</v>
      </c>
      <c r="G1379" s="22">
        <v>0.06</v>
      </c>
      <c r="H1379" s="22"/>
      <c r="I1379" s="22">
        <v>10</v>
      </c>
      <c r="J1379" s="37">
        <v>1</v>
      </c>
      <c r="K1379" s="22">
        <v>10</v>
      </c>
    </row>
    <row r="1380" s="11" customFormat="1" ht="13.2" spans="1:11">
      <c r="A1380" s="26"/>
      <c r="B1380" s="27"/>
      <c r="C1380" s="28"/>
      <c r="D1380" s="18" t="s">
        <v>621</v>
      </c>
      <c r="E1380" s="22"/>
      <c r="F1380" s="22">
        <v>0.06</v>
      </c>
      <c r="G1380" s="22">
        <v>0.06</v>
      </c>
      <c r="H1380" s="22"/>
      <c r="I1380" s="22" t="s">
        <v>512</v>
      </c>
      <c r="J1380" s="22" t="s">
        <v>512</v>
      </c>
      <c r="K1380" s="22" t="s">
        <v>512</v>
      </c>
    </row>
    <row r="1381" s="11" customFormat="1" ht="13.2" spans="1:11">
      <c r="A1381" s="26"/>
      <c r="B1381" s="27"/>
      <c r="C1381" s="28"/>
      <c r="D1381" s="29" t="s">
        <v>721</v>
      </c>
      <c r="E1381" s="22"/>
      <c r="F1381" s="22"/>
      <c r="G1381" s="22"/>
      <c r="H1381" s="22"/>
      <c r="I1381" s="22" t="s">
        <v>512</v>
      </c>
      <c r="J1381" s="22" t="s">
        <v>512</v>
      </c>
      <c r="K1381" s="22" t="s">
        <v>512</v>
      </c>
    </row>
    <row r="1382" s="11" customFormat="1" ht="13.2" spans="1:11">
      <c r="A1382" s="26"/>
      <c r="B1382" s="27"/>
      <c r="C1382" s="28"/>
      <c r="D1382" s="29" t="s">
        <v>722</v>
      </c>
      <c r="E1382" s="22"/>
      <c r="F1382" s="22"/>
      <c r="G1382" s="22"/>
      <c r="H1382" s="22"/>
      <c r="I1382" s="22" t="s">
        <v>512</v>
      </c>
      <c r="J1382" s="22" t="s">
        <v>512</v>
      </c>
      <c r="K1382" s="22" t="s">
        <v>512</v>
      </c>
    </row>
    <row r="1383" s="11" customFormat="1" ht="13.2" spans="1:11">
      <c r="A1383" s="30"/>
      <c r="B1383" s="31"/>
      <c r="C1383" s="32"/>
      <c r="D1383" s="18" t="s">
        <v>622</v>
      </c>
      <c r="E1383" s="22"/>
      <c r="F1383" s="22"/>
      <c r="G1383" s="22"/>
      <c r="H1383" s="22"/>
      <c r="I1383" s="22" t="s">
        <v>512</v>
      </c>
      <c r="J1383" s="22" t="s">
        <v>512</v>
      </c>
      <c r="K1383" s="22" t="s">
        <v>512</v>
      </c>
    </row>
    <row r="1384" s="11" customFormat="1" ht="12" spans="1:11">
      <c r="A1384" s="18" t="s">
        <v>723</v>
      </c>
      <c r="B1384" s="18" t="s">
        <v>724</v>
      </c>
      <c r="C1384" s="18"/>
      <c r="D1384" s="18"/>
      <c r="E1384" s="18"/>
      <c r="F1384" s="18" t="s">
        <v>608</v>
      </c>
      <c r="G1384" s="18"/>
      <c r="H1384" s="18"/>
      <c r="I1384" s="18"/>
      <c r="J1384" s="18"/>
      <c r="K1384" s="18"/>
    </row>
    <row r="1385" s="11" customFormat="1" ht="27" customHeight="1" spans="1:11">
      <c r="A1385" s="18"/>
      <c r="B1385" s="238" t="s">
        <v>1103</v>
      </c>
      <c r="C1385" s="266"/>
      <c r="D1385" s="266"/>
      <c r="E1385" s="266"/>
      <c r="F1385" s="238" t="s">
        <v>1103</v>
      </c>
      <c r="G1385" s="266"/>
      <c r="H1385" s="266"/>
      <c r="I1385" s="266"/>
      <c r="J1385" s="266"/>
      <c r="K1385" s="266"/>
    </row>
    <row r="1386" s="11" customFormat="1" ht="25.2" spans="1:11">
      <c r="A1386" s="33" t="s">
        <v>726</v>
      </c>
      <c r="B1386" s="18" t="s">
        <v>628</v>
      </c>
      <c r="C1386" s="18" t="s">
        <v>629</v>
      </c>
      <c r="D1386" s="18" t="s">
        <v>630</v>
      </c>
      <c r="E1386" s="18" t="s">
        <v>727</v>
      </c>
      <c r="F1386" s="18" t="s">
        <v>728</v>
      </c>
      <c r="G1386" s="18" t="s">
        <v>717</v>
      </c>
      <c r="H1386" s="18" t="s">
        <v>729</v>
      </c>
      <c r="I1386" s="18" t="s">
        <v>730</v>
      </c>
      <c r="J1386" s="18"/>
      <c r="K1386" s="18"/>
    </row>
    <row r="1387" s="11" customFormat="1" ht="25.2" spans="1:11">
      <c r="A1387" s="34"/>
      <c r="B1387" s="88" t="s">
        <v>731</v>
      </c>
      <c r="C1387" s="18" t="s">
        <v>732</v>
      </c>
      <c r="D1387" s="35" t="s">
        <v>1104</v>
      </c>
      <c r="E1387" s="267" t="s">
        <v>1105</v>
      </c>
      <c r="F1387" s="22" t="s">
        <v>1106</v>
      </c>
      <c r="G1387" s="22">
        <v>50</v>
      </c>
      <c r="H1387" s="22">
        <v>50</v>
      </c>
      <c r="I1387" s="22"/>
      <c r="J1387" s="22"/>
      <c r="K1387" s="22"/>
    </row>
    <row r="1388" s="11" customFormat="1" ht="24" spans="1:11">
      <c r="A1388" s="34"/>
      <c r="B1388" s="33" t="s">
        <v>737</v>
      </c>
      <c r="C1388" s="18" t="s">
        <v>814</v>
      </c>
      <c r="D1388" s="35" t="s">
        <v>814</v>
      </c>
      <c r="E1388" s="35" t="s">
        <v>1107</v>
      </c>
      <c r="F1388" s="35" t="s">
        <v>1107</v>
      </c>
      <c r="G1388" s="22">
        <v>30</v>
      </c>
      <c r="H1388" s="22">
        <v>30</v>
      </c>
      <c r="I1388" s="22"/>
      <c r="J1388" s="22"/>
      <c r="K1388" s="22"/>
    </row>
    <row r="1389" s="11" customFormat="1" ht="12" spans="1:11">
      <c r="A1389" s="34"/>
      <c r="B1389" s="33" t="s">
        <v>740</v>
      </c>
      <c r="C1389" s="33" t="s">
        <v>741</v>
      </c>
      <c r="D1389" s="35" t="s">
        <v>741</v>
      </c>
      <c r="E1389" s="37">
        <v>0.95</v>
      </c>
      <c r="F1389" s="37">
        <v>0.95</v>
      </c>
      <c r="G1389" s="22">
        <v>10</v>
      </c>
      <c r="H1389" s="22">
        <v>10</v>
      </c>
      <c r="I1389" s="22"/>
      <c r="J1389" s="22"/>
      <c r="K1389" s="22"/>
    </row>
    <row r="1390" s="11" customFormat="1" ht="12" spans="1:11">
      <c r="A1390" s="34"/>
      <c r="B1390" s="34"/>
      <c r="C1390" s="34"/>
      <c r="D1390" s="35"/>
      <c r="E1390" s="22"/>
      <c r="F1390" s="22"/>
      <c r="G1390" s="22"/>
      <c r="H1390" s="22"/>
      <c r="I1390" s="22"/>
      <c r="J1390" s="22"/>
      <c r="K1390" s="22"/>
    </row>
    <row r="1391" s="11" customFormat="1" ht="13.2" spans="1:11">
      <c r="A1391" s="18" t="s">
        <v>913</v>
      </c>
      <c r="B1391" s="18"/>
      <c r="C1391" s="18"/>
      <c r="D1391" s="18"/>
      <c r="E1391" s="18"/>
      <c r="F1391" s="18"/>
      <c r="G1391" s="22">
        <v>100</v>
      </c>
      <c r="H1391" s="22"/>
      <c r="I1391" s="22"/>
      <c r="J1391" s="22"/>
      <c r="K1391" s="22"/>
    </row>
    <row r="1392" s="11" customFormat="1" ht="12" spans="1:11">
      <c r="A1392" s="33" t="s">
        <v>743</v>
      </c>
      <c r="B1392" s="35" t="s">
        <v>1108</v>
      </c>
      <c r="C1392" s="35"/>
      <c r="D1392" s="35"/>
      <c r="E1392" s="35"/>
      <c r="F1392" s="35"/>
      <c r="G1392" s="35"/>
      <c r="H1392" s="35"/>
      <c r="I1392" s="35"/>
      <c r="J1392" s="35"/>
      <c r="K1392" s="35"/>
    </row>
    <row r="1393" s="11" customFormat="1" ht="12" spans="1:11">
      <c r="A1393" s="47"/>
      <c r="B1393" s="35"/>
      <c r="C1393" s="35"/>
      <c r="D1393" s="35"/>
      <c r="E1393" s="35"/>
      <c r="F1393" s="35"/>
      <c r="G1393" s="35"/>
      <c r="H1393" s="35"/>
      <c r="I1393" s="35"/>
      <c r="J1393" s="35"/>
      <c r="K1393" s="35"/>
    </row>
    <row r="1395" s="5" customFormat="1" ht="29" customHeight="1" spans="1:11">
      <c r="A1395" s="81" t="s">
        <v>904</v>
      </c>
      <c r="B1395" s="81"/>
      <c r="C1395" s="81"/>
      <c r="D1395" s="81"/>
      <c r="E1395" s="81"/>
      <c r="F1395" s="81"/>
      <c r="G1395" s="81"/>
      <c r="H1395" s="81"/>
      <c r="I1395" s="81"/>
      <c r="J1395" s="81"/>
      <c r="K1395" s="81"/>
    </row>
    <row r="1396" s="7" customFormat="1" ht="17" customHeight="1" spans="1:10">
      <c r="A1396" s="142"/>
      <c r="B1396" s="142"/>
      <c r="C1396" s="142"/>
      <c r="D1396" s="142"/>
      <c r="E1396" s="142"/>
      <c r="F1396" s="142"/>
      <c r="G1396" s="142"/>
      <c r="H1396" s="142"/>
      <c r="I1396" s="142"/>
      <c r="J1396" s="170" t="s">
        <v>3</v>
      </c>
    </row>
    <row r="1397" s="9" customFormat="1" ht="36" customHeight="1" spans="1:242">
      <c r="A1397" s="188" t="s">
        <v>708</v>
      </c>
      <c r="B1397" s="188"/>
      <c r="C1397" s="188"/>
      <c r="D1397" s="188" t="s">
        <v>781</v>
      </c>
      <c r="E1397" s="189"/>
      <c r="F1397" s="189"/>
      <c r="G1397" s="189"/>
      <c r="H1397" s="189"/>
      <c r="I1397" s="189"/>
      <c r="J1397" s="189"/>
      <c r="K1397" s="189"/>
      <c r="L1397" s="11"/>
      <c r="M1397" s="11"/>
      <c r="N1397" s="11"/>
      <c r="O1397" s="11"/>
      <c r="P1397" s="11"/>
      <c r="Q1397" s="11"/>
      <c r="R1397" s="11"/>
      <c r="S1397" s="11"/>
      <c r="T1397" s="11"/>
      <c r="U1397" s="11"/>
      <c r="V1397" s="11"/>
      <c r="W1397" s="11"/>
      <c r="X1397" s="11"/>
      <c r="Y1397" s="11"/>
      <c r="Z1397" s="11"/>
      <c r="AA1397" s="11"/>
      <c r="AB1397" s="11"/>
      <c r="AC1397" s="11"/>
      <c r="AD1397" s="11"/>
      <c r="AE1397" s="11"/>
      <c r="AF1397" s="11"/>
      <c r="AG1397" s="11"/>
      <c r="AH1397" s="11"/>
      <c r="AI1397" s="11"/>
      <c r="AJ1397" s="11"/>
      <c r="AK1397" s="11"/>
      <c r="AL1397" s="11"/>
      <c r="AM1397" s="11"/>
      <c r="AN1397" s="11"/>
      <c r="AO1397" s="11"/>
      <c r="AP1397" s="11"/>
      <c r="AQ1397" s="11"/>
      <c r="AR1397" s="11"/>
      <c r="AS1397" s="11"/>
      <c r="AT1397" s="11"/>
      <c r="AU1397" s="11"/>
      <c r="AV1397" s="11"/>
      <c r="AW1397" s="11"/>
      <c r="AX1397" s="11"/>
      <c r="AY1397" s="11"/>
      <c r="AZ1397" s="11"/>
      <c r="BA1397" s="11"/>
      <c r="BB1397" s="11"/>
      <c r="BC1397" s="11"/>
      <c r="BD1397" s="11"/>
      <c r="BE1397" s="11"/>
      <c r="BF1397" s="11"/>
      <c r="BG1397" s="11"/>
      <c r="BH1397" s="11"/>
      <c r="BI1397" s="11"/>
      <c r="BJ1397" s="11"/>
      <c r="BK1397" s="11"/>
      <c r="BL1397" s="11"/>
      <c r="BM1397" s="11"/>
      <c r="BN1397" s="11"/>
      <c r="BO1397" s="11"/>
      <c r="BP1397" s="11"/>
      <c r="BQ1397" s="11"/>
      <c r="BR1397" s="11"/>
      <c r="BS1397" s="11"/>
      <c r="BT1397" s="11"/>
      <c r="BU1397" s="11"/>
      <c r="BV1397" s="11"/>
      <c r="BW1397" s="11"/>
      <c r="BX1397" s="11"/>
      <c r="BY1397" s="11"/>
      <c r="BZ1397" s="11"/>
      <c r="CA1397" s="11"/>
      <c r="CB1397" s="11"/>
      <c r="CC1397" s="11"/>
      <c r="CD1397" s="11"/>
      <c r="CE1397" s="11"/>
      <c r="CF1397" s="11"/>
      <c r="CG1397" s="11"/>
      <c r="CH1397" s="11"/>
      <c r="CI1397" s="11"/>
      <c r="CJ1397" s="11"/>
      <c r="CK1397" s="11"/>
      <c r="CL1397" s="11"/>
      <c r="CM1397" s="11"/>
      <c r="CN1397" s="11"/>
      <c r="CO1397" s="11"/>
      <c r="CP1397" s="11"/>
      <c r="CQ1397" s="11"/>
      <c r="CR1397" s="11"/>
      <c r="CS1397" s="11"/>
      <c r="CT1397" s="11"/>
      <c r="CU1397" s="11"/>
      <c r="CV1397" s="11"/>
      <c r="CW1397" s="11"/>
      <c r="CX1397" s="11"/>
      <c r="CY1397" s="11"/>
      <c r="CZ1397" s="11"/>
      <c r="DA1397" s="11"/>
      <c r="DB1397" s="11"/>
      <c r="DC1397" s="11"/>
      <c r="DD1397" s="11"/>
      <c r="DE1397" s="11"/>
      <c r="DF1397" s="11"/>
      <c r="DG1397" s="11"/>
      <c r="DH1397" s="11"/>
      <c r="DI1397" s="11"/>
      <c r="DJ1397" s="11"/>
      <c r="DK1397" s="11"/>
      <c r="DL1397" s="11"/>
      <c r="DM1397" s="11"/>
      <c r="DN1397" s="11"/>
      <c r="DO1397" s="11"/>
      <c r="DP1397" s="11"/>
      <c r="DQ1397" s="11"/>
      <c r="DR1397" s="11"/>
      <c r="DS1397" s="11"/>
      <c r="DT1397" s="11"/>
      <c r="DU1397" s="11"/>
      <c r="DV1397" s="11"/>
      <c r="DW1397" s="11"/>
      <c r="DX1397" s="11"/>
      <c r="DY1397" s="11"/>
      <c r="DZ1397" s="11"/>
      <c r="EA1397" s="11"/>
      <c r="EB1397" s="11"/>
      <c r="EC1397" s="11"/>
      <c r="ED1397" s="11"/>
      <c r="EE1397" s="11"/>
      <c r="EF1397" s="11"/>
      <c r="EG1397" s="11"/>
      <c r="EH1397" s="11"/>
      <c r="EI1397" s="11"/>
      <c r="EJ1397" s="11"/>
      <c r="EK1397" s="11"/>
      <c r="EL1397" s="11"/>
      <c r="EM1397" s="11"/>
      <c r="EN1397" s="11"/>
      <c r="EO1397" s="11"/>
      <c r="EP1397" s="11"/>
      <c r="EQ1397" s="11"/>
      <c r="ER1397" s="11"/>
      <c r="ES1397" s="11"/>
      <c r="ET1397" s="11"/>
      <c r="EU1397" s="11"/>
      <c r="EV1397" s="11"/>
      <c r="EW1397" s="11"/>
      <c r="EX1397" s="11"/>
      <c r="EY1397" s="11"/>
      <c r="EZ1397" s="11"/>
      <c r="FA1397" s="11"/>
      <c r="FB1397" s="11"/>
      <c r="FC1397" s="11"/>
      <c r="FD1397" s="11"/>
      <c r="FE1397" s="11"/>
      <c r="FF1397" s="11"/>
      <c r="FG1397" s="11"/>
      <c r="FH1397" s="11"/>
      <c r="FI1397" s="11"/>
      <c r="FJ1397" s="11"/>
      <c r="FK1397" s="11"/>
      <c r="FL1397" s="11"/>
      <c r="FM1397" s="11"/>
      <c r="FN1397" s="11"/>
      <c r="FO1397" s="11"/>
      <c r="FP1397" s="11"/>
      <c r="FQ1397" s="11"/>
      <c r="FR1397" s="11"/>
      <c r="FS1397" s="11"/>
      <c r="FT1397" s="11"/>
      <c r="FU1397" s="11"/>
      <c r="FV1397" s="11"/>
      <c r="FW1397" s="11"/>
      <c r="FX1397" s="11"/>
      <c r="FY1397" s="11"/>
      <c r="FZ1397" s="11"/>
      <c r="GA1397" s="11"/>
      <c r="GB1397" s="11"/>
      <c r="GC1397" s="11"/>
      <c r="GD1397" s="11"/>
      <c r="GE1397" s="11"/>
      <c r="GF1397" s="11"/>
      <c r="GG1397" s="11"/>
      <c r="GH1397" s="11"/>
      <c r="GI1397" s="11"/>
      <c r="GJ1397" s="11"/>
      <c r="GK1397" s="11"/>
      <c r="GL1397" s="11"/>
      <c r="GM1397" s="11"/>
      <c r="GN1397" s="11"/>
      <c r="GO1397" s="11"/>
      <c r="GP1397" s="11"/>
      <c r="GQ1397" s="11"/>
      <c r="GR1397" s="11"/>
      <c r="GS1397" s="11"/>
      <c r="GT1397" s="11"/>
      <c r="GU1397" s="11"/>
      <c r="GV1397" s="11"/>
      <c r="GW1397" s="11"/>
      <c r="GX1397" s="11"/>
      <c r="GY1397" s="11"/>
      <c r="GZ1397" s="11"/>
      <c r="HA1397" s="11"/>
      <c r="HB1397" s="11"/>
      <c r="HC1397" s="11"/>
      <c r="HD1397" s="11"/>
      <c r="HE1397" s="11"/>
      <c r="HF1397" s="11"/>
      <c r="HG1397" s="11"/>
      <c r="HH1397" s="11"/>
      <c r="HI1397" s="11"/>
      <c r="HJ1397" s="11"/>
      <c r="HK1397" s="11"/>
      <c r="HL1397" s="11"/>
      <c r="HM1397" s="11"/>
      <c r="HN1397" s="11"/>
      <c r="HO1397" s="11"/>
      <c r="HP1397" s="11"/>
      <c r="HQ1397" s="11"/>
      <c r="HR1397" s="11"/>
      <c r="HS1397" s="11"/>
      <c r="HT1397" s="11"/>
      <c r="HU1397" s="11"/>
      <c r="HV1397" s="11"/>
      <c r="HW1397" s="11"/>
      <c r="HX1397" s="11"/>
      <c r="HY1397" s="11"/>
      <c r="HZ1397" s="11"/>
      <c r="IA1397" s="11"/>
      <c r="IB1397" s="11"/>
      <c r="IC1397" s="11"/>
      <c r="ID1397" s="11"/>
      <c r="IE1397" s="11"/>
      <c r="IF1397" s="11"/>
      <c r="IG1397" s="11"/>
      <c r="IH1397" s="11"/>
    </row>
    <row r="1398" s="10" customFormat="1" ht="18" customHeight="1" spans="1:242">
      <c r="A1398" s="188" t="s">
        <v>710</v>
      </c>
      <c r="B1398" s="188"/>
      <c r="C1398" s="188"/>
      <c r="D1398" s="188" t="s">
        <v>808</v>
      </c>
      <c r="E1398" s="189"/>
      <c r="F1398" s="188" t="s">
        <v>711</v>
      </c>
      <c r="G1398" s="190" t="s">
        <v>1109</v>
      </c>
      <c r="H1398" s="190"/>
      <c r="I1398" s="190"/>
      <c r="J1398" s="190"/>
      <c r="K1398" s="190"/>
      <c r="L1398" s="11"/>
      <c r="M1398" s="11"/>
      <c r="N1398" s="11"/>
      <c r="O1398" s="11"/>
      <c r="P1398" s="11"/>
      <c r="Q1398" s="11"/>
      <c r="R1398" s="11"/>
      <c r="S1398" s="11"/>
      <c r="T1398" s="11"/>
      <c r="U1398" s="11"/>
      <c r="V1398" s="11"/>
      <c r="W1398" s="11"/>
      <c r="X1398" s="11"/>
      <c r="Y1398" s="11"/>
      <c r="Z1398" s="11"/>
      <c r="AA1398" s="11"/>
      <c r="AB1398" s="11"/>
      <c r="AC1398" s="11"/>
      <c r="AD1398" s="11"/>
      <c r="AE1398" s="11"/>
      <c r="AF1398" s="11"/>
      <c r="AG1398" s="11"/>
      <c r="AH1398" s="11"/>
      <c r="AI1398" s="11"/>
      <c r="AJ1398" s="11"/>
      <c r="AK1398" s="11"/>
      <c r="AL1398" s="11"/>
      <c r="AM1398" s="11"/>
      <c r="AN1398" s="11"/>
      <c r="AO1398" s="11"/>
      <c r="AP1398" s="11"/>
      <c r="AQ1398" s="11"/>
      <c r="AR1398" s="11"/>
      <c r="AS1398" s="11"/>
      <c r="AT1398" s="11"/>
      <c r="AU1398" s="11"/>
      <c r="AV1398" s="11"/>
      <c r="AW1398" s="11"/>
      <c r="AX1398" s="11"/>
      <c r="AY1398" s="11"/>
      <c r="AZ1398" s="11"/>
      <c r="BA1398" s="11"/>
      <c r="BB1398" s="11"/>
      <c r="BC1398" s="11"/>
      <c r="BD1398" s="11"/>
      <c r="BE1398" s="11"/>
      <c r="BF1398" s="11"/>
      <c r="BG1398" s="11"/>
      <c r="BH1398" s="11"/>
      <c r="BI1398" s="11"/>
      <c r="BJ1398" s="11"/>
      <c r="BK1398" s="11"/>
      <c r="BL1398" s="11"/>
      <c r="BM1398" s="11"/>
      <c r="BN1398" s="11"/>
      <c r="BO1398" s="11"/>
      <c r="BP1398" s="11"/>
      <c r="BQ1398" s="11"/>
      <c r="BR1398" s="11"/>
      <c r="BS1398" s="11"/>
      <c r="BT1398" s="11"/>
      <c r="BU1398" s="11"/>
      <c r="BV1398" s="11"/>
      <c r="BW1398" s="11"/>
      <c r="BX1398" s="11"/>
      <c r="BY1398" s="11"/>
      <c r="BZ1398" s="11"/>
      <c r="CA1398" s="11"/>
      <c r="CB1398" s="11"/>
      <c r="CC1398" s="11"/>
      <c r="CD1398" s="11"/>
      <c r="CE1398" s="11"/>
      <c r="CF1398" s="11"/>
      <c r="CG1398" s="11"/>
      <c r="CH1398" s="11"/>
      <c r="CI1398" s="11"/>
      <c r="CJ1398" s="11"/>
      <c r="CK1398" s="11"/>
      <c r="CL1398" s="11"/>
      <c r="CM1398" s="11"/>
      <c r="CN1398" s="11"/>
      <c r="CO1398" s="11"/>
      <c r="CP1398" s="11"/>
      <c r="CQ1398" s="11"/>
      <c r="CR1398" s="11"/>
      <c r="CS1398" s="11"/>
      <c r="CT1398" s="11"/>
      <c r="CU1398" s="11"/>
      <c r="CV1398" s="11"/>
      <c r="CW1398" s="11"/>
      <c r="CX1398" s="11"/>
      <c r="CY1398" s="11"/>
      <c r="CZ1398" s="11"/>
      <c r="DA1398" s="11"/>
      <c r="DB1398" s="11"/>
      <c r="DC1398" s="11"/>
      <c r="DD1398" s="11"/>
      <c r="DE1398" s="11"/>
      <c r="DF1398" s="11"/>
      <c r="DG1398" s="11"/>
      <c r="DH1398" s="11"/>
      <c r="DI1398" s="11"/>
      <c r="DJ1398" s="11"/>
      <c r="DK1398" s="11"/>
      <c r="DL1398" s="11"/>
      <c r="DM1398" s="11"/>
      <c r="DN1398" s="11"/>
      <c r="DO1398" s="11"/>
      <c r="DP1398" s="11"/>
      <c r="DQ1398" s="11"/>
      <c r="DR1398" s="11"/>
      <c r="DS1398" s="11"/>
      <c r="DT1398" s="11"/>
      <c r="DU1398" s="11"/>
      <c r="DV1398" s="11"/>
      <c r="DW1398" s="11"/>
      <c r="DX1398" s="11"/>
      <c r="DY1398" s="11"/>
      <c r="DZ1398" s="11"/>
      <c r="EA1398" s="11"/>
      <c r="EB1398" s="11"/>
      <c r="EC1398" s="11"/>
      <c r="ED1398" s="11"/>
      <c r="EE1398" s="11"/>
      <c r="EF1398" s="11"/>
      <c r="EG1398" s="11"/>
      <c r="EH1398" s="11"/>
      <c r="EI1398" s="11"/>
      <c r="EJ1398" s="11"/>
      <c r="EK1398" s="11"/>
      <c r="EL1398" s="11"/>
      <c r="EM1398" s="11"/>
      <c r="EN1398" s="11"/>
      <c r="EO1398" s="11"/>
      <c r="EP1398" s="11"/>
      <c r="EQ1398" s="11"/>
      <c r="ER1398" s="11"/>
      <c r="ES1398" s="11"/>
      <c r="ET1398" s="11"/>
      <c r="EU1398" s="11"/>
      <c r="EV1398" s="11"/>
      <c r="EW1398" s="11"/>
      <c r="EX1398" s="11"/>
      <c r="EY1398" s="11"/>
      <c r="EZ1398" s="11"/>
      <c r="FA1398" s="11"/>
      <c r="FB1398" s="11"/>
      <c r="FC1398" s="11"/>
      <c r="FD1398" s="11"/>
      <c r="FE1398" s="11"/>
      <c r="FF1398" s="11"/>
      <c r="FG1398" s="11"/>
      <c r="FH1398" s="11"/>
      <c r="FI1398" s="11"/>
      <c r="FJ1398" s="11"/>
      <c r="FK1398" s="11"/>
      <c r="FL1398" s="11"/>
      <c r="FM1398" s="11"/>
      <c r="FN1398" s="11"/>
      <c r="FO1398" s="11"/>
      <c r="FP1398" s="11"/>
      <c r="FQ1398" s="11"/>
      <c r="FR1398" s="11"/>
      <c r="FS1398" s="11"/>
      <c r="FT1398" s="11"/>
      <c r="FU1398" s="11"/>
      <c r="FV1398" s="11"/>
      <c r="FW1398" s="11"/>
      <c r="FX1398" s="11"/>
      <c r="FY1398" s="11"/>
      <c r="FZ1398" s="11"/>
      <c r="GA1398" s="11"/>
      <c r="GB1398" s="11"/>
      <c r="GC1398" s="11"/>
      <c r="GD1398" s="11"/>
      <c r="GE1398" s="11"/>
      <c r="GF1398" s="11"/>
      <c r="GG1398" s="11"/>
      <c r="GH1398" s="11"/>
      <c r="GI1398" s="11"/>
      <c r="GJ1398" s="11"/>
      <c r="GK1398" s="11"/>
      <c r="GL1398" s="11"/>
      <c r="GM1398" s="11"/>
      <c r="GN1398" s="11"/>
      <c r="GO1398" s="11"/>
      <c r="GP1398" s="11"/>
      <c r="GQ1398" s="11"/>
      <c r="GR1398" s="11"/>
      <c r="GS1398" s="11"/>
      <c r="GT1398" s="11"/>
      <c r="GU1398" s="11"/>
      <c r="GV1398" s="11"/>
      <c r="GW1398" s="11"/>
      <c r="GX1398" s="11"/>
      <c r="GY1398" s="11"/>
      <c r="GZ1398" s="11"/>
      <c r="HA1398" s="11"/>
      <c r="HB1398" s="11"/>
      <c r="HC1398" s="11"/>
      <c r="HD1398" s="11"/>
      <c r="HE1398" s="11"/>
      <c r="HF1398" s="11"/>
      <c r="HG1398" s="11"/>
      <c r="HH1398" s="11"/>
      <c r="HI1398" s="11"/>
      <c r="HJ1398" s="11"/>
      <c r="HK1398" s="11"/>
      <c r="HL1398" s="11"/>
      <c r="HM1398" s="11"/>
      <c r="HN1398" s="11"/>
      <c r="HO1398" s="11"/>
      <c r="HP1398" s="11"/>
      <c r="HQ1398" s="11"/>
      <c r="HR1398" s="11"/>
      <c r="HS1398" s="11"/>
      <c r="HT1398" s="11"/>
      <c r="HU1398" s="11"/>
      <c r="HV1398" s="11"/>
      <c r="HW1398" s="11"/>
      <c r="HX1398" s="11"/>
      <c r="HY1398" s="11"/>
      <c r="HZ1398" s="11"/>
      <c r="IA1398" s="11"/>
      <c r="IB1398" s="11"/>
      <c r="IC1398" s="11"/>
      <c r="ID1398" s="11"/>
      <c r="IE1398" s="11"/>
      <c r="IF1398" s="11"/>
      <c r="IG1398" s="11"/>
      <c r="IH1398" s="11"/>
    </row>
    <row r="1399" s="10" customFormat="1" ht="36" customHeight="1" spans="1:242">
      <c r="A1399" s="191" t="s">
        <v>712</v>
      </c>
      <c r="B1399" s="192"/>
      <c r="C1399" s="193"/>
      <c r="D1399" s="188" t="s">
        <v>713</v>
      </c>
      <c r="E1399" s="188" t="s">
        <v>714</v>
      </c>
      <c r="F1399" s="188" t="s">
        <v>1048</v>
      </c>
      <c r="G1399" s="188" t="s">
        <v>1049</v>
      </c>
      <c r="H1399" s="188"/>
      <c r="I1399" s="188" t="s">
        <v>717</v>
      </c>
      <c r="J1399" s="188" t="s">
        <v>718</v>
      </c>
      <c r="K1399" s="188" t="s">
        <v>729</v>
      </c>
      <c r="L1399" s="11"/>
      <c r="M1399" s="11"/>
      <c r="N1399" s="11"/>
      <c r="O1399" s="11"/>
      <c r="P1399" s="11"/>
      <c r="Q1399" s="11"/>
      <c r="R1399" s="11"/>
      <c r="S1399" s="11"/>
      <c r="T1399" s="11"/>
      <c r="U1399" s="11"/>
      <c r="V1399" s="11"/>
      <c r="W1399" s="11"/>
      <c r="X1399" s="11"/>
      <c r="Y1399" s="11"/>
      <c r="Z1399" s="11"/>
      <c r="AA1399" s="11"/>
      <c r="AB1399" s="11"/>
      <c r="AC1399" s="11"/>
      <c r="AD1399" s="11"/>
      <c r="AE1399" s="11"/>
      <c r="AF1399" s="11"/>
      <c r="AG1399" s="11"/>
      <c r="AH1399" s="11"/>
      <c r="AI1399" s="11"/>
      <c r="AJ1399" s="11"/>
      <c r="AK1399" s="11"/>
      <c r="AL1399" s="11"/>
      <c r="AM1399" s="11"/>
      <c r="AN1399" s="11"/>
      <c r="AO1399" s="11"/>
      <c r="AP1399" s="11"/>
      <c r="AQ1399" s="11"/>
      <c r="AR1399" s="11"/>
      <c r="AS1399" s="11"/>
      <c r="AT1399" s="11"/>
      <c r="AU1399" s="11"/>
      <c r="AV1399" s="11"/>
      <c r="AW1399" s="11"/>
      <c r="AX1399" s="11"/>
      <c r="AY1399" s="11"/>
      <c r="AZ1399" s="11"/>
      <c r="BA1399" s="11"/>
      <c r="BB1399" s="11"/>
      <c r="BC1399" s="11"/>
      <c r="BD1399" s="11"/>
      <c r="BE1399" s="11"/>
      <c r="BF1399" s="11"/>
      <c r="BG1399" s="11"/>
      <c r="BH1399" s="11"/>
      <c r="BI1399" s="11"/>
      <c r="BJ1399" s="11"/>
      <c r="BK1399" s="11"/>
      <c r="BL1399" s="11"/>
      <c r="BM1399" s="11"/>
      <c r="BN1399" s="11"/>
      <c r="BO1399" s="11"/>
      <c r="BP1399" s="11"/>
      <c r="BQ1399" s="11"/>
      <c r="BR1399" s="11"/>
      <c r="BS1399" s="11"/>
      <c r="BT1399" s="11"/>
      <c r="BU1399" s="11"/>
      <c r="BV1399" s="11"/>
      <c r="BW1399" s="11"/>
      <c r="BX1399" s="11"/>
      <c r="BY1399" s="11"/>
      <c r="BZ1399" s="11"/>
      <c r="CA1399" s="11"/>
      <c r="CB1399" s="11"/>
      <c r="CC1399" s="11"/>
      <c r="CD1399" s="11"/>
      <c r="CE1399" s="11"/>
      <c r="CF1399" s="11"/>
      <c r="CG1399" s="11"/>
      <c r="CH1399" s="11"/>
      <c r="CI1399" s="11"/>
      <c r="CJ1399" s="11"/>
      <c r="CK1399" s="11"/>
      <c r="CL1399" s="11"/>
      <c r="CM1399" s="11"/>
      <c r="CN1399" s="11"/>
      <c r="CO1399" s="11"/>
      <c r="CP1399" s="11"/>
      <c r="CQ1399" s="11"/>
      <c r="CR1399" s="11"/>
      <c r="CS1399" s="11"/>
      <c r="CT1399" s="11"/>
      <c r="CU1399" s="11"/>
      <c r="CV1399" s="11"/>
      <c r="CW1399" s="11"/>
      <c r="CX1399" s="11"/>
      <c r="CY1399" s="11"/>
      <c r="CZ1399" s="11"/>
      <c r="DA1399" s="11"/>
      <c r="DB1399" s="11"/>
      <c r="DC1399" s="11"/>
      <c r="DD1399" s="11"/>
      <c r="DE1399" s="11"/>
      <c r="DF1399" s="11"/>
      <c r="DG1399" s="11"/>
      <c r="DH1399" s="11"/>
      <c r="DI1399" s="11"/>
      <c r="DJ1399" s="11"/>
      <c r="DK1399" s="11"/>
      <c r="DL1399" s="11"/>
      <c r="DM1399" s="11"/>
      <c r="DN1399" s="11"/>
      <c r="DO1399" s="11"/>
      <c r="DP1399" s="11"/>
      <c r="DQ1399" s="11"/>
      <c r="DR1399" s="11"/>
      <c r="DS1399" s="11"/>
      <c r="DT1399" s="11"/>
      <c r="DU1399" s="11"/>
      <c r="DV1399" s="11"/>
      <c r="DW1399" s="11"/>
      <c r="DX1399" s="11"/>
      <c r="DY1399" s="11"/>
      <c r="DZ1399" s="11"/>
      <c r="EA1399" s="11"/>
      <c r="EB1399" s="11"/>
      <c r="EC1399" s="11"/>
      <c r="ED1399" s="11"/>
      <c r="EE1399" s="11"/>
      <c r="EF1399" s="11"/>
      <c r="EG1399" s="11"/>
      <c r="EH1399" s="11"/>
      <c r="EI1399" s="11"/>
      <c r="EJ1399" s="11"/>
      <c r="EK1399" s="11"/>
      <c r="EL1399" s="11"/>
      <c r="EM1399" s="11"/>
      <c r="EN1399" s="11"/>
      <c r="EO1399" s="11"/>
      <c r="EP1399" s="11"/>
      <c r="EQ1399" s="11"/>
      <c r="ER1399" s="11"/>
      <c r="ES1399" s="11"/>
      <c r="ET1399" s="11"/>
      <c r="EU1399" s="11"/>
      <c r="EV1399" s="11"/>
      <c r="EW1399" s="11"/>
      <c r="EX1399" s="11"/>
      <c r="EY1399" s="11"/>
      <c r="EZ1399" s="11"/>
      <c r="FA1399" s="11"/>
      <c r="FB1399" s="11"/>
      <c r="FC1399" s="11"/>
      <c r="FD1399" s="11"/>
      <c r="FE1399" s="11"/>
      <c r="FF1399" s="11"/>
      <c r="FG1399" s="11"/>
      <c r="FH1399" s="11"/>
      <c r="FI1399" s="11"/>
      <c r="FJ1399" s="11"/>
      <c r="FK1399" s="11"/>
      <c r="FL1399" s="11"/>
      <c r="FM1399" s="11"/>
      <c r="FN1399" s="11"/>
      <c r="FO1399" s="11"/>
      <c r="FP1399" s="11"/>
      <c r="FQ1399" s="11"/>
      <c r="FR1399" s="11"/>
      <c r="FS1399" s="11"/>
      <c r="FT1399" s="11"/>
      <c r="FU1399" s="11"/>
      <c r="FV1399" s="11"/>
      <c r="FW1399" s="11"/>
      <c r="FX1399" s="11"/>
      <c r="FY1399" s="11"/>
      <c r="FZ1399" s="11"/>
      <c r="GA1399" s="11"/>
      <c r="GB1399" s="11"/>
      <c r="GC1399" s="11"/>
      <c r="GD1399" s="11"/>
      <c r="GE1399" s="11"/>
      <c r="GF1399" s="11"/>
      <c r="GG1399" s="11"/>
      <c r="GH1399" s="11"/>
      <c r="GI1399" s="11"/>
      <c r="GJ1399" s="11"/>
      <c r="GK1399" s="11"/>
      <c r="GL1399" s="11"/>
      <c r="GM1399" s="11"/>
      <c r="GN1399" s="11"/>
      <c r="GO1399" s="11"/>
      <c r="GP1399" s="11"/>
      <c r="GQ1399" s="11"/>
      <c r="GR1399" s="11"/>
      <c r="GS1399" s="11"/>
      <c r="GT1399" s="11"/>
      <c r="GU1399" s="11"/>
      <c r="GV1399" s="11"/>
      <c r="GW1399" s="11"/>
      <c r="GX1399" s="11"/>
      <c r="GY1399" s="11"/>
      <c r="GZ1399" s="11"/>
      <c r="HA1399" s="11"/>
      <c r="HB1399" s="11"/>
      <c r="HC1399" s="11"/>
      <c r="HD1399" s="11"/>
      <c r="HE1399" s="11"/>
      <c r="HF1399" s="11"/>
      <c r="HG1399" s="11"/>
      <c r="HH1399" s="11"/>
      <c r="HI1399" s="11"/>
      <c r="HJ1399" s="11"/>
      <c r="HK1399" s="11"/>
      <c r="HL1399" s="11"/>
      <c r="HM1399" s="11"/>
      <c r="HN1399" s="11"/>
      <c r="HO1399" s="11"/>
      <c r="HP1399" s="11"/>
      <c r="HQ1399" s="11"/>
      <c r="HR1399" s="11"/>
      <c r="HS1399" s="11"/>
      <c r="HT1399" s="11"/>
      <c r="HU1399" s="11"/>
      <c r="HV1399" s="11"/>
      <c r="HW1399" s="11"/>
      <c r="HX1399" s="11"/>
      <c r="HY1399" s="11"/>
      <c r="HZ1399" s="11"/>
      <c r="IA1399" s="11"/>
      <c r="IB1399" s="11"/>
      <c r="IC1399" s="11"/>
      <c r="ID1399" s="11"/>
      <c r="IE1399" s="11"/>
      <c r="IF1399" s="11"/>
      <c r="IG1399" s="11"/>
      <c r="IH1399" s="11"/>
    </row>
    <row r="1400" s="10" customFormat="1" ht="36" customHeight="1" spans="1:242">
      <c r="A1400" s="194"/>
      <c r="B1400" s="195"/>
      <c r="C1400" s="196"/>
      <c r="D1400" s="188" t="s">
        <v>720</v>
      </c>
      <c r="E1400" s="189"/>
      <c r="F1400" s="189">
        <v>32.76</v>
      </c>
      <c r="G1400" s="189">
        <v>16.5</v>
      </c>
      <c r="H1400" s="189"/>
      <c r="I1400" s="189">
        <v>10</v>
      </c>
      <c r="J1400" s="206">
        <f>G1400/F1400</f>
        <v>0.503663003663004</v>
      </c>
      <c r="K1400" s="189">
        <v>5.37</v>
      </c>
      <c r="L1400" s="11"/>
      <c r="M1400" s="11"/>
      <c r="N1400" s="11"/>
      <c r="O1400" s="11"/>
      <c r="P1400" s="11"/>
      <c r="Q1400" s="11"/>
      <c r="R1400" s="11"/>
      <c r="S1400" s="11"/>
      <c r="T1400" s="11"/>
      <c r="U1400" s="11"/>
      <c r="V1400" s="11"/>
      <c r="W1400" s="11"/>
      <c r="X1400" s="11"/>
      <c r="Y1400" s="11"/>
      <c r="Z1400" s="11"/>
      <c r="AA1400" s="11"/>
      <c r="AB1400" s="11"/>
      <c r="AC1400" s="11"/>
      <c r="AD1400" s="11"/>
      <c r="AE1400" s="11"/>
      <c r="AF1400" s="11"/>
      <c r="AG1400" s="11"/>
      <c r="AH1400" s="11"/>
      <c r="AI1400" s="11"/>
      <c r="AJ1400" s="11"/>
      <c r="AK1400" s="11"/>
      <c r="AL1400" s="11"/>
      <c r="AM1400" s="11"/>
      <c r="AN1400" s="11"/>
      <c r="AO1400" s="11"/>
      <c r="AP1400" s="11"/>
      <c r="AQ1400" s="11"/>
      <c r="AR1400" s="11"/>
      <c r="AS1400" s="11"/>
      <c r="AT1400" s="11"/>
      <c r="AU1400" s="11"/>
      <c r="AV1400" s="11"/>
      <c r="AW1400" s="11"/>
      <c r="AX1400" s="11"/>
      <c r="AY1400" s="11"/>
      <c r="AZ1400" s="11"/>
      <c r="BA1400" s="11"/>
      <c r="BB1400" s="11"/>
      <c r="BC1400" s="11"/>
      <c r="BD1400" s="11"/>
      <c r="BE1400" s="11"/>
      <c r="BF1400" s="11"/>
      <c r="BG1400" s="11"/>
      <c r="BH1400" s="11"/>
      <c r="BI1400" s="11"/>
      <c r="BJ1400" s="11"/>
      <c r="BK1400" s="11"/>
      <c r="BL1400" s="11"/>
      <c r="BM1400" s="11"/>
      <c r="BN1400" s="11"/>
      <c r="BO1400" s="11"/>
      <c r="BP1400" s="11"/>
      <c r="BQ1400" s="11"/>
      <c r="BR1400" s="11"/>
      <c r="BS1400" s="11"/>
      <c r="BT1400" s="11"/>
      <c r="BU1400" s="11"/>
      <c r="BV1400" s="11"/>
      <c r="BW1400" s="11"/>
      <c r="BX1400" s="11"/>
      <c r="BY1400" s="11"/>
      <c r="BZ1400" s="11"/>
      <c r="CA1400" s="11"/>
      <c r="CB1400" s="11"/>
      <c r="CC1400" s="11"/>
      <c r="CD1400" s="11"/>
      <c r="CE1400" s="11"/>
      <c r="CF1400" s="11"/>
      <c r="CG1400" s="11"/>
      <c r="CH1400" s="11"/>
      <c r="CI1400" s="11"/>
      <c r="CJ1400" s="11"/>
      <c r="CK1400" s="11"/>
      <c r="CL1400" s="11"/>
      <c r="CM1400" s="11"/>
      <c r="CN1400" s="11"/>
      <c r="CO1400" s="11"/>
      <c r="CP1400" s="11"/>
      <c r="CQ1400" s="11"/>
      <c r="CR1400" s="11"/>
      <c r="CS1400" s="11"/>
      <c r="CT1400" s="11"/>
      <c r="CU1400" s="11"/>
      <c r="CV1400" s="11"/>
      <c r="CW1400" s="11"/>
      <c r="CX1400" s="11"/>
      <c r="CY1400" s="11"/>
      <c r="CZ1400" s="11"/>
      <c r="DA1400" s="11"/>
      <c r="DB1400" s="11"/>
      <c r="DC1400" s="11"/>
      <c r="DD1400" s="11"/>
      <c r="DE1400" s="11"/>
      <c r="DF1400" s="11"/>
      <c r="DG1400" s="11"/>
      <c r="DH1400" s="11"/>
      <c r="DI1400" s="11"/>
      <c r="DJ1400" s="11"/>
      <c r="DK1400" s="11"/>
      <c r="DL1400" s="11"/>
      <c r="DM1400" s="11"/>
      <c r="DN1400" s="11"/>
      <c r="DO1400" s="11"/>
      <c r="DP1400" s="11"/>
      <c r="DQ1400" s="11"/>
      <c r="DR1400" s="11"/>
      <c r="DS1400" s="11"/>
      <c r="DT1400" s="11"/>
      <c r="DU1400" s="11"/>
      <c r="DV1400" s="11"/>
      <c r="DW1400" s="11"/>
      <c r="DX1400" s="11"/>
      <c r="DY1400" s="11"/>
      <c r="DZ1400" s="11"/>
      <c r="EA1400" s="11"/>
      <c r="EB1400" s="11"/>
      <c r="EC1400" s="11"/>
      <c r="ED1400" s="11"/>
      <c r="EE1400" s="11"/>
      <c r="EF1400" s="11"/>
      <c r="EG1400" s="11"/>
      <c r="EH1400" s="11"/>
      <c r="EI1400" s="11"/>
      <c r="EJ1400" s="11"/>
      <c r="EK1400" s="11"/>
      <c r="EL1400" s="11"/>
      <c r="EM1400" s="11"/>
      <c r="EN1400" s="11"/>
      <c r="EO1400" s="11"/>
      <c r="EP1400" s="11"/>
      <c r="EQ1400" s="11"/>
      <c r="ER1400" s="11"/>
      <c r="ES1400" s="11"/>
      <c r="ET1400" s="11"/>
      <c r="EU1400" s="11"/>
      <c r="EV1400" s="11"/>
      <c r="EW1400" s="11"/>
      <c r="EX1400" s="11"/>
      <c r="EY1400" s="11"/>
      <c r="EZ1400" s="11"/>
      <c r="FA1400" s="11"/>
      <c r="FB1400" s="11"/>
      <c r="FC1400" s="11"/>
      <c r="FD1400" s="11"/>
      <c r="FE1400" s="11"/>
      <c r="FF1400" s="11"/>
      <c r="FG1400" s="11"/>
      <c r="FH1400" s="11"/>
      <c r="FI1400" s="11"/>
      <c r="FJ1400" s="11"/>
      <c r="FK1400" s="11"/>
      <c r="FL1400" s="11"/>
      <c r="FM1400" s="11"/>
      <c r="FN1400" s="11"/>
      <c r="FO1400" s="11"/>
      <c r="FP1400" s="11"/>
      <c r="FQ1400" s="11"/>
      <c r="FR1400" s="11"/>
      <c r="FS1400" s="11"/>
      <c r="FT1400" s="11"/>
      <c r="FU1400" s="11"/>
      <c r="FV1400" s="11"/>
      <c r="FW1400" s="11"/>
      <c r="FX1400" s="11"/>
      <c r="FY1400" s="11"/>
      <c r="FZ1400" s="11"/>
      <c r="GA1400" s="11"/>
      <c r="GB1400" s="11"/>
      <c r="GC1400" s="11"/>
      <c r="GD1400" s="11"/>
      <c r="GE1400" s="11"/>
      <c r="GF1400" s="11"/>
      <c r="GG1400" s="11"/>
      <c r="GH1400" s="11"/>
      <c r="GI1400" s="11"/>
      <c r="GJ1400" s="11"/>
      <c r="GK1400" s="11"/>
      <c r="GL1400" s="11"/>
      <c r="GM1400" s="11"/>
      <c r="GN1400" s="11"/>
      <c r="GO1400" s="11"/>
      <c r="GP1400" s="11"/>
      <c r="GQ1400" s="11"/>
      <c r="GR1400" s="11"/>
      <c r="GS1400" s="11"/>
      <c r="GT1400" s="11"/>
      <c r="GU1400" s="11"/>
      <c r="GV1400" s="11"/>
      <c r="GW1400" s="11"/>
      <c r="GX1400" s="11"/>
      <c r="GY1400" s="11"/>
      <c r="GZ1400" s="11"/>
      <c r="HA1400" s="11"/>
      <c r="HB1400" s="11"/>
      <c r="HC1400" s="11"/>
      <c r="HD1400" s="11"/>
      <c r="HE1400" s="11"/>
      <c r="HF1400" s="11"/>
      <c r="HG1400" s="11"/>
      <c r="HH1400" s="11"/>
      <c r="HI1400" s="11"/>
      <c r="HJ1400" s="11"/>
      <c r="HK1400" s="11"/>
      <c r="HL1400" s="11"/>
      <c r="HM1400" s="11"/>
      <c r="HN1400" s="11"/>
      <c r="HO1400" s="11"/>
      <c r="HP1400" s="11"/>
      <c r="HQ1400" s="11"/>
      <c r="HR1400" s="11"/>
      <c r="HS1400" s="11"/>
      <c r="HT1400" s="11"/>
      <c r="HU1400" s="11"/>
      <c r="HV1400" s="11"/>
      <c r="HW1400" s="11"/>
      <c r="HX1400" s="11"/>
      <c r="HY1400" s="11"/>
      <c r="HZ1400" s="11"/>
      <c r="IA1400" s="11"/>
      <c r="IB1400" s="11"/>
      <c r="IC1400" s="11"/>
      <c r="ID1400" s="11"/>
      <c r="IE1400" s="11"/>
      <c r="IF1400" s="11"/>
      <c r="IG1400" s="11"/>
      <c r="IH1400" s="11"/>
    </row>
    <row r="1401" s="10" customFormat="1" ht="36" customHeight="1" spans="1:242">
      <c r="A1401" s="194"/>
      <c r="B1401" s="195"/>
      <c r="C1401" s="196"/>
      <c r="D1401" s="188" t="s">
        <v>621</v>
      </c>
      <c r="E1401" s="189"/>
      <c r="F1401" s="189">
        <v>32.76</v>
      </c>
      <c r="G1401" s="189">
        <v>16.5</v>
      </c>
      <c r="H1401" s="189"/>
      <c r="I1401" s="189" t="s">
        <v>512</v>
      </c>
      <c r="J1401" s="189" t="s">
        <v>512</v>
      </c>
      <c r="K1401" s="189" t="s">
        <v>512</v>
      </c>
      <c r="L1401" s="11"/>
      <c r="M1401" s="11"/>
      <c r="N1401" s="11"/>
      <c r="O1401" s="11"/>
      <c r="P1401" s="11"/>
      <c r="Q1401" s="11"/>
      <c r="R1401" s="11"/>
      <c r="S1401" s="11"/>
      <c r="T1401" s="11"/>
      <c r="U1401" s="11"/>
      <c r="V1401" s="11"/>
      <c r="W1401" s="11"/>
      <c r="X1401" s="11"/>
      <c r="Y1401" s="11"/>
      <c r="Z1401" s="11"/>
      <c r="AA1401" s="11"/>
      <c r="AB1401" s="11"/>
      <c r="AC1401" s="11"/>
      <c r="AD1401" s="11"/>
      <c r="AE1401" s="11"/>
      <c r="AF1401" s="11"/>
      <c r="AG1401" s="11"/>
      <c r="AH1401" s="11"/>
      <c r="AI1401" s="11"/>
      <c r="AJ1401" s="11"/>
      <c r="AK1401" s="11"/>
      <c r="AL1401" s="11"/>
      <c r="AM1401" s="11"/>
      <c r="AN1401" s="11"/>
      <c r="AO1401" s="11"/>
      <c r="AP1401" s="11"/>
      <c r="AQ1401" s="11"/>
      <c r="AR1401" s="11"/>
      <c r="AS1401" s="11"/>
      <c r="AT1401" s="11"/>
      <c r="AU1401" s="11"/>
      <c r="AV1401" s="11"/>
      <c r="AW1401" s="11"/>
      <c r="AX1401" s="11"/>
      <c r="AY1401" s="11"/>
      <c r="AZ1401" s="11"/>
      <c r="BA1401" s="11"/>
      <c r="BB1401" s="11"/>
      <c r="BC1401" s="11"/>
      <c r="BD1401" s="11"/>
      <c r="BE1401" s="11"/>
      <c r="BF1401" s="11"/>
      <c r="BG1401" s="11"/>
      <c r="BH1401" s="11"/>
      <c r="BI1401" s="11"/>
      <c r="BJ1401" s="11"/>
      <c r="BK1401" s="11"/>
      <c r="BL1401" s="11"/>
      <c r="BM1401" s="11"/>
      <c r="BN1401" s="11"/>
      <c r="BO1401" s="11"/>
      <c r="BP1401" s="11"/>
      <c r="BQ1401" s="11"/>
      <c r="BR1401" s="11"/>
      <c r="BS1401" s="11"/>
      <c r="BT1401" s="11"/>
      <c r="BU1401" s="11"/>
      <c r="BV1401" s="11"/>
      <c r="BW1401" s="11"/>
      <c r="BX1401" s="11"/>
      <c r="BY1401" s="11"/>
      <c r="BZ1401" s="11"/>
      <c r="CA1401" s="11"/>
      <c r="CB1401" s="11"/>
      <c r="CC1401" s="11"/>
      <c r="CD1401" s="11"/>
      <c r="CE1401" s="11"/>
      <c r="CF1401" s="11"/>
      <c r="CG1401" s="11"/>
      <c r="CH1401" s="11"/>
      <c r="CI1401" s="11"/>
      <c r="CJ1401" s="11"/>
      <c r="CK1401" s="11"/>
      <c r="CL1401" s="11"/>
      <c r="CM1401" s="11"/>
      <c r="CN1401" s="11"/>
      <c r="CO1401" s="11"/>
      <c r="CP1401" s="11"/>
      <c r="CQ1401" s="11"/>
      <c r="CR1401" s="11"/>
      <c r="CS1401" s="11"/>
      <c r="CT1401" s="11"/>
      <c r="CU1401" s="11"/>
      <c r="CV1401" s="11"/>
      <c r="CW1401" s="11"/>
      <c r="CX1401" s="11"/>
      <c r="CY1401" s="11"/>
      <c r="CZ1401" s="11"/>
      <c r="DA1401" s="11"/>
      <c r="DB1401" s="11"/>
      <c r="DC1401" s="11"/>
      <c r="DD1401" s="11"/>
      <c r="DE1401" s="11"/>
      <c r="DF1401" s="11"/>
      <c r="DG1401" s="11"/>
      <c r="DH1401" s="11"/>
      <c r="DI1401" s="11"/>
      <c r="DJ1401" s="11"/>
      <c r="DK1401" s="11"/>
      <c r="DL1401" s="11"/>
      <c r="DM1401" s="11"/>
      <c r="DN1401" s="11"/>
      <c r="DO1401" s="11"/>
      <c r="DP1401" s="11"/>
      <c r="DQ1401" s="11"/>
      <c r="DR1401" s="11"/>
      <c r="DS1401" s="11"/>
      <c r="DT1401" s="11"/>
      <c r="DU1401" s="11"/>
      <c r="DV1401" s="11"/>
      <c r="DW1401" s="11"/>
      <c r="DX1401" s="11"/>
      <c r="DY1401" s="11"/>
      <c r="DZ1401" s="11"/>
      <c r="EA1401" s="11"/>
      <c r="EB1401" s="11"/>
      <c r="EC1401" s="11"/>
      <c r="ED1401" s="11"/>
      <c r="EE1401" s="11"/>
      <c r="EF1401" s="11"/>
      <c r="EG1401" s="11"/>
      <c r="EH1401" s="11"/>
      <c r="EI1401" s="11"/>
      <c r="EJ1401" s="11"/>
      <c r="EK1401" s="11"/>
      <c r="EL1401" s="11"/>
      <c r="EM1401" s="11"/>
      <c r="EN1401" s="11"/>
      <c r="EO1401" s="11"/>
      <c r="EP1401" s="11"/>
      <c r="EQ1401" s="11"/>
      <c r="ER1401" s="11"/>
      <c r="ES1401" s="11"/>
      <c r="ET1401" s="11"/>
      <c r="EU1401" s="11"/>
      <c r="EV1401" s="11"/>
      <c r="EW1401" s="11"/>
      <c r="EX1401" s="11"/>
      <c r="EY1401" s="11"/>
      <c r="EZ1401" s="11"/>
      <c r="FA1401" s="11"/>
      <c r="FB1401" s="11"/>
      <c r="FC1401" s="11"/>
      <c r="FD1401" s="11"/>
      <c r="FE1401" s="11"/>
      <c r="FF1401" s="11"/>
      <c r="FG1401" s="11"/>
      <c r="FH1401" s="11"/>
      <c r="FI1401" s="11"/>
      <c r="FJ1401" s="11"/>
      <c r="FK1401" s="11"/>
      <c r="FL1401" s="11"/>
      <c r="FM1401" s="11"/>
      <c r="FN1401" s="11"/>
      <c r="FO1401" s="11"/>
      <c r="FP1401" s="11"/>
      <c r="FQ1401" s="11"/>
      <c r="FR1401" s="11"/>
      <c r="FS1401" s="11"/>
      <c r="FT1401" s="11"/>
      <c r="FU1401" s="11"/>
      <c r="FV1401" s="11"/>
      <c r="FW1401" s="11"/>
      <c r="FX1401" s="11"/>
      <c r="FY1401" s="11"/>
      <c r="FZ1401" s="11"/>
      <c r="GA1401" s="11"/>
      <c r="GB1401" s="11"/>
      <c r="GC1401" s="11"/>
      <c r="GD1401" s="11"/>
      <c r="GE1401" s="11"/>
      <c r="GF1401" s="11"/>
      <c r="GG1401" s="11"/>
      <c r="GH1401" s="11"/>
      <c r="GI1401" s="11"/>
      <c r="GJ1401" s="11"/>
      <c r="GK1401" s="11"/>
      <c r="GL1401" s="11"/>
      <c r="GM1401" s="11"/>
      <c r="GN1401" s="11"/>
      <c r="GO1401" s="11"/>
      <c r="GP1401" s="11"/>
      <c r="GQ1401" s="11"/>
      <c r="GR1401" s="11"/>
      <c r="GS1401" s="11"/>
      <c r="GT1401" s="11"/>
      <c r="GU1401" s="11"/>
      <c r="GV1401" s="11"/>
      <c r="GW1401" s="11"/>
      <c r="GX1401" s="11"/>
      <c r="GY1401" s="11"/>
      <c r="GZ1401" s="11"/>
      <c r="HA1401" s="11"/>
      <c r="HB1401" s="11"/>
      <c r="HC1401" s="11"/>
      <c r="HD1401" s="11"/>
      <c r="HE1401" s="11"/>
      <c r="HF1401" s="11"/>
      <c r="HG1401" s="11"/>
      <c r="HH1401" s="11"/>
      <c r="HI1401" s="11"/>
      <c r="HJ1401" s="11"/>
      <c r="HK1401" s="11"/>
      <c r="HL1401" s="11"/>
      <c r="HM1401" s="11"/>
      <c r="HN1401" s="11"/>
      <c r="HO1401" s="11"/>
      <c r="HP1401" s="11"/>
      <c r="HQ1401" s="11"/>
      <c r="HR1401" s="11"/>
      <c r="HS1401" s="11"/>
      <c r="HT1401" s="11"/>
      <c r="HU1401" s="11"/>
      <c r="HV1401" s="11"/>
      <c r="HW1401" s="11"/>
      <c r="HX1401" s="11"/>
      <c r="HY1401" s="11"/>
      <c r="HZ1401" s="11"/>
      <c r="IA1401" s="11"/>
      <c r="IB1401" s="11"/>
      <c r="IC1401" s="11"/>
      <c r="ID1401" s="11"/>
      <c r="IE1401" s="11"/>
      <c r="IF1401" s="11"/>
      <c r="IG1401" s="11"/>
      <c r="IH1401" s="11"/>
    </row>
    <row r="1402" s="10" customFormat="1" ht="36" customHeight="1" spans="1:242">
      <c r="A1402" s="194"/>
      <c r="B1402" s="195"/>
      <c r="C1402" s="196"/>
      <c r="D1402" s="197" t="s">
        <v>721</v>
      </c>
      <c r="E1402" s="189"/>
      <c r="F1402" s="189"/>
      <c r="G1402" s="189"/>
      <c r="H1402" s="189"/>
      <c r="I1402" s="189" t="s">
        <v>512</v>
      </c>
      <c r="J1402" s="189" t="s">
        <v>512</v>
      </c>
      <c r="K1402" s="189" t="s">
        <v>512</v>
      </c>
      <c r="L1402" s="11"/>
      <c r="M1402" s="11"/>
      <c r="N1402" s="11"/>
      <c r="O1402" s="11"/>
      <c r="P1402" s="11"/>
      <c r="Q1402" s="11"/>
      <c r="R1402" s="11"/>
      <c r="S1402" s="11"/>
      <c r="T1402" s="11"/>
      <c r="U1402" s="11"/>
      <c r="V1402" s="11"/>
      <c r="W1402" s="11"/>
      <c r="X1402" s="11"/>
      <c r="Y1402" s="11"/>
      <c r="Z1402" s="11"/>
      <c r="AA1402" s="11"/>
      <c r="AB1402" s="11"/>
      <c r="AC1402" s="11"/>
      <c r="AD1402" s="11"/>
      <c r="AE1402" s="11"/>
      <c r="AF1402" s="11"/>
      <c r="AG1402" s="11"/>
      <c r="AH1402" s="11"/>
      <c r="AI1402" s="11"/>
      <c r="AJ1402" s="11"/>
      <c r="AK1402" s="11"/>
      <c r="AL1402" s="11"/>
      <c r="AM1402" s="11"/>
      <c r="AN1402" s="11"/>
      <c r="AO1402" s="11"/>
      <c r="AP1402" s="11"/>
      <c r="AQ1402" s="11"/>
      <c r="AR1402" s="11"/>
      <c r="AS1402" s="11"/>
      <c r="AT1402" s="11"/>
      <c r="AU1402" s="11"/>
      <c r="AV1402" s="11"/>
      <c r="AW1402" s="11"/>
      <c r="AX1402" s="11"/>
      <c r="AY1402" s="11"/>
      <c r="AZ1402" s="11"/>
      <c r="BA1402" s="11"/>
      <c r="BB1402" s="11"/>
      <c r="BC1402" s="11"/>
      <c r="BD1402" s="11"/>
      <c r="BE1402" s="11"/>
      <c r="BF1402" s="11"/>
      <c r="BG1402" s="11"/>
      <c r="BH1402" s="11"/>
      <c r="BI1402" s="11"/>
      <c r="BJ1402" s="11"/>
      <c r="BK1402" s="11"/>
      <c r="BL1402" s="11"/>
      <c r="BM1402" s="11"/>
      <c r="BN1402" s="11"/>
      <c r="BO1402" s="11"/>
      <c r="BP1402" s="11"/>
      <c r="BQ1402" s="11"/>
      <c r="BR1402" s="11"/>
      <c r="BS1402" s="11"/>
      <c r="BT1402" s="11"/>
      <c r="BU1402" s="11"/>
      <c r="BV1402" s="11"/>
      <c r="BW1402" s="11"/>
      <c r="BX1402" s="11"/>
      <c r="BY1402" s="11"/>
      <c r="BZ1402" s="11"/>
      <c r="CA1402" s="11"/>
      <c r="CB1402" s="11"/>
      <c r="CC1402" s="11"/>
      <c r="CD1402" s="11"/>
      <c r="CE1402" s="11"/>
      <c r="CF1402" s="11"/>
      <c r="CG1402" s="11"/>
      <c r="CH1402" s="11"/>
      <c r="CI1402" s="11"/>
      <c r="CJ1402" s="11"/>
      <c r="CK1402" s="11"/>
      <c r="CL1402" s="11"/>
      <c r="CM1402" s="11"/>
      <c r="CN1402" s="11"/>
      <c r="CO1402" s="11"/>
      <c r="CP1402" s="11"/>
      <c r="CQ1402" s="11"/>
      <c r="CR1402" s="11"/>
      <c r="CS1402" s="11"/>
      <c r="CT1402" s="11"/>
      <c r="CU1402" s="11"/>
      <c r="CV1402" s="11"/>
      <c r="CW1402" s="11"/>
      <c r="CX1402" s="11"/>
      <c r="CY1402" s="11"/>
      <c r="CZ1402" s="11"/>
      <c r="DA1402" s="11"/>
      <c r="DB1402" s="11"/>
      <c r="DC1402" s="11"/>
      <c r="DD1402" s="11"/>
      <c r="DE1402" s="11"/>
      <c r="DF1402" s="11"/>
      <c r="DG1402" s="11"/>
      <c r="DH1402" s="11"/>
      <c r="DI1402" s="11"/>
      <c r="DJ1402" s="11"/>
      <c r="DK1402" s="11"/>
      <c r="DL1402" s="11"/>
      <c r="DM1402" s="11"/>
      <c r="DN1402" s="11"/>
      <c r="DO1402" s="11"/>
      <c r="DP1402" s="11"/>
      <c r="DQ1402" s="11"/>
      <c r="DR1402" s="11"/>
      <c r="DS1402" s="11"/>
      <c r="DT1402" s="11"/>
      <c r="DU1402" s="11"/>
      <c r="DV1402" s="11"/>
      <c r="DW1402" s="11"/>
      <c r="DX1402" s="11"/>
      <c r="DY1402" s="11"/>
      <c r="DZ1402" s="11"/>
      <c r="EA1402" s="11"/>
      <c r="EB1402" s="11"/>
      <c r="EC1402" s="11"/>
      <c r="ED1402" s="11"/>
      <c r="EE1402" s="11"/>
      <c r="EF1402" s="11"/>
      <c r="EG1402" s="11"/>
      <c r="EH1402" s="11"/>
      <c r="EI1402" s="11"/>
      <c r="EJ1402" s="11"/>
      <c r="EK1402" s="11"/>
      <c r="EL1402" s="11"/>
      <c r="EM1402" s="11"/>
      <c r="EN1402" s="11"/>
      <c r="EO1402" s="11"/>
      <c r="EP1402" s="11"/>
      <c r="EQ1402" s="11"/>
      <c r="ER1402" s="11"/>
      <c r="ES1402" s="11"/>
      <c r="ET1402" s="11"/>
      <c r="EU1402" s="11"/>
      <c r="EV1402" s="11"/>
      <c r="EW1402" s="11"/>
      <c r="EX1402" s="11"/>
      <c r="EY1402" s="11"/>
      <c r="EZ1402" s="11"/>
      <c r="FA1402" s="11"/>
      <c r="FB1402" s="11"/>
      <c r="FC1402" s="11"/>
      <c r="FD1402" s="11"/>
      <c r="FE1402" s="11"/>
      <c r="FF1402" s="11"/>
      <c r="FG1402" s="11"/>
      <c r="FH1402" s="11"/>
      <c r="FI1402" s="11"/>
      <c r="FJ1402" s="11"/>
      <c r="FK1402" s="11"/>
      <c r="FL1402" s="11"/>
      <c r="FM1402" s="11"/>
      <c r="FN1402" s="11"/>
      <c r="FO1402" s="11"/>
      <c r="FP1402" s="11"/>
      <c r="FQ1402" s="11"/>
      <c r="FR1402" s="11"/>
      <c r="FS1402" s="11"/>
      <c r="FT1402" s="11"/>
      <c r="FU1402" s="11"/>
      <c r="FV1402" s="11"/>
      <c r="FW1402" s="11"/>
      <c r="FX1402" s="11"/>
      <c r="FY1402" s="11"/>
      <c r="FZ1402" s="11"/>
      <c r="GA1402" s="11"/>
      <c r="GB1402" s="11"/>
      <c r="GC1402" s="11"/>
      <c r="GD1402" s="11"/>
      <c r="GE1402" s="11"/>
      <c r="GF1402" s="11"/>
      <c r="GG1402" s="11"/>
      <c r="GH1402" s="11"/>
      <c r="GI1402" s="11"/>
      <c r="GJ1402" s="11"/>
      <c r="GK1402" s="11"/>
      <c r="GL1402" s="11"/>
      <c r="GM1402" s="11"/>
      <c r="GN1402" s="11"/>
      <c r="GO1402" s="11"/>
      <c r="GP1402" s="11"/>
      <c r="GQ1402" s="11"/>
      <c r="GR1402" s="11"/>
      <c r="GS1402" s="11"/>
      <c r="GT1402" s="11"/>
      <c r="GU1402" s="11"/>
      <c r="GV1402" s="11"/>
      <c r="GW1402" s="11"/>
      <c r="GX1402" s="11"/>
      <c r="GY1402" s="11"/>
      <c r="GZ1402" s="11"/>
      <c r="HA1402" s="11"/>
      <c r="HB1402" s="11"/>
      <c r="HC1402" s="11"/>
      <c r="HD1402" s="11"/>
      <c r="HE1402" s="11"/>
      <c r="HF1402" s="11"/>
      <c r="HG1402" s="11"/>
      <c r="HH1402" s="11"/>
      <c r="HI1402" s="11"/>
      <c r="HJ1402" s="11"/>
      <c r="HK1402" s="11"/>
      <c r="HL1402" s="11"/>
      <c r="HM1402" s="11"/>
      <c r="HN1402" s="11"/>
      <c r="HO1402" s="11"/>
      <c r="HP1402" s="11"/>
      <c r="HQ1402" s="11"/>
      <c r="HR1402" s="11"/>
      <c r="HS1402" s="11"/>
      <c r="HT1402" s="11"/>
      <c r="HU1402" s="11"/>
      <c r="HV1402" s="11"/>
      <c r="HW1402" s="11"/>
      <c r="HX1402" s="11"/>
      <c r="HY1402" s="11"/>
      <c r="HZ1402" s="11"/>
      <c r="IA1402" s="11"/>
      <c r="IB1402" s="11"/>
      <c r="IC1402" s="11"/>
      <c r="ID1402" s="11"/>
      <c r="IE1402" s="11"/>
      <c r="IF1402" s="11"/>
      <c r="IG1402" s="11"/>
      <c r="IH1402" s="11"/>
    </row>
    <row r="1403" s="11" customFormat="1" ht="36" customHeight="1" spans="1:11">
      <c r="A1403" s="194"/>
      <c r="B1403" s="195"/>
      <c r="C1403" s="196"/>
      <c r="D1403" s="197" t="s">
        <v>722</v>
      </c>
      <c r="E1403" s="189"/>
      <c r="F1403" s="189"/>
      <c r="G1403" s="189"/>
      <c r="H1403" s="189"/>
      <c r="I1403" s="189" t="s">
        <v>512</v>
      </c>
      <c r="J1403" s="189" t="s">
        <v>512</v>
      </c>
      <c r="K1403" s="189" t="s">
        <v>512</v>
      </c>
    </row>
    <row r="1404" s="11" customFormat="1" ht="28" customHeight="1" spans="1:11">
      <c r="A1404" s="198"/>
      <c r="B1404" s="199"/>
      <c r="C1404" s="200"/>
      <c r="D1404" s="188" t="s">
        <v>622</v>
      </c>
      <c r="E1404" s="189"/>
      <c r="F1404" s="189"/>
      <c r="G1404" s="189"/>
      <c r="H1404" s="189"/>
      <c r="I1404" s="189" t="s">
        <v>512</v>
      </c>
      <c r="J1404" s="189" t="s">
        <v>512</v>
      </c>
      <c r="K1404" s="189" t="s">
        <v>512</v>
      </c>
    </row>
    <row r="1405" s="11" customFormat="1" ht="46" customHeight="1" spans="1:11">
      <c r="A1405" s="188" t="s">
        <v>723</v>
      </c>
      <c r="B1405" s="188" t="s">
        <v>724</v>
      </c>
      <c r="C1405" s="188"/>
      <c r="D1405" s="188"/>
      <c r="E1405" s="188"/>
      <c r="F1405" s="188" t="s">
        <v>608</v>
      </c>
      <c r="G1405" s="188"/>
      <c r="H1405" s="188"/>
      <c r="I1405" s="188"/>
      <c r="J1405" s="188"/>
      <c r="K1405" s="188"/>
    </row>
    <row r="1406" s="11" customFormat="1" ht="36" customHeight="1" spans="1:11">
      <c r="A1406" s="188"/>
      <c r="B1406" s="189" t="s">
        <v>1050</v>
      </c>
      <c r="C1406" s="189"/>
      <c r="D1406" s="189"/>
      <c r="E1406" s="189"/>
      <c r="F1406" s="189" t="s">
        <v>1028</v>
      </c>
      <c r="G1406" s="189"/>
      <c r="H1406" s="189"/>
      <c r="I1406" s="189"/>
      <c r="J1406" s="189"/>
      <c r="K1406" s="189"/>
    </row>
    <row r="1407" s="11" customFormat="1" ht="36" customHeight="1" spans="1:11">
      <c r="A1407" s="201" t="s">
        <v>726</v>
      </c>
      <c r="B1407" s="188" t="s">
        <v>628</v>
      </c>
      <c r="C1407" s="188" t="s">
        <v>629</v>
      </c>
      <c r="D1407" s="188" t="s">
        <v>630</v>
      </c>
      <c r="E1407" s="188" t="s">
        <v>1051</v>
      </c>
      <c r="F1407" s="188" t="s">
        <v>1052</v>
      </c>
      <c r="G1407" s="188" t="s">
        <v>717</v>
      </c>
      <c r="H1407" s="188" t="s">
        <v>729</v>
      </c>
      <c r="I1407" s="188" t="s">
        <v>730</v>
      </c>
      <c r="J1407" s="188"/>
      <c r="K1407" s="188"/>
    </row>
    <row r="1408" s="11" customFormat="1" ht="40" customHeight="1" spans="1:11">
      <c r="A1408" s="202"/>
      <c r="B1408" s="201" t="s">
        <v>1053</v>
      </c>
      <c r="C1408" s="188" t="s">
        <v>637</v>
      </c>
      <c r="D1408" s="203" t="s">
        <v>1054</v>
      </c>
      <c r="E1408" s="203" t="s">
        <v>784</v>
      </c>
      <c r="F1408" s="203" t="s">
        <v>784</v>
      </c>
      <c r="G1408" s="189">
        <v>25</v>
      </c>
      <c r="H1408" s="189">
        <v>25</v>
      </c>
      <c r="I1408" s="189"/>
      <c r="J1408" s="189"/>
      <c r="K1408" s="189"/>
    </row>
    <row r="1409" s="11" customFormat="1" ht="27" customHeight="1" spans="1:11">
      <c r="A1409" s="202"/>
      <c r="B1409" s="202"/>
      <c r="C1409" s="188"/>
      <c r="D1409" s="203" t="s">
        <v>1055</v>
      </c>
      <c r="E1409" s="203" t="s">
        <v>784</v>
      </c>
      <c r="F1409" s="203" t="s">
        <v>784</v>
      </c>
      <c r="G1409" s="189">
        <v>25</v>
      </c>
      <c r="H1409" s="189">
        <v>25</v>
      </c>
      <c r="I1409" s="189"/>
      <c r="J1409" s="189"/>
      <c r="K1409" s="189"/>
    </row>
    <row r="1410" s="11" customFormat="1" ht="27" customHeight="1" spans="1:11">
      <c r="A1410" s="202"/>
      <c r="B1410" s="188" t="s">
        <v>737</v>
      </c>
      <c r="C1410" s="203" t="s">
        <v>738</v>
      </c>
      <c r="D1410" s="203" t="s">
        <v>738</v>
      </c>
      <c r="E1410" s="204" t="s">
        <v>788</v>
      </c>
      <c r="F1410" s="204" t="s">
        <v>788</v>
      </c>
      <c r="G1410" s="189">
        <v>15</v>
      </c>
      <c r="H1410" s="189">
        <v>15</v>
      </c>
      <c r="I1410" s="189"/>
      <c r="J1410" s="189"/>
      <c r="K1410" s="189"/>
    </row>
    <row r="1411" s="11" customFormat="1" ht="18" customHeight="1" spans="1:11">
      <c r="A1411" s="202"/>
      <c r="B1411" s="188"/>
      <c r="C1411" s="203" t="s">
        <v>815</v>
      </c>
      <c r="D1411" s="203" t="s">
        <v>815</v>
      </c>
      <c r="E1411" s="204" t="s">
        <v>784</v>
      </c>
      <c r="F1411" s="204" t="s">
        <v>784</v>
      </c>
      <c r="G1411" s="189">
        <v>15</v>
      </c>
      <c r="H1411" s="189">
        <v>15</v>
      </c>
      <c r="I1411" s="189"/>
      <c r="J1411" s="189"/>
      <c r="K1411" s="189"/>
    </row>
    <row r="1412" s="11" customFormat="1" ht="18" customHeight="1" spans="1:11">
      <c r="A1412" s="202"/>
      <c r="B1412" s="201" t="s">
        <v>740</v>
      </c>
      <c r="C1412" s="201" t="s">
        <v>741</v>
      </c>
      <c r="D1412" s="203" t="s">
        <v>741</v>
      </c>
      <c r="E1412" s="204">
        <v>0.86</v>
      </c>
      <c r="F1412" s="204">
        <v>0.9</v>
      </c>
      <c r="G1412" s="189">
        <v>10</v>
      </c>
      <c r="H1412" s="189">
        <v>10</v>
      </c>
      <c r="I1412" s="189"/>
      <c r="J1412" s="189"/>
      <c r="K1412" s="189"/>
    </row>
    <row r="1413" s="11" customFormat="1" ht="30" customHeight="1" spans="1:11">
      <c r="A1413" s="188" t="s">
        <v>1056</v>
      </c>
      <c r="B1413" s="188"/>
      <c r="C1413" s="188"/>
      <c r="D1413" s="188"/>
      <c r="E1413" s="188"/>
      <c r="F1413" s="188"/>
      <c r="G1413" s="189">
        <v>95.37</v>
      </c>
      <c r="H1413" s="189"/>
      <c r="I1413" s="189"/>
      <c r="J1413" s="189"/>
      <c r="K1413" s="189"/>
    </row>
    <row r="1414" s="11" customFormat="1" ht="30" customHeight="1" spans="1:11">
      <c r="A1414" s="201" t="s">
        <v>743</v>
      </c>
      <c r="B1414" s="203" t="s">
        <v>1110</v>
      </c>
      <c r="C1414" s="203"/>
      <c r="D1414" s="203"/>
      <c r="E1414" s="203"/>
      <c r="F1414" s="203"/>
      <c r="G1414" s="203"/>
      <c r="H1414" s="203"/>
      <c r="I1414" s="203"/>
      <c r="J1414" s="203"/>
      <c r="K1414" s="203"/>
    </row>
    <row r="1415" s="11" customFormat="1" ht="30" customHeight="1" spans="1:11">
      <c r="A1415" s="205"/>
      <c r="B1415" s="203"/>
      <c r="C1415" s="203"/>
      <c r="D1415" s="203"/>
      <c r="E1415" s="203"/>
      <c r="F1415" s="203"/>
      <c r="G1415" s="203"/>
      <c r="H1415" s="203"/>
      <c r="I1415" s="203"/>
      <c r="J1415" s="203"/>
      <c r="K1415" s="203"/>
    </row>
    <row r="1416" s="11" customFormat="1" ht="12"/>
    <row r="1417" s="11" customFormat="1" ht="12"/>
    <row r="1418" s="5" customFormat="1" ht="29" customHeight="1" spans="1:11">
      <c r="A1418" s="81" t="s">
        <v>904</v>
      </c>
      <c r="B1418" s="81"/>
      <c r="C1418" s="81"/>
      <c r="D1418" s="81"/>
      <c r="E1418" s="81"/>
      <c r="F1418" s="81"/>
      <c r="G1418" s="81"/>
      <c r="H1418" s="81"/>
      <c r="I1418" s="81"/>
      <c r="J1418" s="81"/>
      <c r="K1418" s="81"/>
    </row>
    <row r="1419" s="7" customFormat="1" ht="17" customHeight="1" spans="1:10">
      <c r="A1419" s="142"/>
      <c r="B1419" s="142"/>
      <c r="C1419" s="142"/>
      <c r="D1419" s="142"/>
      <c r="E1419" s="142"/>
      <c r="F1419" s="142"/>
      <c r="G1419" s="142"/>
      <c r="H1419" s="142"/>
      <c r="I1419" s="142"/>
      <c r="J1419" s="170" t="s">
        <v>3</v>
      </c>
    </row>
    <row r="1420" s="11" customFormat="1" ht="19" customHeight="1" spans="1:11">
      <c r="A1420" s="188" t="s">
        <v>710</v>
      </c>
      <c r="B1420" s="188"/>
      <c r="C1420" s="188"/>
      <c r="D1420" s="189" t="s">
        <v>985</v>
      </c>
      <c r="E1420" s="189"/>
      <c r="F1420" s="188" t="s">
        <v>711</v>
      </c>
      <c r="G1420" s="190" t="s">
        <v>1109</v>
      </c>
      <c r="H1420" s="190"/>
      <c r="I1420" s="190"/>
      <c r="J1420" s="190"/>
      <c r="K1420" s="190"/>
    </row>
    <row r="1421" s="11" customFormat="1" ht="19" customHeight="1" spans="1:11">
      <c r="A1421" s="191" t="s">
        <v>712</v>
      </c>
      <c r="B1421" s="192"/>
      <c r="C1421" s="193"/>
      <c r="D1421" s="188" t="s">
        <v>713</v>
      </c>
      <c r="E1421" s="188" t="s">
        <v>714</v>
      </c>
      <c r="F1421" s="188" t="s">
        <v>1048</v>
      </c>
      <c r="G1421" s="188" t="s">
        <v>1049</v>
      </c>
      <c r="H1421" s="188"/>
      <c r="I1421" s="188" t="s">
        <v>717</v>
      </c>
      <c r="J1421" s="188" t="s">
        <v>718</v>
      </c>
      <c r="K1421" s="188" t="s">
        <v>729</v>
      </c>
    </row>
    <row r="1422" s="11" customFormat="1" ht="19" customHeight="1" spans="1:11">
      <c r="A1422" s="194"/>
      <c r="B1422" s="195"/>
      <c r="C1422" s="196"/>
      <c r="D1422" s="188" t="s">
        <v>720</v>
      </c>
      <c r="E1422" s="189"/>
      <c r="F1422" s="189">
        <v>2.18</v>
      </c>
      <c r="G1422" s="189">
        <v>2.18</v>
      </c>
      <c r="H1422" s="189"/>
      <c r="I1422" s="189">
        <v>10</v>
      </c>
      <c r="J1422" s="204">
        <v>1</v>
      </c>
      <c r="K1422" s="189">
        <v>10</v>
      </c>
    </row>
    <row r="1423" s="11" customFormat="1" ht="19" customHeight="1" spans="1:11">
      <c r="A1423" s="194"/>
      <c r="B1423" s="195"/>
      <c r="C1423" s="196"/>
      <c r="D1423" s="188" t="s">
        <v>621</v>
      </c>
      <c r="E1423" s="189"/>
      <c r="F1423" s="189">
        <v>0.52</v>
      </c>
      <c r="G1423" s="189">
        <v>0.52</v>
      </c>
      <c r="H1423" s="189"/>
      <c r="I1423" s="189" t="s">
        <v>512</v>
      </c>
      <c r="J1423" s="189" t="s">
        <v>512</v>
      </c>
      <c r="K1423" s="189" t="s">
        <v>512</v>
      </c>
    </row>
    <row r="1424" s="11" customFormat="1" ht="19" customHeight="1" spans="1:11">
      <c r="A1424" s="194"/>
      <c r="B1424" s="195"/>
      <c r="C1424" s="196"/>
      <c r="D1424" s="197" t="s">
        <v>721</v>
      </c>
      <c r="E1424" s="189"/>
      <c r="F1424" s="189">
        <v>1.66</v>
      </c>
      <c r="G1424" s="189">
        <v>1.66</v>
      </c>
      <c r="H1424" s="189"/>
      <c r="I1424" s="189" t="s">
        <v>512</v>
      </c>
      <c r="J1424" s="189" t="s">
        <v>512</v>
      </c>
      <c r="K1424" s="189" t="s">
        <v>512</v>
      </c>
    </row>
    <row r="1425" s="11" customFormat="1" ht="19" customHeight="1" spans="1:11">
      <c r="A1425" s="194"/>
      <c r="B1425" s="195"/>
      <c r="C1425" s="196"/>
      <c r="D1425" s="197" t="s">
        <v>722</v>
      </c>
      <c r="E1425" s="189"/>
      <c r="F1425" s="189"/>
      <c r="G1425" s="189"/>
      <c r="H1425" s="189"/>
      <c r="I1425" s="189" t="s">
        <v>512</v>
      </c>
      <c r="J1425" s="189" t="s">
        <v>512</v>
      </c>
      <c r="K1425" s="189" t="s">
        <v>512</v>
      </c>
    </row>
    <row r="1426" s="11" customFormat="1" ht="19" customHeight="1" spans="1:11">
      <c r="A1426" s="198"/>
      <c r="B1426" s="199"/>
      <c r="C1426" s="200"/>
      <c r="D1426" s="188" t="s">
        <v>622</v>
      </c>
      <c r="E1426" s="189"/>
      <c r="F1426" s="189"/>
      <c r="G1426" s="189"/>
      <c r="H1426" s="189"/>
      <c r="I1426" s="189" t="s">
        <v>512</v>
      </c>
      <c r="J1426" s="189" t="s">
        <v>512</v>
      </c>
      <c r="K1426" s="189" t="s">
        <v>512</v>
      </c>
    </row>
    <row r="1427" s="11" customFormat="1" ht="19" customHeight="1" spans="1:11">
      <c r="A1427" s="188" t="s">
        <v>723</v>
      </c>
      <c r="B1427" s="188" t="s">
        <v>724</v>
      </c>
      <c r="C1427" s="188"/>
      <c r="D1427" s="188"/>
      <c r="E1427" s="188"/>
      <c r="F1427" s="188" t="s">
        <v>608</v>
      </c>
      <c r="G1427" s="188"/>
      <c r="H1427" s="188"/>
      <c r="I1427" s="188"/>
      <c r="J1427" s="188"/>
      <c r="K1427" s="188"/>
    </row>
    <row r="1428" s="11" customFormat="1" ht="51" customHeight="1" spans="1:11">
      <c r="A1428" s="188"/>
      <c r="B1428" s="189" t="s">
        <v>1026</v>
      </c>
      <c r="C1428" s="189"/>
      <c r="D1428" s="189"/>
      <c r="E1428" s="189"/>
      <c r="F1428" s="189" t="s">
        <v>1026</v>
      </c>
      <c r="G1428" s="189"/>
      <c r="H1428" s="189"/>
      <c r="I1428" s="189"/>
      <c r="J1428" s="189"/>
      <c r="K1428" s="189"/>
    </row>
    <row r="1429" s="11" customFormat="1" ht="19" customHeight="1" spans="1:11">
      <c r="A1429" s="201" t="s">
        <v>726</v>
      </c>
      <c r="B1429" s="188" t="s">
        <v>628</v>
      </c>
      <c r="C1429" s="188" t="s">
        <v>629</v>
      </c>
      <c r="D1429" s="188" t="s">
        <v>630</v>
      </c>
      <c r="E1429" s="188" t="s">
        <v>1051</v>
      </c>
      <c r="F1429" s="188" t="s">
        <v>1052</v>
      </c>
      <c r="G1429" s="188" t="s">
        <v>717</v>
      </c>
      <c r="H1429" s="188" t="s">
        <v>729</v>
      </c>
      <c r="I1429" s="188" t="s">
        <v>730</v>
      </c>
      <c r="J1429" s="188"/>
      <c r="K1429" s="188"/>
    </row>
    <row r="1430" s="11" customFormat="1" ht="19" customHeight="1" spans="1:11">
      <c r="A1430" s="194"/>
      <c r="B1430" s="201" t="s">
        <v>1053</v>
      </c>
      <c r="C1430" s="207" t="s">
        <v>637</v>
      </c>
      <c r="D1430" s="208" t="s">
        <v>1010</v>
      </c>
      <c r="E1430" s="209" t="s">
        <v>669</v>
      </c>
      <c r="F1430" s="209" t="s">
        <v>669</v>
      </c>
      <c r="G1430" s="189">
        <v>50</v>
      </c>
      <c r="H1430" s="189">
        <v>50</v>
      </c>
      <c r="I1430" s="189"/>
      <c r="J1430" s="189"/>
      <c r="K1430" s="189"/>
    </row>
    <row r="1431" s="11" customFormat="1" ht="19" customHeight="1" spans="1:11">
      <c r="A1431" s="194"/>
      <c r="B1431" s="201" t="s">
        <v>968</v>
      </c>
      <c r="C1431" s="207" t="s">
        <v>738</v>
      </c>
      <c r="D1431" s="208" t="s">
        <v>1011</v>
      </c>
      <c r="E1431" s="209" t="s">
        <v>1012</v>
      </c>
      <c r="F1431" s="209" t="s">
        <v>1012</v>
      </c>
      <c r="G1431" s="189">
        <v>30</v>
      </c>
      <c r="H1431" s="189">
        <v>30</v>
      </c>
      <c r="I1431" s="189"/>
      <c r="J1431" s="189"/>
      <c r="K1431" s="189"/>
    </row>
    <row r="1432" s="11" customFormat="1" ht="19" customHeight="1" spans="1:11">
      <c r="A1432" s="202"/>
      <c r="B1432" s="201" t="s">
        <v>1013</v>
      </c>
      <c r="C1432" s="201" t="s">
        <v>741</v>
      </c>
      <c r="D1432" s="210" t="s">
        <v>856</v>
      </c>
      <c r="E1432" s="211" t="s">
        <v>756</v>
      </c>
      <c r="F1432" s="211" t="s">
        <v>640</v>
      </c>
      <c r="G1432" s="189">
        <v>10</v>
      </c>
      <c r="H1432" s="189">
        <v>10</v>
      </c>
      <c r="I1432" s="189"/>
      <c r="J1432" s="189"/>
      <c r="K1432" s="189"/>
    </row>
    <row r="1433" s="11" customFormat="1" ht="19" customHeight="1" spans="1:11">
      <c r="A1433" s="202"/>
      <c r="B1433" s="202"/>
      <c r="C1433" s="202"/>
      <c r="D1433" s="212"/>
      <c r="E1433" s="213"/>
      <c r="F1433" s="213"/>
      <c r="G1433" s="189"/>
      <c r="H1433" s="189"/>
      <c r="I1433" s="189"/>
      <c r="J1433" s="189"/>
      <c r="K1433" s="189"/>
    </row>
    <row r="1434" s="11" customFormat="1" ht="19" customHeight="1" spans="1:11">
      <c r="A1434" s="188" t="s">
        <v>1056</v>
      </c>
      <c r="B1434" s="188"/>
      <c r="C1434" s="188"/>
      <c r="D1434" s="188"/>
      <c r="E1434" s="188"/>
      <c r="F1434" s="188"/>
      <c r="G1434" s="189">
        <v>100</v>
      </c>
      <c r="H1434" s="189"/>
      <c r="I1434" s="189"/>
      <c r="J1434" s="189"/>
      <c r="K1434" s="189"/>
    </row>
    <row r="1435" s="11" customFormat="1" ht="19" customHeight="1" spans="1:11">
      <c r="A1435" s="201" t="s">
        <v>743</v>
      </c>
      <c r="B1435" s="203" t="s">
        <v>1014</v>
      </c>
      <c r="C1435" s="203"/>
      <c r="D1435" s="203"/>
      <c r="E1435" s="203"/>
      <c r="F1435" s="203"/>
      <c r="G1435" s="203"/>
      <c r="H1435" s="203"/>
      <c r="I1435" s="203"/>
      <c r="J1435" s="203"/>
      <c r="K1435" s="203"/>
    </row>
    <row r="1436" s="11" customFormat="1" ht="19" customHeight="1" spans="1:11">
      <c r="A1436" s="205"/>
      <c r="B1436" s="203"/>
      <c r="C1436" s="203"/>
      <c r="D1436" s="203"/>
      <c r="E1436" s="203"/>
      <c r="F1436" s="203"/>
      <c r="G1436" s="203"/>
      <c r="H1436" s="203"/>
      <c r="I1436" s="203"/>
      <c r="J1436" s="203"/>
      <c r="K1436" s="203"/>
    </row>
    <row r="1437" s="11" customFormat="1" ht="19" customHeight="1" spans="1:11">
      <c r="A1437" s="268"/>
      <c r="B1437" s="269"/>
      <c r="C1437" s="269"/>
      <c r="D1437" s="269"/>
      <c r="E1437" s="269"/>
      <c r="F1437" s="269"/>
      <c r="G1437" s="269"/>
      <c r="H1437" s="269"/>
      <c r="I1437" s="269"/>
      <c r="J1437" s="269"/>
      <c r="K1437" s="269"/>
    </row>
    <row r="1438" s="5" customFormat="1" ht="29" customHeight="1" spans="1:11">
      <c r="A1438" s="81" t="s">
        <v>904</v>
      </c>
      <c r="B1438" s="81"/>
      <c r="C1438" s="81"/>
      <c r="D1438" s="81"/>
      <c r="E1438" s="81"/>
      <c r="F1438" s="81"/>
      <c r="G1438" s="81"/>
      <c r="H1438" s="81"/>
      <c r="I1438" s="81"/>
      <c r="J1438" s="81"/>
      <c r="K1438" s="81"/>
    </row>
    <row r="1439" s="7" customFormat="1" ht="17" customHeight="1" spans="1:10">
      <c r="A1439" s="142"/>
      <c r="B1439" s="142"/>
      <c r="C1439" s="142"/>
      <c r="D1439" s="142"/>
      <c r="E1439" s="142"/>
      <c r="F1439" s="142"/>
      <c r="G1439" s="142"/>
      <c r="H1439" s="142"/>
      <c r="I1439" s="142"/>
      <c r="J1439" s="170" t="s">
        <v>3</v>
      </c>
    </row>
    <row r="1440" s="11" customFormat="1" ht="22" customHeight="1" spans="1:11">
      <c r="A1440" s="214" t="s">
        <v>710</v>
      </c>
      <c r="B1440" s="214"/>
      <c r="C1440" s="214"/>
      <c r="D1440" s="215" t="s">
        <v>1058</v>
      </c>
      <c r="E1440" s="215"/>
      <c r="F1440" s="214" t="s">
        <v>711</v>
      </c>
      <c r="G1440" s="190" t="s">
        <v>1109</v>
      </c>
      <c r="H1440" s="190"/>
      <c r="I1440" s="190"/>
      <c r="J1440" s="190"/>
      <c r="K1440" s="190"/>
    </row>
    <row r="1441" s="11" customFormat="1" ht="20" customHeight="1" spans="1:11">
      <c r="A1441" s="216" t="s">
        <v>712</v>
      </c>
      <c r="B1441" s="217"/>
      <c r="C1441" s="218"/>
      <c r="D1441" s="214" t="s">
        <v>713</v>
      </c>
      <c r="E1441" s="214" t="s">
        <v>714</v>
      </c>
      <c r="F1441" s="214" t="s">
        <v>1059</v>
      </c>
      <c r="G1441" s="214" t="s">
        <v>1060</v>
      </c>
      <c r="H1441" s="214"/>
      <c r="I1441" s="214" t="s">
        <v>717</v>
      </c>
      <c r="J1441" s="214" t="s">
        <v>718</v>
      </c>
      <c r="K1441" s="214" t="s">
        <v>729</v>
      </c>
    </row>
    <row r="1442" s="11" customFormat="1" ht="20" customHeight="1" spans="1:11">
      <c r="A1442" s="219"/>
      <c r="B1442" s="220"/>
      <c r="C1442" s="221"/>
      <c r="D1442" s="214" t="s">
        <v>720</v>
      </c>
      <c r="E1442" s="190"/>
      <c r="F1442" s="222">
        <v>60.07</v>
      </c>
      <c r="G1442" s="190">
        <v>41.74</v>
      </c>
      <c r="H1442" s="190"/>
      <c r="I1442" s="190">
        <v>10</v>
      </c>
      <c r="J1442" s="233">
        <f>G1442/F1442</f>
        <v>0.69485600133178</v>
      </c>
      <c r="K1442" s="190">
        <v>6.95</v>
      </c>
    </row>
    <row r="1443" s="11" customFormat="1" ht="20" customHeight="1" spans="1:11">
      <c r="A1443" s="219"/>
      <c r="B1443" s="220"/>
      <c r="C1443" s="221"/>
      <c r="D1443" s="214" t="s">
        <v>621</v>
      </c>
      <c r="E1443" s="190"/>
      <c r="F1443" s="190"/>
      <c r="G1443" s="190"/>
      <c r="H1443" s="190"/>
      <c r="I1443" s="190" t="s">
        <v>512</v>
      </c>
      <c r="J1443" s="190" t="s">
        <v>512</v>
      </c>
      <c r="K1443" s="190" t="s">
        <v>512</v>
      </c>
    </row>
    <row r="1444" s="11" customFormat="1" ht="20" customHeight="1" spans="1:11">
      <c r="A1444" s="219"/>
      <c r="B1444" s="220"/>
      <c r="C1444" s="221"/>
      <c r="D1444" s="223" t="s">
        <v>721</v>
      </c>
      <c r="E1444" s="190"/>
      <c r="F1444" s="190"/>
      <c r="G1444" s="190"/>
      <c r="H1444" s="190"/>
      <c r="I1444" s="190" t="s">
        <v>512</v>
      </c>
      <c r="J1444" s="190" t="s">
        <v>512</v>
      </c>
      <c r="K1444" s="190" t="s">
        <v>512</v>
      </c>
    </row>
    <row r="1445" s="11" customFormat="1" ht="20" customHeight="1" spans="1:11">
      <c r="A1445" s="219"/>
      <c r="B1445" s="220"/>
      <c r="C1445" s="221"/>
      <c r="D1445" s="223" t="s">
        <v>722</v>
      </c>
      <c r="E1445" s="190"/>
      <c r="F1445" s="190"/>
      <c r="G1445" s="190"/>
      <c r="H1445" s="190"/>
      <c r="I1445" s="190" t="s">
        <v>512</v>
      </c>
      <c r="J1445" s="190" t="s">
        <v>512</v>
      </c>
      <c r="K1445" s="190" t="s">
        <v>512</v>
      </c>
    </row>
    <row r="1446" s="11" customFormat="1" ht="20" customHeight="1" spans="1:11">
      <c r="A1446" s="224"/>
      <c r="B1446" s="225"/>
      <c r="C1446" s="226"/>
      <c r="D1446" s="214" t="s">
        <v>622</v>
      </c>
      <c r="E1446" s="190"/>
      <c r="F1446" s="190"/>
      <c r="G1446" s="190"/>
      <c r="H1446" s="190"/>
      <c r="I1446" s="190" t="s">
        <v>512</v>
      </c>
      <c r="J1446" s="190" t="s">
        <v>512</v>
      </c>
      <c r="K1446" s="190" t="s">
        <v>512</v>
      </c>
    </row>
    <row r="1447" s="11" customFormat="1" ht="12" spans="1:11">
      <c r="A1447" s="214" t="s">
        <v>723</v>
      </c>
      <c r="B1447" s="214" t="s">
        <v>724</v>
      </c>
      <c r="C1447" s="214"/>
      <c r="D1447" s="214"/>
      <c r="E1447" s="214"/>
      <c r="F1447" s="214" t="s">
        <v>608</v>
      </c>
      <c r="G1447" s="214"/>
      <c r="H1447" s="214"/>
      <c r="I1447" s="214"/>
      <c r="J1447" s="214"/>
      <c r="K1447" s="214"/>
    </row>
    <row r="1448" s="11" customFormat="1" ht="63" customHeight="1" spans="1:11">
      <c r="A1448" s="214"/>
      <c r="B1448" s="190" t="s">
        <v>989</v>
      </c>
      <c r="C1448" s="190"/>
      <c r="D1448" s="190"/>
      <c r="E1448" s="190"/>
      <c r="F1448" s="190" t="s">
        <v>989</v>
      </c>
      <c r="G1448" s="190"/>
      <c r="H1448" s="190"/>
      <c r="I1448" s="190"/>
      <c r="J1448" s="190"/>
      <c r="K1448" s="190"/>
    </row>
    <row r="1449" s="11" customFormat="1" ht="24" spans="1:11">
      <c r="A1449" s="227" t="s">
        <v>726</v>
      </c>
      <c r="B1449" s="214" t="s">
        <v>628</v>
      </c>
      <c r="C1449" s="214" t="s">
        <v>629</v>
      </c>
      <c r="D1449" s="214" t="s">
        <v>630</v>
      </c>
      <c r="E1449" s="214" t="s">
        <v>1061</v>
      </c>
      <c r="F1449" s="214" t="s">
        <v>1062</v>
      </c>
      <c r="G1449" s="214" t="s">
        <v>717</v>
      </c>
      <c r="H1449" s="214" t="s">
        <v>729</v>
      </c>
      <c r="I1449" s="214" t="s">
        <v>730</v>
      </c>
      <c r="J1449" s="214"/>
      <c r="K1449" s="214"/>
    </row>
    <row r="1450" s="11" customFormat="1" ht="48" spans="1:11">
      <c r="A1450" s="228"/>
      <c r="B1450" s="227" t="s">
        <v>1063</v>
      </c>
      <c r="C1450" s="214" t="s">
        <v>637</v>
      </c>
      <c r="D1450" s="214" t="s">
        <v>939</v>
      </c>
      <c r="E1450" s="190" t="s">
        <v>669</v>
      </c>
      <c r="F1450" s="190" t="s">
        <v>669</v>
      </c>
      <c r="G1450" s="190">
        <v>25</v>
      </c>
      <c r="H1450" s="190">
        <v>25</v>
      </c>
      <c r="I1450" s="190"/>
      <c r="J1450" s="190"/>
      <c r="K1450" s="190"/>
    </row>
    <row r="1451" s="11" customFormat="1" ht="36" spans="1:11">
      <c r="A1451" s="228"/>
      <c r="B1451" s="229"/>
      <c r="C1451" s="214"/>
      <c r="D1451" s="214" t="s">
        <v>940</v>
      </c>
      <c r="E1451" s="190" t="s">
        <v>669</v>
      </c>
      <c r="F1451" s="190" t="s">
        <v>669</v>
      </c>
      <c r="G1451" s="190">
        <v>25</v>
      </c>
      <c r="H1451" s="190">
        <v>25</v>
      </c>
      <c r="I1451" s="190"/>
      <c r="J1451" s="190"/>
      <c r="K1451" s="190"/>
    </row>
    <row r="1452" s="11" customFormat="1" ht="12" spans="1:11">
      <c r="A1452" s="228"/>
      <c r="B1452" s="214" t="s">
        <v>737</v>
      </c>
      <c r="C1452" s="214" t="s">
        <v>738</v>
      </c>
      <c r="D1452" s="214" t="s">
        <v>688</v>
      </c>
      <c r="E1452" s="214" t="s">
        <v>689</v>
      </c>
      <c r="F1452" s="214" t="s">
        <v>689</v>
      </c>
      <c r="G1452" s="190">
        <v>15</v>
      </c>
      <c r="H1452" s="190">
        <v>15</v>
      </c>
      <c r="I1452" s="190"/>
      <c r="J1452" s="190"/>
      <c r="K1452" s="190"/>
    </row>
    <row r="1453" s="11" customFormat="1" ht="36" spans="1:11">
      <c r="A1453" s="228"/>
      <c r="B1453" s="214"/>
      <c r="C1453" s="214"/>
      <c r="D1453" s="214" t="s">
        <v>941</v>
      </c>
      <c r="E1453" s="214" t="s">
        <v>697</v>
      </c>
      <c r="F1453" s="214" t="s">
        <v>942</v>
      </c>
      <c r="G1453" s="190">
        <v>15</v>
      </c>
      <c r="H1453" s="190">
        <v>15</v>
      </c>
      <c r="I1453" s="190"/>
      <c r="J1453" s="190"/>
      <c r="K1453" s="190"/>
    </row>
    <row r="1454" s="11" customFormat="1" ht="12" spans="1:11">
      <c r="A1454" s="228"/>
      <c r="B1454" s="227" t="s">
        <v>740</v>
      </c>
      <c r="C1454" s="227" t="s">
        <v>741</v>
      </c>
      <c r="D1454" s="230" t="s">
        <v>993</v>
      </c>
      <c r="E1454" s="190">
        <v>90</v>
      </c>
      <c r="F1454" s="190">
        <v>90</v>
      </c>
      <c r="G1454" s="190">
        <v>10</v>
      </c>
      <c r="H1454" s="190">
        <v>10</v>
      </c>
      <c r="I1454" s="190"/>
      <c r="J1454" s="190"/>
      <c r="K1454" s="190"/>
    </row>
    <row r="1455" s="11" customFormat="1" ht="12" spans="1:11">
      <c r="A1455" s="228"/>
      <c r="B1455" s="228"/>
      <c r="C1455" s="228"/>
      <c r="D1455" s="230"/>
      <c r="E1455" s="190"/>
      <c r="F1455" s="190"/>
      <c r="G1455" s="190"/>
      <c r="H1455" s="190"/>
      <c r="I1455" s="190"/>
      <c r="J1455" s="190"/>
      <c r="K1455" s="190"/>
    </row>
    <row r="1456" s="11" customFormat="1" ht="12" spans="1:11">
      <c r="A1456" s="214" t="s">
        <v>1064</v>
      </c>
      <c r="B1456" s="214"/>
      <c r="C1456" s="214"/>
      <c r="D1456" s="214"/>
      <c r="E1456" s="214"/>
      <c r="F1456" s="214"/>
      <c r="G1456" s="190">
        <v>96.95</v>
      </c>
      <c r="H1456" s="190"/>
      <c r="I1456" s="190"/>
      <c r="J1456" s="190"/>
      <c r="K1456" s="190"/>
    </row>
    <row r="1457" s="11" customFormat="1" ht="12" spans="1:11">
      <c r="A1457" s="227" t="s">
        <v>743</v>
      </c>
      <c r="B1457" s="230" t="s">
        <v>1111</v>
      </c>
      <c r="C1457" s="230"/>
      <c r="D1457" s="230"/>
      <c r="E1457" s="230"/>
      <c r="F1457" s="230"/>
      <c r="G1457" s="230"/>
      <c r="H1457" s="230"/>
      <c r="I1457" s="230"/>
      <c r="J1457" s="230"/>
      <c r="K1457" s="230"/>
    </row>
    <row r="1458" s="11" customFormat="1" ht="12" spans="1:11">
      <c r="A1458" s="231"/>
      <c r="B1458" s="230"/>
      <c r="C1458" s="230"/>
      <c r="D1458" s="230"/>
      <c r="E1458" s="230"/>
      <c r="F1458" s="230"/>
      <c r="G1458" s="230"/>
      <c r="H1458" s="230"/>
      <c r="I1458" s="230"/>
      <c r="J1458" s="230"/>
      <c r="K1458" s="230"/>
    </row>
    <row r="1459" s="11" customFormat="1" ht="12"/>
    <row r="1460" s="5" customFormat="1" ht="29" customHeight="1" spans="1:11">
      <c r="A1460" s="81" t="s">
        <v>904</v>
      </c>
      <c r="B1460" s="81"/>
      <c r="C1460" s="81"/>
      <c r="D1460" s="81"/>
      <c r="E1460" s="81"/>
      <c r="F1460" s="81"/>
      <c r="G1460" s="81"/>
      <c r="H1460" s="81"/>
      <c r="I1460" s="81"/>
      <c r="J1460" s="81"/>
      <c r="K1460" s="81"/>
    </row>
    <row r="1461" s="7" customFormat="1" ht="17" customHeight="1" spans="1:10">
      <c r="A1461" s="142"/>
      <c r="B1461" s="142"/>
      <c r="C1461" s="142"/>
      <c r="D1461" s="142"/>
      <c r="E1461" s="142"/>
      <c r="F1461" s="142"/>
      <c r="G1461" s="142"/>
      <c r="H1461" s="142"/>
      <c r="I1461" s="142"/>
      <c r="J1461" s="170" t="s">
        <v>3</v>
      </c>
    </row>
    <row r="1462" s="11" customFormat="1" ht="12" spans="1:11">
      <c r="A1462" s="214" t="s">
        <v>710</v>
      </c>
      <c r="B1462" s="214"/>
      <c r="C1462" s="214"/>
      <c r="D1462" s="188" t="s">
        <v>808</v>
      </c>
      <c r="E1462" s="189"/>
      <c r="F1462" s="214" t="s">
        <v>711</v>
      </c>
      <c r="G1462" s="190" t="s">
        <v>1109</v>
      </c>
      <c r="H1462" s="190"/>
      <c r="I1462" s="190"/>
      <c r="J1462" s="190"/>
      <c r="K1462" s="190"/>
    </row>
    <row r="1463" s="11" customFormat="1" ht="24" spans="1:11">
      <c r="A1463" s="216" t="s">
        <v>712</v>
      </c>
      <c r="B1463" s="217"/>
      <c r="C1463" s="218"/>
      <c r="D1463" s="214" t="s">
        <v>713</v>
      </c>
      <c r="E1463" s="214" t="s">
        <v>714</v>
      </c>
      <c r="F1463" s="214" t="s">
        <v>1059</v>
      </c>
      <c r="G1463" s="214" t="s">
        <v>1060</v>
      </c>
      <c r="H1463" s="214"/>
      <c r="I1463" s="214" t="s">
        <v>717</v>
      </c>
      <c r="J1463" s="214" t="s">
        <v>718</v>
      </c>
      <c r="K1463" s="214" t="s">
        <v>729</v>
      </c>
    </row>
    <row r="1464" s="11" customFormat="1" ht="12" spans="1:11">
      <c r="A1464" s="219"/>
      <c r="B1464" s="220"/>
      <c r="C1464" s="221"/>
      <c r="D1464" s="214" t="s">
        <v>720</v>
      </c>
      <c r="E1464" s="190"/>
      <c r="F1464" s="190">
        <v>415.54</v>
      </c>
      <c r="G1464" s="190">
        <v>370.07</v>
      </c>
      <c r="H1464" s="190"/>
      <c r="I1464" s="190">
        <v>10</v>
      </c>
      <c r="J1464" s="234">
        <f>G1464/F1464</f>
        <v>0.890576117822592</v>
      </c>
      <c r="K1464" s="190">
        <v>8.91</v>
      </c>
    </row>
    <row r="1465" s="11" customFormat="1" ht="12" spans="1:11">
      <c r="A1465" s="219"/>
      <c r="B1465" s="220"/>
      <c r="C1465" s="221"/>
      <c r="D1465" s="214" t="s">
        <v>621</v>
      </c>
      <c r="E1465" s="190"/>
      <c r="F1465" s="190">
        <v>415.54</v>
      </c>
      <c r="G1465" s="190">
        <v>370.07</v>
      </c>
      <c r="H1465" s="190"/>
      <c r="I1465" s="190" t="s">
        <v>512</v>
      </c>
      <c r="J1465" s="190" t="s">
        <v>512</v>
      </c>
      <c r="K1465" s="190" t="s">
        <v>512</v>
      </c>
    </row>
    <row r="1466" s="11" customFormat="1" ht="12" spans="1:11">
      <c r="A1466" s="219"/>
      <c r="B1466" s="220"/>
      <c r="C1466" s="221"/>
      <c r="D1466" s="223" t="s">
        <v>721</v>
      </c>
      <c r="E1466" s="190"/>
      <c r="F1466" s="190"/>
      <c r="G1466" s="190"/>
      <c r="H1466" s="190"/>
      <c r="I1466" s="190" t="s">
        <v>512</v>
      </c>
      <c r="J1466" s="190" t="s">
        <v>512</v>
      </c>
      <c r="K1466" s="190" t="s">
        <v>512</v>
      </c>
    </row>
    <row r="1467" s="11" customFormat="1" ht="12" spans="1:11">
      <c r="A1467" s="219"/>
      <c r="B1467" s="220"/>
      <c r="C1467" s="221"/>
      <c r="D1467" s="223" t="s">
        <v>722</v>
      </c>
      <c r="E1467" s="190"/>
      <c r="F1467" s="190"/>
      <c r="G1467" s="190"/>
      <c r="H1467" s="190"/>
      <c r="I1467" s="190" t="s">
        <v>512</v>
      </c>
      <c r="J1467" s="190" t="s">
        <v>512</v>
      </c>
      <c r="K1467" s="190" t="s">
        <v>512</v>
      </c>
    </row>
    <row r="1468" s="11" customFormat="1" ht="12" spans="1:11">
      <c r="A1468" s="224"/>
      <c r="B1468" s="225"/>
      <c r="C1468" s="226"/>
      <c r="D1468" s="214" t="s">
        <v>622</v>
      </c>
      <c r="E1468" s="190"/>
      <c r="F1468" s="190"/>
      <c r="G1468" s="190"/>
      <c r="H1468" s="190"/>
      <c r="I1468" s="190" t="s">
        <v>512</v>
      </c>
      <c r="J1468" s="190" t="s">
        <v>512</v>
      </c>
      <c r="K1468" s="190" t="s">
        <v>512</v>
      </c>
    </row>
    <row r="1469" s="11" customFormat="1" ht="12" spans="1:11">
      <c r="A1469" s="214" t="s">
        <v>723</v>
      </c>
      <c r="B1469" s="214" t="s">
        <v>724</v>
      </c>
      <c r="C1469" s="214"/>
      <c r="D1469" s="214"/>
      <c r="E1469" s="214"/>
      <c r="F1469" s="214" t="s">
        <v>608</v>
      </c>
      <c r="G1469" s="214"/>
      <c r="H1469" s="214"/>
      <c r="I1469" s="214"/>
      <c r="J1469" s="214"/>
      <c r="K1469" s="214"/>
    </row>
    <row r="1470" s="11" customFormat="1" ht="148" customHeight="1" spans="1:11">
      <c r="A1470" s="214"/>
      <c r="B1470" s="190" t="s">
        <v>748</v>
      </c>
      <c r="C1470" s="190"/>
      <c r="D1470" s="190"/>
      <c r="E1470" s="190"/>
      <c r="F1470" s="190" t="s">
        <v>748</v>
      </c>
      <c r="G1470" s="190"/>
      <c r="H1470" s="190"/>
      <c r="I1470" s="190"/>
      <c r="J1470" s="190"/>
      <c r="K1470" s="190"/>
    </row>
    <row r="1471" s="11" customFormat="1" ht="24" spans="1:11">
      <c r="A1471" s="227" t="s">
        <v>726</v>
      </c>
      <c r="B1471" s="214" t="s">
        <v>628</v>
      </c>
      <c r="C1471" s="214" t="s">
        <v>629</v>
      </c>
      <c r="D1471" s="214" t="s">
        <v>630</v>
      </c>
      <c r="E1471" s="214" t="s">
        <v>1061</v>
      </c>
      <c r="F1471" s="214" t="s">
        <v>1062</v>
      </c>
      <c r="G1471" s="214" t="s">
        <v>717</v>
      </c>
      <c r="H1471" s="214" t="s">
        <v>729</v>
      </c>
      <c r="I1471" s="214" t="s">
        <v>730</v>
      </c>
      <c r="J1471" s="214"/>
      <c r="K1471" s="214"/>
    </row>
    <row r="1472" s="11" customFormat="1" ht="12" spans="1:11">
      <c r="A1472" s="228"/>
      <c r="B1472" s="227" t="s">
        <v>1063</v>
      </c>
      <c r="C1472" s="214" t="s">
        <v>637</v>
      </c>
      <c r="D1472" s="230" t="s">
        <v>1066</v>
      </c>
      <c r="E1472" s="232">
        <v>0.9</v>
      </c>
      <c r="F1472" s="232">
        <v>0.9</v>
      </c>
      <c r="G1472" s="190">
        <v>3.5</v>
      </c>
      <c r="H1472" s="190">
        <v>3.5</v>
      </c>
      <c r="I1472" s="190"/>
      <c r="J1472" s="190"/>
      <c r="K1472" s="190"/>
    </row>
    <row r="1473" s="11" customFormat="1" ht="12" spans="1:11">
      <c r="A1473" s="228"/>
      <c r="B1473" s="229"/>
      <c r="C1473" s="214"/>
      <c r="D1473" s="230" t="s">
        <v>1067</v>
      </c>
      <c r="E1473" s="232">
        <v>0.85</v>
      </c>
      <c r="F1473" s="232">
        <v>0.85</v>
      </c>
      <c r="G1473" s="190">
        <v>2.5</v>
      </c>
      <c r="H1473" s="190">
        <v>2.5</v>
      </c>
      <c r="I1473" s="190"/>
      <c r="J1473" s="190"/>
      <c r="K1473" s="190"/>
    </row>
    <row r="1474" s="11" customFormat="1" ht="12" spans="1:11">
      <c r="A1474" s="228"/>
      <c r="B1474" s="229"/>
      <c r="C1474" s="214"/>
      <c r="D1474" s="230" t="s">
        <v>1068</v>
      </c>
      <c r="E1474" s="232">
        <v>0.9</v>
      </c>
      <c r="F1474" s="232">
        <v>0.9</v>
      </c>
      <c r="G1474" s="190">
        <v>3</v>
      </c>
      <c r="H1474" s="190">
        <v>3</v>
      </c>
      <c r="I1474" s="190"/>
      <c r="J1474" s="190"/>
      <c r="K1474" s="190"/>
    </row>
    <row r="1475" s="11" customFormat="1" ht="12" spans="1:11">
      <c r="A1475" s="228"/>
      <c r="B1475" s="229"/>
      <c r="C1475" s="214"/>
      <c r="D1475" s="230" t="s">
        <v>1069</v>
      </c>
      <c r="E1475" s="232">
        <v>0.8</v>
      </c>
      <c r="F1475" s="232">
        <v>0.8</v>
      </c>
      <c r="G1475" s="190">
        <v>2.5</v>
      </c>
      <c r="H1475" s="190">
        <v>2.5</v>
      </c>
      <c r="I1475" s="190"/>
      <c r="J1475" s="190"/>
      <c r="K1475" s="190"/>
    </row>
    <row r="1476" s="11" customFormat="1" ht="12" spans="1:11">
      <c r="A1476" s="228"/>
      <c r="B1476" s="229"/>
      <c r="C1476" s="214"/>
      <c r="D1476" s="230" t="s">
        <v>1070</v>
      </c>
      <c r="E1476" s="232">
        <v>0.9</v>
      </c>
      <c r="F1476" s="232">
        <v>0.9</v>
      </c>
      <c r="G1476" s="190">
        <v>3.5</v>
      </c>
      <c r="H1476" s="190">
        <v>3.5</v>
      </c>
      <c r="I1476" s="190"/>
      <c r="J1476" s="190"/>
      <c r="K1476" s="190"/>
    </row>
    <row r="1477" s="11" customFormat="1" ht="12" spans="1:11">
      <c r="A1477" s="228"/>
      <c r="B1477" s="229"/>
      <c r="C1477" s="214"/>
      <c r="D1477" s="230" t="s">
        <v>1071</v>
      </c>
      <c r="E1477" s="232">
        <v>0.65</v>
      </c>
      <c r="F1477" s="232">
        <v>0.65</v>
      </c>
      <c r="G1477" s="190">
        <v>2</v>
      </c>
      <c r="H1477" s="190">
        <v>2</v>
      </c>
      <c r="I1477" s="190"/>
      <c r="J1477" s="190"/>
      <c r="K1477" s="190"/>
    </row>
    <row r="1478" s="11" customFormat="1" ht="12" spans="1:11">
      <c r="A1478" s="228"/>
      <c r="B1478" s="229"/>
      <c r="C1478" s="214"/>
      <c r="D1478" s="230" t="s">
        <v>1072</v>
      </c>
      <c r="E1478" s="232">
        <v>0.9</v>
      </c>
      <c r="F1478" s="232">
        <v>0.9</v>
      </c>
      <c r="G1478" s="190">
        <v>3</v>
      </c>
      <c r="H1478" s="190">
        <v>3</v>
      </c>
      <c r="I1478" s="190"/>
      <c r="J1478" s="190"/>
      <c r="K1478" s="190"/>
    </row>
    <row r="1479" s="11" customFormat="1" ht="12" spans="1:11">
      <c r="A1479" s="228"/>
      <c r="B1479" s="229"/>
      <c r="C1479" s="214"/>
      <c r="D1479" s="230" t="s">
        <v>1073</v>
      </c>
      <c r="E1479" s="232">
        <v>0.8</v>
      </c>
      <c r="F1479" s="232">
        <v>0.8</v>
      </c>
      <c r="G1479" s="190">
        <v>2.5</v>
      </c>
      <c r="H1479" s="190">
        <v>2.5</v>
      </c>
      <c r="I1479" s="190"/>
      <c r="J1479" s="190"/>
      <c r="K1479" s="190"/>
    </row>
    <row r="1480" s="11" customFormat="1" ht="12" spans="1:11">
      <c r="A1480" s="228"/>
      <c r="B1480" s="229"/>
      <c r="C1480" s="214"/>
      <c r="D1480" s="230" t="s">
        <v>1074</v>
      </c>
      <c r="E1480" s="232">
        <v>0.9</v>
      </c>
      <c r="F1480" s="232">
        <v>0.9</v>
      </c>
      <c r="G1480" s="190">
        <v>3</v>
      </c>
      <c r="H1480" s="190">
        <v>3</v>
      </c>
      <c r="I1480" s="190"/>
      <c r="J1480" s="190"/>
      <c r="K1480" s="190"/>
    </row>
    <row r="1481" s="11" customFormat="1" ht="12" spans="1:11">
      <c r="A1481" s="228"/>
      <c r="B1481" s="229"/>
      <c r="C1481" s="214"/>
      <c r="D1481" s="230" t="s">
        <v>1075</v>
      </c>
      <c r="E1481" s="232">
        <v>0.65</v>
      </c>
      <c r="F1481" s="232">
        <v>0.65</v>
      </c>
      <c r="G1481" s="190">
        <v>2</v>
      </c>
      <c r="H1481" s="190">
        <v>2</v>
      </c>
      <c r="I1481" s="190"/>
      <c r="J1481" s="190"/>
      <c r="K1481" s="190"/>
    </row>
    <row r="1482" s="11" customFormat="1" ht="12" spans="1:11">
      <c r="A1482" s="228"/>
      <c r="B1482" s="229"/>
      <c r="C1482" s="214"/>
      <c r="D1482" s="230" t="s">
        <v>1076</v>
      </c>
      <c r="E1482" s="232">
        <v>0.9</v>
      </c>
      <c r="F1482" s="232">
        <v>0.9</v>
      </c>
      <c r="G1482" s="190">
        <v>3</v>
      </c>
      <c r="H1482" s="190">
        <v>3</v>
      </c>
      <c r="I1482" s="190"/>
      <c r="J1482" s="190"/>
      <c r="K1482" s="190"/>
    </row>
    <row r="1483" s="11" customFormat="1" ht="12" spans="1:11">
      <c r="A1483" s="228"/>
      <c r="B1483" s="229"/>
      <c r="C1483" s="227" t="s">
        <v>671</v>
      </c>
      <c r="D1483" s="235" t="s">
        <v>1077</v>
      </c>
      <c r="E1483" s="232">
        <v>0.6</v>
      </c>
      <c r="F1483" s="232">
        <v>0.6</v>
      </c>
      <c r="G1483" s="190">
        <v>2</v>
      </c>
      <c r="H1483" s="190">
        <v>2</v>
      </c>
      <c r="I1483" s="190"/>
      <c r="J1483" s="190"/>
      <c r="K1483" s="190"/>
    </row>
    <row r="1484" s="11" customFormat="1" ht="12" spans="1:11">
      <c r="A1484" s="228"/>
      <c r="B1484" s="229"/>
      <c r="C1484" s="228"/>
      <c r="D1484" s="235" t="s">
        <v>1078</v>
      </c>
      <c r="E1484" s="232">
        <v>0.6</v>
      </c>
      <c r="F1484" s="232">
        <v>0.6</v>
      </c>
      <c r="G1484" s="190">
        <v>2</v>
      </c>
      <c r="H1484" s="190">
        <v>2</v>
      </c>
      <c r="I1484" s="190"/>
      <c r="J1484" s="190"/>
      <c r="K1484" s="190"/>
    </row>
    <row r="1485" s="11" customFormat="1" ht="12" spans="1:11">
      <c r="A1485" s="228"/>
      <c r="B1485" s="229"/>
      <c r="C1485" s="228"/>
      <c r="D1485" s="235" t="s">
        <v>1079</v>
      </c>
      <c r="E1485" s="232">
        <v>0.6</v>
      </c>
      <c r="F1485" s="232">
        <v>0.6</v>
      </c>
      <c r="G1485" s="190">
        <v>2</v>
      </c>
      <c r="H1485" s="190">
        <v>2</v>
      </c>
      <c r="I1485" s="190"/>
      <c r="J1485" s="190"/>
      <c r="K1485" s="190"/>
    </row>
    <row r="1486" s="11" customFormat="1" ht="12" spans="1:11">
      <c r="A1486" s="228"/>
      <c r="B1486" s="229"/>
      <c r="C1486" s="228"/>
      <c r="D1486" s="235" t="s">
        <v>1080</v>
      </c>
      <c r="E1486" s="232">
        <v>0.6</v>
      </c>
      <c r="F1486" s="232">
        <v>0.6</v>
      </c>
      <c r="G1486" s="190">
        <v>2</v>
      </c>
      <c r="H1486" s="190">
        <v>2</v>
      </c>
      <c r="I1486" s="190"/>
      <c r="J1486" s="190"/>
      <c r="K1486" s="190"/>
    </row>
    <row r="1487" s="11" customFormat="1" ht="12" spans="1:11">
      <c r="A1487" s="228"/>
      <c r="B1487" s="229"/>
      <c r="C1487" s="228"/>
      <c r="D1487" s="235" t="s">
        <v>1081</v>
      </c>
      <c r="E1487" s="232">
        <v>0.9</v>
      </c>
      <c r="F1487" s="232">
        <v>0.9</v>
      </c>
      <c r="G1487" s="190">
        <v>3.5</v>
      </c>
      <c r="H1487" s="190">
        <v>3.5</v>
      </c>
      <c r="I1487" s="190"/>
      <c r="J1487" s="190"/>
      <c r="K1487" s="190"/>
    </row>
    <row r="1488" s="11" customFormat="1" ht="12" spans="1:11">
      <c r="A1488" s="228"/>
      <c r="B1488" s="229"/>
      <c r="C1488" s="228"/>
      <c r="D1488" s="235" t="s">
        <v>1082</v>
      </c>
      <c r="E1488" s="232">
        <v>0.95</v>
      </c>
      <c r="F1488" s="232">
        <v>0.95</v>
      </c>
      <c r="G1488" s="190">
        <v>4</v>
      </c>
      <c r="H1488" s="190">
        <v>4</v>
      </c>
      <c r="I1488" s="190"/>
      <c r="J1488" s="190"/>
      <c r="K1488" s="190"/>
    </row>
    <row r="1489" s="11" customFormat="1" ht="12" spans="1:11">
      <c r="A1489" s="228"/>
      <c r="B1489" s="229"/>
      <c r="C1489" s="228"/>
      <c r="D1489" s="235" t="s">
        <v>1083</v>
      </c>
      <c r="E1489" s="232">
        <v>0.75</v>
      </c>
      <c r="F1489" s="232">
        <v>0.75</v>
      </c>
      <c r="G1489" s="190">
        <v>2</v>
      </c>
      <c r="H1489" s="190">
        <v>2</v>
      </c>
      <c r="I1489" s="190"/>
      <c r="J1489" s="190"/>
      <c r="K1489" s="190"/>
    </row>
    <row r="1490" s="11" customFormat="1" ht="12" spans="1:11">
      <c r="A1490" s="228"/>
      <c r="B1490" s="229"/>
      <c r="C1490" s="231"/>
      <c r="D1490" s="235" t="s">
        <v>1084</v>
      </c>
      <c r="E1490" s="232">
        <v>0.1</v>
      </c>
      <c r="F1490" s="232">
        <v>0.1</v>
      </c>
      <c r="G1490" s="190">
        <v>2</v>
      </c>
      <c r="H1490" s="190">
        <v>2</v>
      </c>
      <c r="I1490" s="190"/>
      <c r="J1490" s="190"/>
      <c r="K1490" s="190"/>
    </row>
    <row r="1491" s="11" customFormat="1" ht="12" spans="1:11">
      <c r="A1491" s="228"/>
      <c r="B1491" s="227" t="s">
        <v>737</v>
      </c>
      <c r="C1491" s="227" t="s">
        <v>814</v>
      </c>
      <c r="D1491" s="230" t="s">
        <v>1085</v>
      </c>
      <c r="E1491" s="190" t="s">
        <v>843</v>
      </c>
      <c r="F1491" s="190" t="s">
        <v>843</v>
      </c>
      <c r="G1491" s="190">
        <v>4</v>
      </c>
      <c r="H1491" s="190">
        <v>4</v>
      </c>
      <c r="I1491" s="190"/>
      <c r="J1491" s="190"/>
      <c r="K1491" s="190"/>
    </row>
    <row r="1492" s="11" customFormat="1" ht="12" spans="1:11">
      <c r="A1492" s="228"/>
      <c r="B1492" s="228"/>
      <c r="C1492" s="228"/>
      <c r="D1492" s="230" t="s">
        <v>1086</v>
      </c>
      <c r="E1492" s="190" t="s">
        <v>693</v>
      </c>
      <c r="F1492" s="190" t="s">
        <v>693</v>
      </c>
      <c r="G1492" s="190">
        <v>4</v>
      </c>
      <c r="H1492" s="190">
        <v>4</v>
      </c>
      <c r="I1492" s="190"/>
      <c r="J1492" s="190"/>
      <c r="K1492" s="190"/>
    </row>
    <row r="1493" s="11" customFormat="1" ht="12" spans="1:11">
      <c r="A1493" s="228"/>
      <c r="B1493" s="228"/>
      <c r="C1493" s="228"/>
      <c r="D1493" s="230" t="s">
        <v>1087</v>
      </c>
      <c r="E1493" s="190" t="s">
        <v>693</v>
      </c>
      <c r="F1493" s="190" t="s">
        <v>693</v>
      </c>
      <c r="G1493" s="190">
        <v>4</v>
      </c>
      <c r="H1493" s="190">
        <v>4</v>
      </c>
      <c r="I1493" s="190"/>
      <c r="J1493" s="190"/>
      <c r="K1493" s="190"/>
    </row>
    <row r="1494" s="11" customFormat="1" ht="12" spans="1:11">
      <c r="A1494" s="228"/>
      <c r="B1494" s="228"/>
      <c r="C1494" s="228"/>
      <c r="D1494" s="230" t="s">
        <v>1088</v>
      </c>
      <c r="E1494" s="190" t="s">
        <v>693</v>
      </c>
      <c r="F1494" s="190" t="s">
        <v>693</v>
      </c>
      <c r="G1494" s="190">
        <v>4.5</v>
      </c>
      <c r="H1494" s="190">
        <v>4.5</v>
      </c>
      <c r="I1494" s="190"/>
      <c r="J1494" s="190"/>
      <c r="K1494" s="190"/>
    </row>
    <row r="1495" s="11" customFormat="1" ht="12" spans="1:11">
      <c r="A1495" s="228"/>
      <c r="B1495" s="228"/>
      <c r="C1495" s="228"/>
      <c r="D1495" s="230" t="s">
        <v>1089</v>
      </c>
      <c r="E1495" s="190" t="s">
        <v>693</v>
      </c>
      <c r="F1495" s="190" t="s">
        <v>693</v>
      </c>
      <c r="G1495" s="190">
        <v>4.5</v>
      </c>
      <c r="H1495" s="190">
        <v>4.5</v>
      </c>
      <c r="I1495" s="190"/>
      <c r="J1495" s="190"/>
      <c r="K1495" s="190"/>
    </row>
    <row r="1496" s="11" customFormat="1" ht="12" spans="1:11">
      <c r="A1496" s="228"/>
      <c r="B1496" s="228"/>
      <c r="C1496" s="228"/>
      <c r="D1496" s="230" t="s">
        <v>1090</v>
      </c>
      <c r="E1496" s="190" t="s">
        <v>1091</v>
      </c>
      <c r="F1496" s="190" t="s">
        <v>1091</v>
      </c>
      <c r="G1496" s="190">
        <v>4.5</v>
      </c>
      <c r="H1496" s="190">
        <v>4.5</v>
      </c>
      <c r="I1496" s="190"/>
      <c r="J1496" s="190"/>
      <c r="K1496" s="190"/>
    </row>
    <row r="1497" s="11" customFormat="1" ht="12" spans="1:11">
      <c r="A1497" s="228"/>
      <c r="B1497" s="228"/>
      <c r="C1497" s="231"/>
      <c r="D1497" s="230" t="s">
        <v>1090</v>
      </c>
      <c r="E1497" s="190" t="s">
        <v>693</v>
      </c>
      <c r="F1497" s="190" t="s">
        <v>1091</v>
      </c>
      <c r="G1497" s="190">
        <v>4.5</v>
      </c>
      <c r="H1497" s="190">
        <v>4.5</v>
      </c>
      <c r="I1497" s="190"/>
      <c r="J1497" s="190"/>
      <c r="K1497" s="190"/>
    </row>
    <row r="1498" s="11" customFormat="1" ht="12" spans="1:11">
      <c r="A1498" s="228"/>
      <c r="B1498" s="227" t="s">
        <v>740</v>
      </c>
      <c r="C1498" s="227" t="s">
        <v>741</v>
      </c>
      <c r="D1498" s="230" t="s">
        <v>1092</v>
      </c>
      <c r="E1498" s="190" t="s">
        <v>788</v>
      </c>
      <c r="F1498" s="190" t="s">
        <v>788</v>
      </c>
      <c r="G1498" s="190">
        <v>10</v>
      </c>
      <c r="H1498" s="190">
        <v>10</v>
      </c>
      <c r="I1498" s="190"/>
      <c r="J1498" s="190"/>
      <c r="K1498" s="190"/>
    </row>
    <row r="1499" s="11" customFormat="1" ht="12" spans="1:11">
      <c r="A1499" s="228"/>
      <c r="B1499" s="228"/>
      <c r="C1499" s="228"/>
      <c r="D1499" s="230"/>
      <c r="E1499" s="190"/>
      <c r="F1499" s="190"/>
      <c r="G1499" s="190"/>
      <c r="H1499" s="190"/>
      <c r="I1499" s="190"/>
      <c r="J1499" s="190"/>
      <c r="K1499" s="190"/>
    </row>
    <row r="1500" s="11" customFormat="1" ht="12" spans="1:11">
      <c r="A1500" s="231"/>
      <c r="B1500" s="231"/>
      <c r="C1500" s="231"/>
      <c r="D1500" s="215" t="s">
        <v>1093</v>
      </c>
      <c r="E1500" s="190"/>
      <c r="F1500" s="190"/>
      <c r="G1500" s="190"/>
      <c r="H1500" s="190"/>
      <c r="I1500" s="190"/>
      <c r="J1500" s="190"/>
      <c r="K1500" s="190"/>
    </row>
    <row r="1501" s="11" customFormat="1" ht="12" spans="1:11">
      <c r="A1501" s="214" t="s">
        <v>1064</v>
      </c>
      <c r="B1501" s="214"/>
      <c r="C1501" s="214"/>
      <c r="D1501" s="214"/>
      <c r="E1501" s="214"/>
      <c r="F1501" s="214"/>
      <c r="G1501" s="190">
        <v>98.91</v>
      </c>
      <c r="H1501" s="190"/>
      <c r="I1501" s="190"/>
      <c r="J1501" s="190"/>
      <c r="K1501" s="190"/>
    </row>
    <row r="1502" s="11" customFormat="1" ht="12" spans="1:11">
      <c r="A1502" s="227" t="s">
        <v>743</v>
      </c>
      <c r="B1502" s="230" t="s">
        <v>1112</v>
      </c>
      <c r="C1502" s="230"/>
      <c r="D1502" s="230"/>
      <c r="E1502" s="230"/>
      <c r="F1502" s="230"/>
      <c r="G1502" s="230"/>
      <c r="H1502" s="230"/>
      <c r="I1502" s="230"/>
      <c r="J1502" s="230"/>
      <c r="K1502" s="230"/>
    </row>
    <row r="1503" s="11" customFormat="1" ht="12" spans="1:11">
      <c r="A1503" s="231"/>
      <c r="B1503" s="230"/>
      <c r="C1503" s="230"/>
      <c r="D1503" s="230"/>
      <c r="E1503" s="230"/>
      <c r="F1503" s="230"/>
      <c r="G1503" s="230"/>
      <c r="H1503" s="230"/>
      <c r="I1503" s="230"/>
      <c r="J1503" s="230"/>
      <c r="K1503" s="230"/>
    </row>
    <row r="1504" s="11" customFormat="1" ht="12"/>
    <row r="1505" s="5" customFormat="1" ht="29" customHeight="1" spans="1:11">
      <c r="A1505" s="81" t="s">
        <v>904</v>
      </c>
      <c r="B1505" s="81"/>
      <c r="C1505" s="81"/>
      <c r="D1505" s="81"/>
      <c r="E1505" s="81"/>
      <c r="F1505" s="81"/>
      <c r="G1505" s="81"/>
      <c r="H1505" s="81"/>
      <c r="I1505" s="81"/>
      <c r="J1505" s="81"/>
      <c r="K1505" s="81"/>
    </row>
    <row r="1506" s="7" customFormat="1" ht="17" customHeight="1" spans="1:10">
      <c r="A1506" s="142"/>
      <c r="B1506" s="142"/>
      <c r="C1506" s="142"/>
      <c r="D1506" s="142"/>
      <c r="E1506" s="142"/>
      <c r="F1506" s="142"/>
      <c r="G1506" s="142"/>
      <c r="H1506" s="142"/>
      <c r="I1506" s="142"/>
      <c r="J1506" s="170" t="s">
        <v>3</v>
      </c>
    </row>
    <row r="1507" s="11" customFormat="1" ht="12" spans="1:11">
      <c r="A1507" s="188" t="s">
        <v>708</v>
      </c>
      <c r="B1507" s="188"/>
      <c r="C1507" s="188"/>
      <c r="D1507" s="188" t="s">
        <v>709</v>
      </c>
      <c r="E1507" s="189"/>
      <c r="F1507" s="189"/>
      <c r="G1507" s="189"/>
      <c r="H1507" s="189"/>
      <c r="I1507" s="189"/>
      <c r="J1507" s="189"/>
      <c r="K1507" s="189"/>
    </row>
    <row r="1508" s="11" customFormat="1" ht="12" spans="1:11">
      <c r="A1508" s="188" t="s">
        <v>710</v>
      </c>
      <c r="B1508" s="188"/>
      <c r="C1508" s="188"/>
      <c r="D1508" s="189" t="s">
        <v>985</v>
      </c>
      <c r="E1508" s="189"/>
      <c r="F1508" s="188" t="s">
        <v>711</v>
      </c>
      <c r="G1508" s="190" t="s">
        <v>1109</v>
      </c>
      <c r="H1508" s="190"/>
      <c r="I1508" s="190"/>
      <c r="J1508" s="190"/>
      <c r="K1508" s="190"/>
    </row>
    <row r="1509" s="11" customFormat="1" ht="24" spans="1:11">
      <c r="A1509" s="191" t="s">
        <v>712</v>
      </c>
      <c r="B1509" s="192"/>
      <c r="C1509" s="193"/>
      <c r="D1509" s="188" t="s">
        <v>713</v>
      </c>
      <c r="E1509" s="188" t="s">
        <v>714</v>
      </c>
      <c r="F1509" s="188" t="s">
        <v>1048</v>
      </c>
      <c r="G1509" s="188" t="s">
        <v>1049</v>
      </c>
      <c r="H1509" s="188"/>
      <c r="I1509" s="188" t="s">
        <v>717</v>
      </c>
      <c r="J1509" s="188" t="s">
        <v>718</v>
      </c>
      <c r="K1509" s="188" t="s">
        <v>729</v>
      </c>
    </row>
    <row r="1510" s="11" customFormat="1" ht="12" spans="1:11">
      <c r="A1510" s="194"/>
      <c r="B1510" s="195"/>
      <c r="C1510" s="196"/>
      <c r="D1510" s="188" t="s">
        <v>720</v>
      </c>
      <c r="E1510" s="189"/>
      <c r="F1510" s="189">
        <v>3.11</v>
      </c>
      <c r="G1510" s="189">
        <v>2.92</v>
      </c>
      <c r="H1510" s="189"/>
      <c r="I1510" s="189">
        <v>10</v>
      </c>
      <c r="J1510" s="204">
        <f>G1510/F1510</f>
        <v>0.938906752411576</v>
      </c>
      <c r="K1510" s="189">
        <v>9.4</v>
      </c>
    </row>
    <row r="1511" s="11" customFormat="1" ht="12" spans="1:11">
      <c r="A1511" s="194"/>
      <c r="B1511" s="195"/>
      <c r="C1511" s="196"/>
      <c r="D1511" s="188" t="s">
        <v>621</v>
      </c>
      <c r="E1511" s="189"/>
      <c r="F1511" s="189">
        <v>3.11</v>
      </c>
      <c r="G1511" s="189">
        <v>2.92</v>
      </c>
      <c r="H1511" s="189"/>
      <c r="I1511" s="189" t="s">
        <v>512</v>
      </c>
      <c r="J1511" s="189" t="s">
        <v>512</v>
      </c>
      <c r="K1511" s="189" t="s">
        <v>512</v>
      </c>
    </row>
    <row r="1512" s="11" customFormat="1" ht="12" spans="1:11">
      <c r="A1512" s="194"/>
      <c r="B1512" s="195"/>
      <c r="C1512" s="196"/>
      <c r="D1512" s="197" t="s">
        <v>721</v>
      </c>
      <c r="E1512" s="189"/>
      <c r="F1512" s="189"/>
      <c r="G1512" s="189"/>
      <c r="H1512" s="189"/>
      <c r="I1512" s="189" t="s">
        <v>512</v>
      </c>
      <c r="J1512" s="189" t="s">
        <v>512</v>
      </c>
      <c r="K1512" s="189" t="s">
        <v>512</v>
      </c>
    </row>
    <row r="1513" s="11" customFormat="1" ht="12" spans="1:11">
      <c r="A1513" s="194"/>
      <c r="B1513" s="195"/>
      <c r="C1513" s="196"/>
      <c r="D1513" s="197" t="s">
        <v>722</v>
      </c>
      <c r="E1513" s="189"/>
      <c r="F1513" s="189"/>
      <c r="G1513" s="189"/>
      <c r="H1513" s="189"/>
      <c r="I1513" s="189" t="s">
        <v>512</v>
      </c>
      <c r="J1513" s="189" t="s">
        <v>512</v>
      </c>
      <c r="K1513" s="189" t="s">
        <v>512</v>
      </c>
    </row>
    <row r="1514" s="11" customFormat="1" ht="12" spans="1:11">
      <c r="A1514" s="198"/>
      <c r="B1514" s="199"/>
      <c r="C1514" s="200"/>
      <c r="D1514" s="188" t="s">
        <v>622</v>
      </c>
      <c r="E1514" s="189"/>
      <c r="F1514" s="189"/>
      <c r="G1514" s="189"/>
      <c r="H1514" s="189"/>
      <c r="I1514" s="189" t="s">
        <v>512</v>
      </c>
      <c r="J1514" s="189" t="s">
        <v>512</v>
      </c>
      <c r="K1514" s="189" t="s">
        <v>512</v>
      </c>
    </row>
    <row r="1515" s="11" customFormat="1" ht="12" spans="1:11">
      <c r="A1515" s="188" t="s">
        <v>723</v>
      </c>
      <c r="B1515" s="188" t="s">
        <v>724</v>
      </c>
      <c r="C1515" s="188"/>
      <c r="D1515" s="188"/>
      <c r="E1515" s="188"/>
      <c r="F1515" s="188" t="s">
        <v>608</v>
      </c>
      <c r="G1515" s="188"/>
      <c r="H1515" s="188"/>
      <c r="I1515" s="188"/>
      <c r="J1515" s="188"/>
      <c r="K1515" s="188"/>
    </row>
    <row r="1516" s="11" customFormat="1" ht="71" customHeight="1" spans="1:11">
      <c r="A1516" s="188"/>
      <c r="B1516" s="189" t="s">
        <v>1015</v>
      </c>
      <c r="C1516" s="189"/>
      <c r="D1516" s="189"/>
      <c r="E1516" s="189"/>
      <c r="F1516" s="189" t="s">
        <v>1015</v>
      </c>
      <c r="G1516" s="189"/>
      <c r="H1516" s="189"/>
      <c r="I1516" s="189"/>
      <c r="J1516" s="189"/>
      <c r="K1516" s="189"/>
    </row>
    <row r="1517" s="11" customFormat="1" ht="24" spans="1:11">
      <c r="A1517" s="201" t="s">
        <v>726</v>
      </c>
      <c r="B1517" s="188" t="s">
        <v>628</v>
      </c>
      <c r="C1517" s="188" t="s">
        <v>629</v>
      </c>
      <c r="D1517" s="188" t="s">
        <v>630</v>
      </c>
      <c r="E1517" s="188" t="s">
        <v>1051</v>
      </c>
      <c r="F1517" s="188" t="s">
        <v>1052</v>
      </c>
      <c r="G1517" s="188" t="s">
        <v>717</v>
      </c>
      <c r="H1517" s="188" t="s">
        <v>729</v>
      </c>
      <c r="I1517" s="188" t="s">
        <v>730</v>
      </c>
      <c r="J1517" s="188"/>
      <c r="K1517" s="188"/>
    </row>
    <row r="1518" s="11" customFormat="1" ht="24" spans="1:11">
      <c r="A1518" s="194"/>
      <c r="B1518" s="201" t="s">
        <v>1053</v>
      </c>
      <c r="C1518" s="207" t="s">
        <v>637</v>
      </c>
      <c r="D1518" s="208" t="s">
        <v>861</v>
      </c>
      <c r="E1518" s="209" t="s">
        <v>657</v>
      </c>
      <c r="F1518" s="209" t="s">
        <v>653</v>
      </c>
      <c r="G1518" s="189">
        <v>10</v>
      </c>
      <c r="H1518" s="189">
        <v>10</v>
      </c>
      <c r="I1518" s="189"/>
      <c r="J1518" s="189"/>
      <c r="K1518" s="189"/>
    </row>
    <row r="1519" s="11" customFormat="1" ht="24" spans="1:11">
      <c r="A1519" s="194"/>
      <c r="B1519" s="202"/>
      <c r="C1519" s="207" t="s">
        <v>637</v>
      </c>
      <c r="D1519" s="208" t="s">
        <v>862</v>
      </c>
      <c r="E1519" s="209" t="s">
        <v>667</v>
      </c>
      <c r="F1519" s="209" t="s">
        <v>667</v>
      </c>
      <c r="G1519" s="189">
        <v>10</v>
      </c>
      <c r="H1519" s="189">
        <v>10</v>
      </c>
      <c r="I1519" s="249"/>
      <c r="J1519" s="250"/>
      <c r="K1519" s="251"/>
    </row>
    <row r="1520" s="11" customFormat="1" ht="24" spans="1:11">
      <c r="A1520" s="194"/>
      <c r="B1520" s="202"/>
      <c r="C1520" s="207" t="s">
        <v>637</v>
      </c>
      <c r="D1520" s="208" t="s">
        <v>958</v>
      </c>
      <c r="E1520" s="209" t="s">
        <v>667</v>
      </c>
      <c r="F1520" s="209" t="s">
        <v>667</v>
      </c>
      <c r="G1520" s="189">
        <v>10</v>
      </c>
      <c r="H1520" s="189">
        <v>10</v>
      </c>
      <c r="I1520" s="249"/>
      <c r="J1520" s="250"/>
      <c r="K1520" s="251"/>
    </row>
    <row r="1521" s="11" customFormat="1" ht="48" spans="1:11">
      <c r="A1521" s="194"/>
      <c r="B1521" s="202"/>
      <c r="C1521" s="207" t="s">
        <v>637</v>
      </c>
      <c r="D1521" s="208" t="s">
        <v>864</v>
      </c>
      <c r="E1521" s="209" t="s">
        <v>667</v>
      </c>
      <c r="F1521" s="209" t="s">
        <v>667</v>
      </c>
      <c r="G1521" s="189">
        <v>10</v>
      </c>
      <c r="H1521" s="189">
        <v>10</v>
      </c>
      <c r="I1521" s="249"/>
      <c r="J1521" s="250"/>
      <c r="K1521" s="251"/>
    </row>
    <row r="1522" s="11" customFormat="1" ht="24" spans="1:11">
      <c r="A1522" s="194"/>
      <c r="B1522" s="202"/>
      <c r="C1522" s="207" t="s">
        <v>637</v>
      </c>
      <c r="D1522" s="208" t="s">
        <v>959</v>
      </c>
      <c r="E1522" s="209" t="s">
        <v>640</v>
      </c>
      <c r="F1522" s="209" t="s">
        <v>667</v>
      </c>
      <c r="G1522" s="189">
        <v>5</v>
      </c>
      <c r="H1522" s="189">
        <v>5</v>
      </c>
      <c r="I1522" s="249"/>
      <c r="J1522" s="250"/>
      <c r="K1522" s="251"/>
    </row>
    <row r="1523" s="11" customFormat="1" ht="36" spans="1:11">
      <c r="A1523" s="194"/>
      <c r="B1523" s="205"/>
      <c r="C1523" s="207" t="s">
        <v>637</v>
      </c>
      <c r="D1523" s="208" t="s">
        <v>960</v>
      </c>
      <c r="E1523" s="209" t="s">
        <v>640</v>
      </c>
      <c r="F1523" s="209" t="s">
        <v>667</v>
      </c>
      <c r="G1523" s="189">
        <v>5</v>
      </c>
      <c r="H1523" s="189">
        <v>5</v>
      </c>
      <c r="I1523" s="249"/>
      <c r="J1523" s="250"/>
      <c r="K1523" s="251"/>
    </row>
    <row r="1524" s="11" customFormat="1" ht="12" spans="1:11">
      <c r="A1524" s="194"/>
      <c r="B1524" s="188" t="s">
        <v>968</v>
      </c>
      <c r="C1524" s="207" t="s">
        <v>738</v>
      </c>
      <c r="D1524" s="236" t="s">
        <v>739</v>
      </c>
      <c r="E1524" s="236" t="s">
        <v>697</v>
      </c>
      <c r="F1524" s="236" t="s">
        <v>825</v>
      </c>
      <c r="G1524" s="189">
        <v>15</v>
      </c>
      <c r="H1524" s="189">
        <v>15</v>
      </c>
      <c r="I1524" s="189"/>
      <c r="J1524" s="189"/>
      <c r="K1524" s="189"/>
    </row>
    <row r="1525" s="11" customFormat="1" ht="12" spans="1:11">
      <c r="A1525" s="194"/>
      <c r="B1525" s="188"/>
      <c r="C1525" s="193" t="s">
        <v>738</v>
      </c>
      <c r="D1525" s="236" t="s">
        <v>870</v>
      </c>
      <c r="E1525" s="236" t="s">
        <v>697</v>
      </c>
      <c r="F1525" s="236" t="s">
        <v>825</v>
      </c>
      <c r="G1525" s="189">
        <v>15</v>
      </c>
      <c r="H1525" s="189">
        <v>15</v>
      </c>
      <c r="I1525" s="249"/>
      <c r="J1525" s="250"/>
      <c r="K1525" s="251"/>
    </row>
    <row r="1526" s="11" customFormat="1" ht="12" spans="1:11">
      <c r="A1526" s="202"/>
      <c r="B1526" s="201" t="s">
        <v>740</v>
      </c>
      <c r="C1526" s="201" t="s">
        <v>741</v>
      </c>
      <c r="D1526" s="210" t="s">
        <v>872</v>
      </c>
      <c r="E1526" s="189" t="s">
        <v>653</v>
      </c>
      <c r="F1526" s="189" t="s">
        <v>640</v>
      </c>
      <c r="G1526" s="189">
        <v>10</v>
      </c>
      <c r="H1526" s="189">
        <v>10</v>
      </c>
      <c r="I1526" s="189"/>
      <c r="J1526" s="189"/>
      <c r="K1526" s="189"/>
    </row>
    <row r="1527" s="11" customFormat="1" ht="12" spans="1:11">
      <c r="A1527" s="202"/>
      <c r="B1527" s="202"/>
      <c r="C1527" s="202"/>
      <c r="D1527" s="212"/>
      <c r="E1527" s="189"/>
      <c r="F1527" s="189"/>
      <c r="G1527" s="189"/>
      <c r="H1527" s="189"/>
      <c r="I1527" s="189"/>
      <c r="J1527" s="189"/>
      <c r="K1527" s="189"/>
    </row>
    <row r="1528" s="11" customFormat="1" ht="12" spans="1:11">
      <c r="A1528" s="188" t="s">
        <v>1056</v>
      </c>
      <c r="B1528" s="188"/>
      <c r="C1528" s="188"/>
      <c r="D1528" s="188"/>
      <c r="E1528" s="188"/>
      <c r="F1528" s="188"/>
      <c r="G1528" s="189">
        <v>99.4</v>
      </c>
      <c r="H1528" s="189"/>
      <c r="I1528" s="189"/>
      <c r="J1528" s="189"/>
      <c r="K1528" s="189"/>
    </row>
    <row r="1529" s="11" customFormat="1" ht="12" spans="1:11">
      <c r="A1529" s="201" t="s">
        <v>743</v>
      </c>
      <c r="B1529" s="203" t="s">
        <v>1113</v>
      </c>
      <c r="C1529" s="203"/>
      <c r="D1529" s="203"/>
      <c r="E1529" s="203"/>
      <c r="F1529" s="203"/>
      <c r="G1529" s="203"/>
      <c r="H1529" s="203"/>
      <c r="I1529" s="203"/>
      <c r="J1529" s="203"/>
      <c r="K1529" s="203"/>
    </row>
    <row r="1530" s="11" customFormat="1" ht="12" spans="1:11">
      <c r="A1530" s="205"/>
      <c r="B1530" s="203"/>
      <c r="C1530" s="203"/>
      <c r="D1530" s="203"/>
      <c r="E1530" s="203"/>
      <c r="F1530" s="203"/>
      <c r="G1530" s="203"/>
      <c r="H1530" s="203"/>
      <c r="I1530" s="203"/>
      <c r="J1530" s="203"/>
      <c r="K1530" s="203"/>
    </row>
    <row r="1531" s="11" customFormat="1" ht="12" spans="1:11">
      <c r="A1531" s="268"/>
      <c r="B1531" s="269"/>
      <c r="C1531" s="269"/>
      <c r="D1531" s="269"/>
      <c r="E1531" s="269"/>
      <c r="F1531" s="269"/>
      <c r="G1531" s="269"/>
      <c r="H1531" s="269"/>
      <c r="I1531" s="269"/>
      <c r="J1531" s="269"/>
      <c r="K1531" s="269"/>
    </row>
    <row r="1532" s="5" customFormat="1" ht="29" customHeight="1" spans="1:11">
      <c r="A1532" s="81" t="s">
        <v>904</v>
      </c>
      <c r="B1532" s="81"/>
      <c r="C1532" s="81"/>
      <c r="D1532" s="81"/>
      <c r="E1532" s="81"/>
      <c r="F1532" s="81"/>
      <c r="G1532" s="81"/>
      <c r="H1532" s="81"/>
      <c r="I1532" s="81"/>
      <c r="J1532" s="81"/>
      <c r="K1532" s="81"/>
    </row>
    <row r="1533" s="7" customFormat="1" ht="17" customHeight="1" spans="1:10">
      <c r="A1533" s="142"/>
      <c r="B1533" s="142"/>
      <c r="C1533" s="142"/>
      <c r="D1533" s="142"/>
      <c r="E1533" s="142"/>
      <c r="F1533" s="142"/>
      <c r="G1533" s="142"/>
      <c r="H1533" s="142"/>
      <c r="I1533" s="142"/>
      <c r="J1533" s="170" t="s">
        <v>3</v>
      </c>
    </row>
    <row r="1534" s="11" customFormat="1" ht="12" spans="1:11">
      <c r="A1534" s="237" t="s">
        <v>710</v>
      </c>
      <c r="B1534" s="237"/>
      <c r="C1534" s="237"/>
      <c r="D1534" s="238" t="s">
        <v>985</v>
      </c>
      <c r="E1534" s="238"/>
      <c r="F1534" s="237" t="s">
        <v>711</v>
      </c>
      <c r="G1534" s="190" t="s">
        <v>1109</v>
      </c>
      <c r="H1534" s="190"/>
      <c r="I1534" s="190"/>
      <c r="J1534" s="190"/>
      <c r="K1534" s="190"/>
    </row>
    <row r="1535" s="11" customFormat="1" ht="24" spans="1:11">
      <c r="A1535" s="239" t="s">
        <v>712</v>
      </c>
      <c r="B1535" s="240"/>
      <c r="C1535" s="241"/>
      <c r="D1535" s="237" t="s">
        <v>713</v>
      </c>
      <c r="E1535" s="237" t="s">
        <v>714</v>
      </c>
      <c r="F1535" s="237" t="s">
        <v>1096</v>
      </c>
      <c r="G1535" s="237" t="s">
        <v>1097</v>
      </c>
      <c r="H1535" s="237"/>
      <c r="I1535" s="237" t="s">
        <v>717</v>
      </c>
      <c r="J1535" s="237" t="s">
        <v>718</v>
      </c>
      <c r="K1535" s="237" t="s">
        <v>729</v>
      </c>
    </row>
    <row r="1536" s="11" customFormat="1" ht="12" spans="1:11">
      <c r="A1536" s="242"/>
      <c r="B1536" s="243"/>
      <c r="C1536" s="244"/>
      <c r="D1536" s="237" t="s">
        <v>720</v>
      </c>
      <c r="E1536" s="238"/>
      <c r="F1536" s="238">
        <v>0.63</v>
      </c>
      <c r="G1536" s="238">
        <v>0.63</v>
      </c>
      <c r="H1536" s="238"/>
      <c r="I1536" s="238">
        <v>10</v>
      </c>
      <c r="J1536" s="252">
        <v>1</v>
      </c>
      <c r="K1536" s="238">
        <v>10</v>
      </c>
    </row>
    <row r="1537" s="11" customFormat="1" ht="12" spans="1:11">
      <c r="A1537" s="242"/>
      <c r="B1537" s="243"/>
      <c r="C1537" s="244"/>
      <c r="D1537" s="237" t="s">
        <v>621</v>
      </c>
      <c r="E1537" s="238"/>
      <c r="F1537" s="238">
        <v>0.63</v>
      </c>
      <c r="G1537" s="238">
        <v>0.63</v>
      </c>
      <c r="H1537" s="238"/>
      <c r="I1537" s="238" t="s">
        <v>512</v>
      </c>
      <c r="J1537" s="238" t="s">
        <v>512</v>
      </c>
      <c r="K1537" s="238" t="s">
        <v>512</v>
      </c>
    </row>
    <row r="1538" s="11" customFormat="1" ht="12" spans="1:11">
      <c r="A1538" s="242"/>
      <c r="B1538" s="243"/>
      <c r="C1538" s="244"/>
      <c r="D1538" s="245" t="s">
        <v>721</v>
      </c>
      <c r="E1538" s="238"/>
      <c r="F1538" s="238"/>
      <c r="G1538" s="238"/>
      <c r="H1538" s="238"/>
      <c r="I1538" s="238" t="s">
        <v>512</v>
      </c>
      <c r="J1538" s="238" t="s">
        <v>512</v>
      </c>
      <c r="K1538" s="238" t="s">
        <v>512</v>
      </c>
    </row>
    <row r="1539" s="11" customFormat="1" ht="12" spans="1:11">
      <c r="A1539" s="242"/>
      <c r="B1539" s="243"/>
      <c r="C1539" s="244"/>
      <c r="D1539" s="245" t="s">
        <v>722</v>
      </c>
      <c r="E1539" s="238"/>
      <c r="F1539" s="238"/>
      <c r="G1539" s="238"/>
      <c r="H1539" s="238"/>
      <c r="I1539" s="238" t="s">
        <v>512</v>
      </c>
      <c r="J1539" s="238" t="s">
        <v>512</v>
      </c>
      <c r="K1539" s="238" t="s">
        <v>512</v>
      </c>
    </row>
    <row r="1540" s="11" customFormat="1" ht="12" spans="1:11">
      <c r="A1540" s="246"/>
      <c r="B1540" s="247"/>
      <c r="C1540" s="248"/>
      <c r="D1540" s="237" t="s">
        <v>622</v>
      </c>
      <c r="E1540" s="238"/>
      <c r="F1540" s="238"/>
      <c r="G1540" s="238"/>
      <c r="H1540" s="238"/>
      <c r="I1540" s="238" t="s">
        <v>512</v>
      </c>
      <c r="J1540" s="238" t="s">
        <v>512</v>
      </c>
      <c r="K1540" s="238" t="s">
        <v>512</v>
      </c>
    </row>
    <row r="1541" s="11" customFormat="1" ht="12" spans="1:11">
      <c r="A1541" s="237" t="s">
        <v>723</v>
      </c>
      <c r="B1541" s="237" t="s">
        <v>724</v>
      </c>
      <c r="C1541" s="237"/>
      <c r="D1541" s="237"/>
      <c r="E1541" s="237"/>
      <c r="F1541" s="237" t="s">
        <v>608</v>
      </c>
      <c r="G1541" s="237"/>
      <c r="H1541" s="237"/>
      <c r="I1541" s="237"/>
      <c r="J1541" s="237"/>
      <c r="K1541" s="237"/>
    </row>
    <row r="1542" s="11" customFormat="1" ht="47" customHeight="1" spans="1:11">
      <c r="A1542" s="237"/>
      <c r="B1542" s="238" t="s">
        <v>1009</v>
      </c>
      <c r="C1542" s="238"/>
      <c r="D1542" s="238"/>
      <c r="E1542" s="238"/>
      <c r="F1542" s="238" t="s">
        <v>1009</v>
      </c>
      <c r="G1542" s="238"/>
      <c r="H1542" s="238"/>
      <c r="I1542" s="238"/>
      <c r="J1542" s="238"/>
      <c r="K1542" s="238"/>
    </row>
    <row r="1543" s="11" customFormat="1" ht="24" spans="1:11">
      <c r="A1543" s="253" t="s">
        <v>726</v>
      </c>
      <c r="B1543" s="237" t="s">
        <v>628</v>
      </c>
      <c r="C1543" s="237" t="s">
        <v>629</v>
      </c>
      <c r="D1543" s="237" t="s">
        <v>630</v>
      </c>
      <c r="E1543" s="237" t="s">
        <v>1098</v>
      </c>
      <c r="F1543" s="237" t="s">
        <v>1099</v>
      </c>
      <c r="G1543" s="237" t="s">
        <v>717</v>
      </c>
      <c r="H1543" s="237" t="s">
        <v>729</v>
      </c>
      <c r="I1543" s="237" t="s">
        <v>730</v>
      </c>
      <c r="J1543" s="237"/>
      <c r="K1543" s="237"/>
    </row>
    <row r="1544" s="11" customFormat="1" ht="24" spans="1:11">
      <c r="A1544" s="242"/>
      <c r="B1544" s="253" t="s">
        <v>1100</v>
      </c>
      <c r="C1544" s="254" t="s">
        <v>637</v>
      </c>
      <c r="D1544" s="255" t="s">
        <v>1010</v>
      </c>
      <c r="E1544" s="256" t="s">
        <v>669</v>
      </c>
      <c r="F1544" s="256" t="s">
        <v>669</v>
      </c>
      <c r="G1544" s="238">
        <v>50</v>
      </c>
      <c r="H1544" s="238">
        <v>50</v>
      </c>
      <c r="I1544" s="238"/>
      <c r="J1544" s="238"/>
      <c r="K1544" s="238"/>
    </row>
    <row r="1545" s="11" customFormat="1" ht="24" spans="1:11">
      <c r="A1545" s="242"/>
      <c r="B1545" s="253" t="s">
        <v>968</v>
      </c>
      <c r="C1545" s="254" t="s">
        <v>738</v>
      </c>
      <c r="D1545" s="255" t="s">
        <v>1011</v>
      </c>
      <c r="E1545" s="256" t="s">
        <v>1012</v>
      </c>
      <c r="F1545" s="256" t="s">
        <v>1012</v>
      </c>
      <c r="G1545" s="238">
        <v>30</v>
      </c>
      <c r="H1545" s="238">
        <v>30</v>
      </c>
      <c r="I1545" s="238"/>
      <c r="J1545" s="238"/>
      <c r="K1545" s="238"/>
    </row>
    <row r="1546" s="11" customFormat="1" ht="12" spans="1:11">
      <c r="A1546" s="257"/>
      <c r="B1546" s="253" t="s">
        <v>1013</v>
      </c>
      <c r="C1546" s="253" t="s">
        <v>741</v>
      </c>
      <c r="D1546" s="258" t="s">
        <v>856</v>
      </c>
      <c r="E1546" s="259" t="s">
        <v>756</v>
      </c>
      <c r="F1546" s="259" t="s">
        <v>640</v>
      </c>
      <c r="G1546" s="238">
        <v>10</v>
      </c>
      <c r="H1546" s="238">
        <v>10</v>
      </c>
      <c r="I1546" s="238"/>
      <c r="J1546" s="238"/>
      <c r="K1546" s="238"/>
    </row>
    <row r="1547" s="11" customFormat="1" ht="12" spans="1:11">
      <c r="A1547" s="257"/>
      <c r="B1547" s="257"/>
      <c r="C1547" s="257"/>
      <c r="D1547" s="260"/>
      <c r="E1547" s="261"/>
      <c r="F1547" s="261"/>
      <c r="G1547" s="238"/>
      <c r="H1547" s="238"/>
      <c r="I1547" s="238"/>
      <c r="J1547" s="238"/>
      <c r="K1547" s="238"/>
    </row>
    <row r="1548" s="11" customFormat="1" ht="12" spans="1:11">
      <c r="A1548" s="237" t="s">
        <v>1101</v>
      </c>
      <c r="B1548" s="237"/>
      <c r="C1548" s="237"/>
      <c r="D1548" s="237"/>
      <c r="E1548" s="237"/>
      <c r="F1548" s="237"/>
      <c r="G1548" s="238">
        <v>100</v>
      </c>
      <c r="H1548" s="238"/>
      <c r="I1548" s="238"/>
      <c r="J1548" s="238"/>
      <c r="K1548" s="238"/>
    </row>
    <row r="1549" s="11" customFormat="1" ht="12" spans="1:11">
      <c r="A1549" s="253" t="s">
        <v>743</v>
      </c>
      <c r="B1549" s="262" t="s">
        <v>1014</v>
      </c>
      <c r="C1549" s="262"/>
      <c r="D1549" s="262"/>
      <c r="E1549" s="262"/>
      <c r="F1549" s="262"/>
      <c r="G1549" s="262"/>
      <c r="H1549" s="262"/>
      <c r="I1549" s="262"/>
      <c r="J1549" s="262"/>
      <c r="K1549" s="262"/>
    </row>
    <row r="1550" s="11" customFormat="1" ht="12" spans="1:11">
      <c r="A1550" s="263"/>
      <c r="B1550" s="262"/>
      <c r="C1550" s="262"/>
      <c r="D1550" s="262"/>
      <c r="E1550" s="262"/>
      <c r="F1550" s="262"/>
      <c r="G1550" s="262"/>
      <c r="H1550" s="262"/>
      <c r="I1550" s="262"/>
      <c r="J1550" s="262"/>
      <c r="K1550" s="262"/>
    </row>
    <row r="1551" s="11" customFormat="1" ht="12"/>
    <row r="1552" s="5" customFormat="1" ht="29" customHeight="1" spans="1:11">
      <c r="A1552" s="81" t="s">
        <v>904</v>
      </c>
      <c r="B1552" s="81"/>
      <c r="C1552" s="81"/>
      <c r="D1552" s="81"/>
      <c r="E1552" s="81"/>
      <c r="F1552" s="81"/>
      <c r="G1552" s="81"/>
      <c r="H1552" s="81"/>
      <c r="I1552" s="81"/>
      <c r="J1552" s="81"/>
      <c r="K1552" s="81"/>
    </row>
    <row r="1553" s="7" customFormat="1" ht="17" customHeight="1" spans="1:10">
      <c r="A1553" s="142"/>
      <c r="B1553" s="142"/>
      <c r="C1553" s="142"/>
      <c r="D1553" s="142"/>
      <c r="E1553" s="142"/>
      <c r="F1553" s="142"/>
      <c r="G1553" s="142"/>
      <c r="H1553" s="142"/>
      <c r="I1553" s="142"/>
      <c r="J1553" s="170" t="s">
        <v>3</v>
      </c>
    </row>
    <row r="1554" s="11" customFormat="1" ht="12" spans="1:11">
      <c r="A1554" s="237" t="s">
        <v>710</v>
      </c>
      <c r="B1554" s="237"/>
      <c r="C1554" s="237"/>
      <c r="D1554" s="238" t="s">
        <v>985</v>
      </c>
      <c r="E1554" s="238"/>
      <c r="F1554" s="237" t="s">
        <v>711</v>
      </c>
      <c r="G1554" s="190" t="s">
        <v>1109</v>
      </c>
      <c r="H1554" s="190"/>
      <c r="I1554" s="190"/>
      <c r="J1554" s="190"/>
      <c r="K1554" s="190"/>
    </row>
    <row r="1555" s="11" customFormat="1" ht="24" spans="1:11">
      <c r="A1555" s="239" t="s">
        <v>712</v>
      </c>
      <c r="B1555" s="240"/>
      <c r="C1555" s="241"/>
      <c r="D1555" s="237" t="s">
        <v>713</v>
      </c>
      <c r="E1555" s="237" t="s">
        <v>714</v>
      </c>
      <c r="F1555" s="237" t="s">
        <v>1096</v>
      </c>
      <c r="G1555" s="237" t="s">
        <v>1097</v>
      </c>
      <c r="H1555" s="237"/>
      <c r="I1555" s="237" t="s">
        <v>717</v>
      </c>
      <c r="J1555" s="237" t="s">
        <v>718</v>
      </c>
      <c r="K1555" s="237" t="s">
        <v>729</v>
      </c>
    </row>
    <row r="1556" s="11" customFormat="1" ht="12" spans="1:11">
      <c r="A1556" s="242"/>
      <c r="B1556" s="243"/>
      <c r="C1556" s="244"/>
      <c r="D1556" s="237" t="s">
        <v>720</v>
      </c>
      <c r="E1556" s="238"/>
      <c r="F1556" s="238">
        <v>2.16</v>
      </c>
      <c r="G1556" s="264">
        <v>2.16</v>
      </c>
      <c r="H1556" s="265"/>
      <c r="I1556" s="238">
        <v>10</v>
      </c>
      <c r="J1556" s="252">
        <v>1</v>
      </c>
      <c r="K1556" s="238">
        <v>10</v>
      </c>
    </row>
    <row r="1557" s="11" customFormat="1" ht="12" spans="1:11">
      <c r="A1557" s="242"/>
      <c r="B1557" s="243"/>
      <c r="C1557" s="244"/>
      <c r="D1557" s="237" t="s">
        <v>621</v>
      </c>
      <c r="E1557" s="238"/>
      <c r="F1557" s="238">
        <v>2.16</v>
      </c>
      <c r="G1557" s="264">
        <v>2.16</v>
      </c>
      <c r="H1557" s="265"/>
      <c r="I1557" s="238" t="s">
        <v>512</v>
      </c>
      <c r="J1557" s="238" t="s">
        <v>512</v>
      </c>
      <c r="K1557" s="238" t="s">
        <v>512</v>
      </c>
    </row>
    <row r="1558" s="11" customFormat="1" ht="12" spans="1:11">
      <c r="A1558" s="242"/>
      <c r="B1558" s="243"/>
      <c r="C1558" s="244"/>
      <c r="D1558" s="245" t="s">
        <v>721</v>
      </c>
      <c r="E1558" s="238"/>
      <c r="F1558" s="238"/>
      <c r="G1558" s="238"/>
      <c r="H1558" s="238"/>
      <c r="I1558" s="238" t="s">
        <v>512</v>
      </c>
      <c r="J1558" s="238" t="s">
        <v>512</v>
      </c>
      <c r="K1558" s="238" t="s">
        <v>512</v>
      </c>
    </row>
    <row r="1559" s="11" customFormat="1" ht="12" spans="1:11">
      <c r="A1559" s="242"/>
      <c r="B1559" s="243"/>
      <c r="C1559" s="244"/>
      <c r="D1559" s="245" t="s">
        <v>722</v>
      </c>
      <c r="E1559" s="238"/>
      <c r="F1559" s="238"/>
      <c r="G1559" s="238"/>
      <c r="H1559" s="238"/>
      <c r="I1559" s="238" t="s">
        <v>512</v>
      </c>
      <c r="J1559" s="238" t="s">
        <v>512</v>
      </c>
      <c r="K1559" s="238" t="s">
        <v>512</v>
      </c>
    </row>
    <row r="1560" s="11" customFormat="1" ht="12" spans="1:11">
      <c r="A1560" s="246"/>
      <c r="B1560" s="247"/>
      <c r="C1560" s="248"/>
      <c r="D1560" s="237" t="s">
        <v>622</v>
      </c>
      <c r="E1560" s="238"/>
      <c r="F1560" s="238"/>
      <c r="G1560" s="238"/>
      <c r="H1560" s="238"/>
      <c r="I1560" s="238" t="s">
        <v>512</v>
      </c>
      <c r="J1560" s="238" t="s">
        <v>512</v>
      </c>
      <c r="K1560" s="238" t="s">
        <v>512</v>
      </c>
    </row>
    <row r="1561" s="11" customFormat="1" ht="12" spans="1:11">
      <c r="A1561" s="237" t="s">
        <v>723</v>
      </c>
      <c r="B1561" s="237" t="s">
        <v>724</v>
      </c>
      <c r="C1561" s="237"/>
      <c r="D1561" s="237"/>
      <c r="E1561" s="237"/>
      <c r="F1561" s="237" t="s">
        <v>608</v>
      </c>
      <c r="G1561" s="237"/>
      <c r="H1561" s="237"/>
      <c r="I1561" s="237"/>
      <c r="J1561" s="237"/>
      <c r="K1561" s="237"/>
    </row>
    <row r="1562" s="11" customFormat="1" ht="66" customHeight="1" spans="1:11">
      <c r="A1562" s="237"/>
      <c r="B1562" s="238" t="s">
        <v>1022</v>
      </c>
      <c r="C1562" s="238"/>
      <c r="D1562" s="238"/>
      <c r="E1562" s="238"/>
      <c r="F1562" s="238" t="s">
        <v>1022</v>
      </c>
      <c r="G1562" s="238"/>
      <c r="H1562" s="238"/>
      <c r="I1562" s="238"/>
      <c r="J1562" s="238"/>
      <c r="K1562" s="238"/>
    </row>
    <row r="1563" s="11" customFormat="1" ht="24" spans="1:11">
      <c r="A1563" s="253" t="s">
        <v>726</v>
      </c>
      <c r="B1563" s="237" t="s">
        <v>628</v>
      </c>
      <c r="C1563" s="237" t="s">
        <v>629</v>
      </c>
      <c r="D1563" s="237" t="s">
        <v>630</v>
      </c>
      <c r="E1563" s="237" t="s">
        <v>1098</v>
      </c>
      <c r="F1563" s="237" t="s">
        <v>1099</v>
      </c>
      <c r="G1563" s="237" t="s">
        <v>717</v>
      </c>
      <c r="H1563" s="237" t="s">
        <v>729</v>
      </c>
      <c r="I1563" s="237" t="s">
        <v>730</v>
      </c>
      <c r="J1563" s="237"/>
      <c r="K1563" s="237"/>
    </row>
    <row r="1564" s="11" customFormat="1" ht="96" spans="1:11">
      <c r="A1564" s="242"/>
      <c r="B1564" s="253" t="s">
        <v>1100</v>
      </c>
      <c r="C1564" s="254" t="s">
        <v>637</v>
      </c>
      <c r="D1564" s="255" t="s">
        <v>1023</v>
      </c>
      <c r="E1564" s="256" t="s">
        <v>794</v>
      </c>
      <c r="F1564" s="256" t="s">
        <v>794</v>
      </c>
      <c r="G1564" s="238">
        <v>50</v>
      </c>
      <c r="H1564" s="238">
        <v>50</v>
      </c>
      <c r="I1564" s="238"/>
      <c r="J1564" s="238"/>
      <c r="K1564" s="238"/>
    </row>
    <row r="1565" s="11" customFormat="1" ht="36" spans="1:11">
      <c r="A1565" s="242"/>
      <c r="B1565" s="237" t="s">
        <v>968</v>
      </c>
      <c r="C1565" s="254" t="s">
        <v>738</v>
      </c>
      <c r="D1565" s="255" t="s">
        <v>983</v>
      </c>
      <c r="E1565" s="256" t="s">
        <v>1024</v>
      </c>
      <c r="F1565" s="256" t="s">
        <v>1024</v>
      </c>
      <c r="G1565" s="238">
        <v>30</v>
      </c>
      <c r="H1565" s="238">
        <v>30</v>
      </c>
      <c r="I1565" s="238"/>
      <c r="J1565" s="238"/>
      <c r="K1565" s="238"/>
    </row>
    <row r="1566" s="11" customFormat="1" ht="12" spans="1:11">
      <c r="A1566" s="257"/>
      <c r="B1566" s="253" t="s">
        <v>740</v>
      </c>
      <c r="C1566" s="253" t="s">
        <v>741</v>
      </c>
      <c r="D1566" s="258" t="s">
        <v>886</v>
      </c>
      <c r="E1566" s="252">
        <v>0.8</v>
      </c>
      <c r="F1566" s="252">
        <v>0.8</v>
      </c>
      <c r="G1566" s="238">
        <v>10</v>
      </c>
      <c r="H1566" s="238">
        <v>10</v>
      </c>
      <c r="I1566" s="238"/>
      <c r="J1566" s="238"/>
      <c r="K1566" s="238"/>
    </row>
    <row r="1567" s="11" customFormat="1" ht="12" spans="1:11">
      <c r="A1567" s="257"/>
      <c r="B1567" s="257"/>
      <c r="C1567" s="257"/>
      <c r="D1567" s="260"/>
      <c r="E1567" s="238"/>
      <c r="F1567" s="238"/>
      <c r="G1567" s="238"/>
      <c r="H1567" s="238"/>
      <c r="I1567" s="238"/>
      <c r="J1567" s="238"/>
      <c r="K1567" s="238"/>
    </row>
    <row r="1568" s="11" customFormat="1" ht="12" spans="1:11">
      <c r="A1568" s="237" t="s">
        <v>1101</v>
      </c>
      <c r="B1568" s="237"/>
      <c r="C1568" s="237"/>
      <c r="D1568" s="237"/>
      <c r="E1568" s="237"/>
      <c r="F1568" s="237"/>
      <c r="G1568" s="238">
        <v>100</v>
      </c>
      <c r="H1568" s="238"/>
      <c r="I1568" s="238"/>
      <c r="J1568" s="238"/>
      <c r="K1568" s="238"/>
    </row>
    <row r="1569" s="11" customFormat="1" ht="12" spans="1:11">
      <c r="A1569" s="253" t="s">
        <v>743</v>
      </c>
      <c r="B1569" s="262" t="s">
        <v>1025</v>
      </c>
      <c r="C1569" s="262"/>
      <c r="D1569" s="262"/>
      <c r="E1569" s="262"/>
      <c r="F1569" s="262"/>
      <c r="G1569" s="262"/>
      <c r="H1569" s="262"/>
      <c r="I1569" s="262"/>
      <c r="J1569" s="262"/>
      <c r="K1569" s="262"/>
    </row>
    <row r="1570" s="11" customFormat="1" ht="12" spans="1:11">
      <c r="A1570" s="263"/>
      <c r="B1570" s="262"/>
      <c r="C1570" s="262"/>
      <c r="D1570" s="262"/>
      <c r="E1570" s="262"/>
      <c r="F1570" s="262"/>
      <c r="G1570" s="262"/>
      <c r="H1570" s="262"/>
      <c r="I1570" s="262"/>
      <c r="J1570" s="262"/>
      <c r="K1570" s="262"/>
    </row>
    <row r="1571" s="11" customFormat="1" ht="12"/>
    <row r="1572" s="5" customFormat="1" ht="29" customHeight="1" spans="1:11">
      <c r="A1572" s="81" t="s">
        <v>904</v>
      </c>
      <c r="B1572" s="81"/>
      <c r="C1572" s="81"/>
      <c r="D1572" s="81"/>
      <c r="E1572" s="81"/>
      <c r="F1572" s="81"/>
      <c r="G1572" s="81"/>
      <c r="H1572" s="81"/>
      <c r="I1572" s="81"/>
      <c r="J1572" s="81"/>
      <c r="K1572" s="81"/>
    </row>
    <row r="1573" s="7" customFormat="1" ht="17" customHeight="1" spans="1:10">
      <c r="A1573" s="142"/>
      <c r="B1573" s="142"/>
      <c r="C1573" s="142"/>
      <c r="D1573" s="142"/>
      <c r="E1573" s="142"/>
      <c r="F1573" s="142"/>
      <c r="G1573" s="142"/>
      <c r="H1573" s="142"/>
      <c r="I1573" s="142"/>
      <c r="J1573" s="170" t="s">
        <v>3</v>
      </c>
    </row>
    <row r="1574" s="11" customFormat="1" ht="20" customHeight="1" spans="1:11">
      <c r="A1574" s="18" t="s">
        <v>710</v>
      </c>
      <c r="B1574" s="18"/>
      <c r="C1574" s="18"/>
      <c r="D1574" s="237" t="s">
        <v>1102</v>
      </c>
      <c r="E1574" s="266"/>
      <c r="F1574" s="18" t="s">
        <v>711</v>
      </c>
      <c r="G1574" s="190" t="s">
        <v>1109</v>
      </c>
      <c r="H1574" s="190"/>
      <c r="I1574" s="190"/>
      <c r="J1574" s="190"/>
      <c r="K1574" s="190"/>
    </row>
    <row r="1575" s="11" customFormat="1" ht="25.2" spans="1:11">
      <c r="A1575" s="23" t="s">
        <v>712</v>
      </c>
      <c r="B1575" s="24"/>
      <c r="C1575" s="25"/>
      <c r="D1575" s="18" t="s">
        <v>713</v>
      </c>
      <c r="E1575" s="18" t="s">
        <v>714</v>
      </c>
      <c r="F1575" s="18" t="s">
        <v>715</v>
      </c>
      <c r="G1575" s="18" t="s">
        <v>716</v>
      </c>
      <c r="H1575" s="18"/>
      <c r="I1575" s="18" t="s">
        <v>717</v>
      </c>
      <c r="J1575" s="18" t="s">
        <v>718</v>
      </c>
      <c r="K1575" s="18" t="s">
        <v>729</v>
      </c>
    </row>
    <row r="1576" s="11" customFormat="1" ht="13.2" spans="1:11">
      <c r="A1576" s="26"/>
      <c r="B1576" s="27"/>
      <c r="C1576" s="28"/>
      <c r="D1576" s="18" t="s">
        <v>720</v>
      </c>
      <c r="E1576" s="22"/>
      <c r="F1576" s="22">
        <v>0.03</v>
      </c>
      <c r="G1576" s="22">
        <v>0.03</v>
      </c>
      <c r="H1576" s="22"/>
      <c r="I1576" s="22">
        <v>10</v>
      </c>
      <c r="J1576" s="37">
        <v>1</v>
      </c>
      <c r="K1576" s="22">
        <v>10</v>
      </c>
    </row>
    <row r="1577" s="11" customFormat="1" ht="13.2" spans="1:11">
      <c r="A1577" s="26"/>
      <c r="B1577" s="27"/>
      <c r="C1577" s="28"/>
      <c r="D1577" s="18" t="s">
        <v>621</v>
      </c>
      <c r="E1577" s="22"/>
      <c r="F1577" s="22">
        <v>0.03</v>
      </c>
      <c r="G1577" s="22">
        <v>0.03</v>
      </c>
      <c r="H1577" s="22"/>
      <c r="I1577" s="22" t="s">
        <v>512</v>
      </c>
      <c r="J1577" s="22" t="s">
        <v>512</v>
      </c>
      <c r="K1577" s="22" t="s">
        <v>512</v>
      </c>
    </row>
    <row r="1578" s="11" customFormat="1" ht="13.2" spans="1:11">
      <c r="A1578" s="26"/>
      <c r="B1578" s="27"/>
      <c r="C1578" s="28"/>
      <c r="D1578" s="29" t="s">
        <v>721</v>
      </c>
      <c r="E1578" s="22"/>
      <c r="F1578" s="22"/>
      <c r="G1578" s="22"/>
      <c r="H1578" s="22"/>
      <c r="I1578" s="22" t="s">
        <v>512</v>
      </c>
      <c r="J1578" s="22" t="s">
        <v>512</v>
      </c>
      <c r="K1578" s="22" t="s">
        <v>512</v>
      </c>
    </row>
    <row r="1579" s="11" customFormat="1" ht="13.2" spans="1:11">
      <c r="A1579" s="26"/>
      <c r="B1579" s="27"/>
      <c r="C1579" s="28"/>
      <c r="D1579" s="29" t="s">
        <v>722</v>
      </c>
      <c r="E1579" s="22"/>
      <c r="F1579" s="22"/>
      <c r="G1579" s="22"/>
      <c r="H1579" s="22"/>
      <c r="I1579" s="22" t="s">
        <v>512</v>
      </c>
      <c r="J1579" s="22" t="s">
        <v>512</v>
      </c>
      <c r="K1579" s="22" t="s">
        <v>512</v>
      </c>
    </row>
    <row r="1580" s="11" customFormat="1" ht="13.2" spans="1:11">
      <c r="A1580" s="30"/>
      <c r="B1580" s="31"/>
      <c r="C1580" s="32"/>
      <c r="D1580" s="18" t="s">
        <v>622</v>
      </c>
      <c r="E1580" s="22"/>
      <c r="F1580" s="22"/>
      <c r="G1580" s="22"/>
      <c r="H1580" s="22"/>
      <c r="I1580" s="22" t="s">
        <v>512</v>
      </c>
      <c r="J1580" s="22" t="s">
        <v>512</v>
      </c>
      <c r="K1580" s="22" t="s">
        <v>512</v>
      </c>
    </row>
    <row r="1581" s="11" customFormat="1" ht="12" spans="1:11">
      <c r="A1581" s="18" t="s">
        <v>723</v>
      </c>
      <c r="B1581" s="18" t="s">
        <v>724</v>
      </c>
      <c r="C1581" s="18"/>
      <c r="D1581" s="18"/>
      <c r="E1581" s="18"/>
      <c r="F1581" s="18" t="s">
        <v>608</v>
      </c>
      <c r="G1581" s="18"/>
      <c r="H1581" s="18"/>
      <c r="I1581" s="18"/>
      <c r="J1581" s="18"/>
      <c r="K1581" s="18"/>
    </row>
    <row r="1582" s="11" customFormat="1" ht="27" customHeight="1" spans="1:11">
      <c r="A1582" s="18"/>
      <c r="B1582" s="238" t="s">
        <v>1103</v>
      </c>
      <c r="C1582" s="266"/>
      <c r="D1582" s="266"/>
      <c r="E1582" s="266"/>
      <c r="F1582" s="238" t="s">
        <v>1103</v>
      </c>
      <c r="G1582" s="266"/>
      <c r="H1582" s="266"/>
      <c r="I1582" s="266"/>
      <c r="J1582" s="266"/>
      <c r="K1582" s="266"/>
    </row>
    <row r="1583" s="11" customFormat="1" ht="25.2" spans="1:11">
      <c r="A1583" s="33" t="s">
        <v>726</v>
      </c>
      <c r="B1583" s="18" t="s">
        <v>628</v>
      </c>
      <c r="C1583" s="18" t="s">
        <v>629</v>
      </c>
      <c r="D1583" s="18" t="s">
        <v>630</v>
      </c>
      <c r="E1583" s="18" t="s">
        <v>727</v>
      </c>
      <c r="F1583" s="18" t="s">
        <v>728</v>
      </c>
      <c r="G1583" s="18" t="s">
        <v>717</v>
      </c>
      <c r="H1583" s="18" t="s">
        <v>729</v>
      </c>
      <c r="I1583" s="18" t="s">
        <v>730</v>
      </c>
      <c r="J1583" s="18"/>
      <c r="K1583" s="18"/>
    </row>
    <row r="1584" s="11" customFormat="1" ht="25.2" spans="1:11">
      <c r="A1584" s="34"/>
      <c r="B1584" s="88" t="s">
        <v>731</v>
      </c>
      <c r="C1584" s="18" t="s">
        <v>732</v>
      </c>
      <c r="D1584" s="35" t="s">
        <v>1104</v>
      </c>
      <c r="E1584" s="267" t="s">
        <v>1105</v>
      </c>
      <c r="F1584" s="22" t="s">
        <v>1106</v>
      </c>
      <c r="G1584" s="22">
        <v>50</v>
      </c>
      <c r="H1584" s="22">
        <v>50</v>
      </c>
      <c r="I1584" s="22"/>
      <c r="J1584" s="22"/>
      <c r="K1584" s="22"/>
    </row>
    <row r="1585" s="11" customFormat="1" ht="24" spans="1:11">
      <c r="A1585" s="34"/>
      <c r="B1585" s="33" t="s">
        <v>737</v>
      </c>
      <c r="C1585" s="18" t="s">
        <v>814</v>
      </c>
      <c r="D1585" s="35" t="s">
        <v>814</v>
      </c>
      <c r="E1585" s="35" t="s">
        <v>1107</v>
      </c>
      <c r="F1585" s="35" t="s">
        <v>1107</v>
      </c>
      <c r="G1585" s="22">
        <v>30</v>
      </c>
      <c r="H1585" s="22">
        <v>30</v>
      </c>
      <c r="I1585" s="22"/>
      <c r="J1585" s="22"/>
      <c r="K1585" s="22"/>
    </row>
    <row r="1586" s="11" customFormat="1" ht="12" spans="1:11">
      <c r="A1586" s="34"/>
      <c r="B1586" s="33" t="s">
        <v>740</v>
      </c>
      <c r="C1586" s="33" t="s">
        <v>741</v>
      </c>
      <c r="D1586" s="35" t="s">
        <v>741</v>
      </c>
      <c r="E1586" s="37">
        <v>0.95</v>
      </c>
      <c r="F1586" s="37">
        <v>0.95</v>
      </c>
      <c r="G1586" s="22">
        <v>10</v>
      </c>
      <c r="H1586" s="22">
        <v>10</v>
      </c>
      <c r="I1586" s="22"/>
      <c r="J1586" s="22"/>
      <c r="K1586" s="22"/>
    </row>
    <row r="1587" s="11" customFormat="1" ht="12" spans="1:11">
      <c r="A1587" s="34"/>
      <c r="B1587" s="34"/>
      <c r="C1587" s="34"/>
      <c r="D1587" s="35"/>
      <c r="E1587" s="22"/>
      <c r="F1587" s="22"/>
      <c r="G1587" s="22"/>
      <c r="H1587" s="22"/>
      <c r="I1587" s="22"/>
      <c r="J1587" s="22"/>
      <c r="K1587" s="22"/>
    </row>
    <row r="1588" s="11" customFormat="1" ht="13.2" spans="1:11">
      <c r="A1588" s="18" t="s">
        <v>913</v>
      </c>
      <c r="B1588" s="18"/>
      <c r="C1588" s="18"/>
      <c r="D1588" s="18"/>
      <c r="E1588" s="18"/>
      <c r="F1588" s="18"/>
      <c r="G1588" s="22">
        <v>100</v>
      </c>
      <c r="H1588" s="22"/>
      <c r="I1588" s="22"/>
      <c r="J1588" s="22"/>
      <c r="K1588" s="22"/>
    </row>
    <row r="1589" s="11" customFormat="1" ht="12" spans="1:11">
      <c r="A1589" s="33" t="s">
        <v>743</v>
      </c>
      <c r="B1589" s="35" t="s">
        <v>1108</v>
      </c>
      <c r="C1589" s="35"/>
      <c r="D1589" s="35"/>
      <c r="E1589" s="35"/>
      <c r="F1589" s="35"/>
      <c r="G1589" s="35"/>
      <c r="H1589" s="35"/>
      <c r="I1589" s="35"/>
      <c r="J1589" s="35"/>
      <c r="K1589" s="35"/>
    </row>
    <row r="1590" s="11" customFormat="1" ht="12" spans="1:11">
      <c r="A1590" s="47"/>
      <c r="B1590" s="35"/>
      <c r="C1590" s="35"/>
      <c r="D1590" s="35"/>
      <c r="E1590" s="35"/>
      <c r="F1590" s="35"/>
      <c r="G1590" s="35"/>
      <c r="H1590" s="35"/>
      <c r="I1590" s="35"/>
      <c r="J1590" s="35"/>
      <c r="K1590" s="35"/>
    </row>
    <row r="1591" s="11" customFormat="1" ht="12" spans="1:11">
      <c r="A1591" s="270"/>
      <c r="B1591" s="271"/>
      <c r="C1591" s="271"/>
      <c r="D1591" s="271"/>
      <c r="E1591" s="271"/>
      <c r="F1591" s="271"/>
      <c r="G1591" s="271"/>
      <c r="H1591" s="271"/>
      <c r="I1591" s="271"/>
      <c r="J1591" s="271"/>
      <c r="K1591" s="271"/>
    </row>
    <row r="1592" s="11" customFormat="1" ht="12" spans="1:11">
      <c r="A1592" s="270"/>
      <c r="B1592" s="271"/>
      <c r="C1592" s="271"/>
      <c r="D1592" s="271"/>
      <c r="E1592" s="271"/>
      <c r="F1592" s="271"/>
      <c r="G1592" s="271"/>
      <c r="H1592" s="271"/>
      <c r="I1592" s="271"/>
      <c r="J1592" s="271"/>
      <c r="K1592" s="271"/>
    </row>
    <row r="1593" s="5" customFormat="1" ht="29" customHeight="1" spans="1:11">
      <c r="A1593" s="81" t="s">
        <v>904</v>
      </c>
      <c r="B1593" s="81"/>
      <c r="C1593" s="81"/>
      <c r="D1593" s="81"/>
      <c r="E1593" s="81"/>
      <c r="F1593" s="81"/>
      <c r="G1593" s="81"/>
      <c r="H1593" s="81"/>
      <c r="I1593" s="81"/>
      <c r="J1593" s="81"/>
      <c r="K1593" s="81"/>
    </row>
    <row r="1594" s="7" customFormat="1" ht="17" customHeight="1" spans="1:10">
      <c r="A1594" s="142"/>
      <c r="B1594" s="142"/>
      <c r="C1594" s="142"/>
      <c r="D1594" s="142"/>
      <c r="E1594" s="142"/>
      <c r="F1594" s="142"/>
      <c r="G1594" s="142"/>
      <c r="H1594" s="142"/>
      <c r="I1594" s="142"/>
      <c r="J1594" s="170" t="s">
        <v>3</v>
      </c>
    </row>
    <row r="1595" s="11" customFormat="1" ht="12" spans="1:11">
      <c r="A1595" s="18" t="s">
        <v>710</v>
      </c>
      <c r="B1595" s="18"/>
      <c r="C1595" s="18"/>
      <c r="D1595" s="237" t="s">
        <v>1102</v>
      </c>
      <c r="E1595" s="266"/>
      <c r="F1595" s="18" t="s">
        <v>711</v>
      </c>
      <c r="G1595" s="190" t="s">
        <v>1109</v>
      </c>
      <c r="H1595" s="190"/>
      <c r="I1595" s="190"/>
      <c r="J1595" s="190"/>
      <c r="K1595" s="190"/>
    </row>
    <row r="1596" s="11" customFormat="1" ht="25.2" spans="1:11">
      <c r="A1596" s="23" t="s">
        <v>712</v>
      </c>
      <c r="B1596" s="24"/>
      <c r="C1596" s="25"/>
      <c r="D1596" s="18" t="s">
        <v>713</v>
      </c>
      <c r="E1596" s="18" t="s">
        <v>714</v>
      </c>
      <c r="F1596" s="18" t="s">
        <v>715</v>
      </c>
      <c r="G1596" s="18" t="s">
        <v>716</v>
      </c>
      <c r="H1596" s="18"/>
      <c r="I1596" s="18" t="s">
        <v>717</v>
      </c>
      <c r="J1596" s="18" t="s">
        <v>718</v>
      </c>
      <c r="K1596" s="18" t="s">
        <v>729</v>
      </c>
    </row>
    <row r="1597" s="11" customFormat="1" ht="13.2" spans="1:11">
      <c r="A1597" s="26"/>
      <c r="B1597" s="27"/>
      <c r="C1597" s="28"/>
      <c r="D1597" s="18" t="s">
        <v>720</v>
      </c>
      <c r="E1597" s="22"/>
      <c r="F1597" s="22">
        <v>0.04</v>
      </c>
      <c r="G1597" s="22">
        <v>0.04</v>
      </c>
      <c r="H1597" s="22"/>
      <c r="I1597" s="22">
        <v>10</v>
      </c>
      <c r="J1597" s="37">
        <v>1</v>
      </c>
      <c r="K1597" s="22">
        <v>10</v>
      </c>
    </row>
    <row r="1598" s="11" customFormat="1" ht="13.2" spans="1:11">
      <c r="A1598" s="26"/>
      <c r="B1598" s="27"/>
      <c r="C1598" s="28"/>
      <c r="D1598" s="18" t="s">
        <v>621</v>
      </c>
      <c r="E1598" s="22"/>
      <c r="F1598" s="22">
        <v>0.04</v>
      </c>
      <c r="G1598" s="22">
        <v>0.04</v>
      </c>
      <c r="H1598" s="22"/>
      <c r="I1598" s="22" t="s">
        <v>512</v>
      </c>
      <c r="J1598" s="22" t="s">
        <v>512</v>
      </c>
      <c r="K1598" s="22" t="s">
        <v>512</v>
      </c>
    </row>
    <row r="1599" s="11" customFormat="1" ht="13.2" spans="1:11">
      <c r="A1599" s="26"/>
      <c r="B1599" s="27"/>
      <c r="C1599" s="28"/>
      <c r="D1599" s="29" t="s">
        <v>721</v>
      </c>
      <c r="E1599" s="22"/>
      <c r="F1599" s="22"/>
      <c r="G1599" s="22"/>
      <c r="H1599" s="22"/>
      <c r="I1599" s="22" t="s">
        <v>512</v>
      </c>
      <c r="J1599" s="22" t="s">
        <v>512</v>
      </c>
      <c r="K1599" s="22" t="s">
        <v>512</v>
      </c>
    </row>
    <row r="1600" s="11" customFormat="1" ht="13.2" spans="1:11">
      <c r="A1600" s="26"/>
      <c r="B1600" s="27"/>
      <c r="C1600" s="28"/>
      <c r="D1600" s="29" t="s">
        <v>722</v>
      </c>
      <c r="E1600" s="22"/>
      <c r="F1600" s="22"/>
      <c r="G1600" s="22"/>
      <c r="H1600" s="22"/>
      <c r="I1600" s="22" t="s">
        <v>512</v>
      </c>
      <c r="J1600" s="22" t="s">
        <v>512</v>
      </c>
      <c r="K1600" s="22" t="s">
        <v>512</v>
      </c>
    </row>
    <row r="1601" s="11" customFormat="1" ht="13.2" spans="1:11">
      <c r="A1601" s="30"/>
      <c r="B1601" s="31"/>
      <c r="C1601" s="32"/>
      <c r="D1601" s="18" t="s">
        <v>622</v>
      </c>
      <c r="E1601" s="22"/>
      <c r="F1601" s="22"/>
      <c r="G1601" s="22"/>
      <c r="H1601" s="22"/>
      <c r="I1601" s="22" t="s">
        <v>512</v>
      </c>
      <c r="J1601" s="22" t="s">
        <v>512</v>
      </c>
      <c r="K1601" s="22" t="s">
        <v>512</v>
      </c>
    </row>
    <row r="1602" s="11" customFormat="1" ht="12" spans="1:11">
      <c r="A1602" s="18" t="s">
        <v>723</v>
      </c>
      <c r="B1602" s="18" t="s">
        <v>724</v>
      </c>
      <c r="C1602" s="18"/>
      <c r="D1602" s="18"/>
      <c r="E1602" s="18"/>
      <c r="F1602" s="18" t="s">
        <v>608</v>
      </c>
      <c r="G1602" s="18"/>
      <c r="H1602" s="18"/>
      <c r="I1602" s="18"/>
      <c r="J1602" s="18"/>
      <c r="K1602" s="18"/>
    </row>
    <row r="1603" s="11" customFormat="1" ht="266" customHeight="1" spans="1:11">
      <c r="A1603" s="18"/>
      <c r="B1603" s="238" t="s">
        <v>1114</v>
      </c>
      <c r="C1603" s="266"/>
      <c r="D1603" s="266"/>
      <c r="E1603" s="266"/>
      <c r="F1603" s="272" t="s">
        <v>1114</v>
      </c>
      <c r="G1603" s="272"/>
      <c r="H1603" s="272"/>
      <c r="I1603" s="272"/>
      <c r="J1603" s="272"/>
      <c r="K1603" s="272"/>
    </row>
    <row r="1604" s="11" customFormat="1" ht="25.2" spans="1:11">
      <c r="A1604" s="33" t="s">
        <v>726</v>
      </c>
      <c r="B1604" s="18" t="s">
        <v>628</v>
      </c>
      <c r="C1604" s="18" t="s">
        <v>629</v>
      </c>
      <c r="D1604" s="18" t="s">
        <v>630</v>
      </c>
      <c r="E1604" s="18" t="s">
        <v>727</v>
      </c>
      <c r="F1604" s="18" t="s">
        <v>728</v>
      </c>
      <c r="G1604" s="18" t="s">
        <v>717</v>
      </c>
      <c r="H1604" s="18" t="s">
        <v>729</v>
      </c>
      <c r="I1604" s="18" t="s">
        <v>730</v>
      </c>
      <c r="J1604" s="18"/>
      <c r="K1604" s="18"/>
    </row>
    <row r="1605" s="11" customFormat="1" ht="12" spans="1:11">
      <c r="A1605" s="34"/>
      <c r="B1605" s="88" t="s">
        <v>874</v>
      </c>
      <c r="C1605" s="131" t="s">
        <v>637</v>
      </c>
      <c r="D1605" s="131" t="s">
        <v>891</v>
      </c>
      <c r="E1605" s="131" t="s">
        <v>684</v>
      </c>
      <c r="F1605" s="131" t="s">
        <v>1115</v>
      </c>
      <c r="G1605" s="131" t="s">
        <v>648</v>
      </c>
      <c r="H1605" s="131" t="s">
        <v>794</v>
      </c>
      <c r="I1605" s="132">
        <v>15</v>
      </c>
      <c r="J1605" s="132">
        <v>15</v>
      </c>
      <c r="K1605" s="277" t="s">
        <v>1116</v>
      </c>
    </row>
    <row r="1606" s="11" customFormat="1" ht="24" customHeight="1" spans="1:11">
      <c r="A1606" s="34"/>
      <c r="B1606" s="89"/>
      <c r="C1606" s="131" t="s">
        <v>671</v>
      </c>
      <c r="D1606" s="141" t="s">
        <v>892</v>
      </c>
      <c r="E1606" s="131" t="s">
        <v>639</v>
      </c>
      <c r="F1606" s="131" t="s">
        <v>665</v>
      </c>
      <c r="G1606" s="131" t="s">
        <v>641</v>
      </c>
      <c r="H1606" s="131" t="s">
        <v>665</v>
      </c>
      <c r="I1606" s="132">
        <v>15</v>
      </c>
      <c r="J1606" s="132">
        <v>13</v>
      </c>
      <c r="K1606" s="277" t="s">
        <v>1117</v>
      </c>
    </row>
    <row r="1607" s="11" customFormat="1" ht="12" spans="1:11">
      <c r="A1607" s="34"/>
      <c r="B1607" s="89"/>
      <c r="C1607" s="131" t="s">
        <v>682</v>
      </c>
      <c r="D1607" s="131" t="s">
        <v>893</v>
      </c>
      <c r="E1607" s="131" t="s">
        <v>684</v>
      </c>
      <c r="F1607" s="131" t="s">
        <v>669</v>
      </c>
      <c r="G1607" s="131" t="s">
        <v>641</v>
      </c>
      <c r="H1607" s="131" t="s">
        <v>665</v>
      </c>
      <c r="I1607" s="132">
        <v>15</v>
      </c>
      <c r="J1607" s="132">
        <v>15</v>
      </c>
      <c r="K1607" s="277" t="s">
        <v>1116</v>
      </c>
    </row>
    <row r="1608" s="11" customFormat="1" ht="12" spans="1:11">
      <c r="A1608" s="34"/>
      <c r="B1608" s="33" t="s">
        <v>686</v>
      </c>
      <c r="C1608" s="131" t="s">
        <v>738</v>
      </c>
      <c r="D1608" s="131" t="s">
        <v>896</v>
      </c>
      <c r="E1608" s="131" t="s">
        <v>684</v>
      </c>
      <c r="F1608" s="131" t="s">
        <v>895</v>
      </c>
      <c r="G1608" s="131" t="s">
        <v>641</v>
      </c>
      <c r="H1608" s="131" t="s">
        <v>895</v>
      </c>
      <c r="I1608" s="132">
        <v>15</v>
      </c>
      <c r="J1608" s="132">
        <v>15</v>
      </c>
      <c r="K1608" s="277" t="s">
        <v>1116</v>
      </c>
    </row>
    <row r="1609" s="11" customFormat="1" ht="12" spans="1:11">
      <c r="A1609" s="34"/>
      <c r="B1609" s="34"/>
      <c r="C1609" s="131" t="s">
        <v>738</v>
      </c>
      <c r="D1609" s="131" t="s">
        <v>894</v>
      </c>
      <c r="E1609" s="131" t="s">
        <v>684</v>
      </c>
      <c r="F1609" s="131" t="s">
        <v>895</v>
      </c>
      <c r="G1609" s="131" t="s">
        <v>641</v>
      </c>
      <c r="H1609" s="131" t="s">
        <v>895</v>
      </c>
      <c r="I1609" s="132">
        <v>15</v>
      </c>
      <c r="J1609" s="132">
        <v>13</v>
      </c>
      <c r="K1609" s="277" t="s">
        <v>895</v>
      </c>
    </row>
    <row r="1610" s="11" customFormat="1" ht="12" spans="1:11">
      <c r="A1610" s="34"/>
      <c r="B1610" s="33" t="s">
        <v>700</v>
      </c>
      <c r="C1610" s="131" t="s">
        <v>741</v>
      </c>
      <c r="D1610" s="131" t="s">
        <v>897</v>
      </c>
      <c r="E1610" s="131" t="s">
        <v>639</v>
      </c>
      <c r="F1610" s="131" t="s">
        <v>643</v>
      </c>
      <c r="G1610" s="131" t="s">
        <v>641</v>
      </c>
      <c r="H1610" s="131" t="s">
        <v>643</v>
      </c>
      <c r="I1610" s="132">
        <v>15</v>
      </c>
      <c r="J1610" s="132">
        <v>13</v>
      </c>
      <c r="K1610" s="277" t="s">
        <v>1117</v>
      </c>
    </row>
    <row r="1611" s="11" customFormat="1" ht="13.2" spans="1:11">
      <c r="A1611" s="18" t="s">
        <v>913</v>
      </c>
      <c r="B1611" s="18"/>
      <c r="C1611" s="18"/>
      <c r="D1611" s="18"/>
      <c r="E1611" s="18"/>
      <c r="F1611" s="18"/>
      <c r="G1611" s="22">
        <v>94</v>
      </c>
      <c r="H1611" s="22"/>
      <c r="I1611" s="22"/>
      <c r="J1611" s="22"/>
      <c r="K1611" s="22"/>
    </row>
    <row r="1612" s="11" customFormat="1" ht="12" spans="1:11">
      <c r="A1612" s="33" t="s">
        <v>743</v>
      </c>
      <c r="B1612" s="35" t="s">
        <v>1118</v>
      </c>
      <c r="C1612" s="35"/>
      <c r="D1612" s="35"/>
      <c r="E1612" s="35"/>
      <c r="F1612" s="35"/>
      <c r="G1612" s="35"/>
      <c r="H1612" s="35"/>
      <c r="I1612" s="35"/>
      <c r="J1612" s="35"/>
      <c r="K1612" s="35"/>
    </row>
    <row r="1613" s="11" customFormat="1" ht="12" spans="1:11">
      <c r="A1613" s="47"/>
      <c r="B1613" s="35"/>
      <c r="C1613" s="35"/>
      <c r="D1613" s="35"/>
      <c r="E1613" s="35"/>
      <c r="F1613" s="35"/>
      <c r="G1613" s="35"/>
      <c r="H1613" s="35"/>
      <c r="I1613" s="35"/>
      <c r="J1613" s="35"/>
      <c r="K1613" s="35"/>
    </row>
    <row r="1615" s="5" customFormat="1" ht="29" customHeight="1" spans="1:11">
      <c r="A1615" s="81" t="s">
        <v>904</v>
      </c>
      <c r="B1615" s="81"/>
      <c r="C1615" s="81"/>
      <c r="D1615" s="81"/>
      <c r="E1615" s="81"/>
      <c r="F1615" s="81"/>
      <c r="G1615" s="81"/>
      <c r="H1615" s="81"/>
      <c r="I1615" s="81"/>
      <c r="J1615" s="81"/>
      <c r="K1615" s="81"/>
    </row>
    <row r="1616" s="7" customFormat="1" ht="17" customHeight="1" spans="1:10">
      <c r="A1616" s="142"/>
      <c r="B1616" s="142"/>
      <c r="C1616" s="142"/>
      <c r="D1616" s="142"/>
      <c r="E1616" s="142"/>
      <c r="F1616" s="142"/>
      <c r="G1616" s="142"/>
      <c r="H1616" s="142"/>
      <c r="I1616" s="142"/>
      <c r="J1616" s="170" t="s">
        <v>3</v>
      </c>
    </row>
    <row r="1617" s="6" customFormat="1" ht="15.9" customHeight="1" spans="1:11">
      <c r="A1617" s="18" t="s">
        <v>708</v>
      </c>
      <c r="B1617" s="18"/>
      <c r="C1617" s="18"/>
      <c r="D1617" s="273" t="s">
        <v>829</v>
      </c>
      <c r="E1617" s="274"/>
      <c r="F1617" s="274"/>
      <c r="G1617" s="274"/>
      <c r="H1617" s="274"/>
      <c r="I1617" s="274"/>
      <c r="J1617" s="274"/>
      <c r="K1617" s="274"/>
    </row>
    <row r="1618" s="6" customFormat="1" ht="15.9" customHeight="1" spans="1:11">
      <c r="A1618" s="18" t="s">
        <v>710</v>
      </c>
      <c r="B1618" s="18"/>
      <c r="C1618" s="18"/>
      <c r="D1618" s="78" t="s">
        <v>1119</v>
      </c>
      <c r="E1618" s="22"/>
      <c r="F1618" s="18" t="s">
        <v>711</v>
      </c>
      <c r="G1618" s="78" t="s">
        <v>1120</v>
      </c>
      <c r="H1618" s="22"/>
      <c r="I1618" s="22"/>
      <c r="J1618" s="22"/>
      <c r="K1618" s="22"/>
    </row>
    <row r="1619" s="6" customFormat="1" ht="27.9" customHeight="1" spans="1:11">
      <c r="A1619" s="23" t="s">
        <v>712</v>
      </c>
      <c r="B1619" s="24"/>
      <c r="C1619" s="25"/>
      <c r="D1619" s="18" t="s">
        <v>713</v>
      </c>
      <c r="E1619" s="18" t="s">
        <v>714</v>
      </c>
      <c r="F1619" s="18" t="s">
        <v>715</v>
      </c>
      <c r="G1619" s="18" t="s">
        <v>716</v>
      </c>
      <c r="H1619" s="18"/>
      <c r="I1619" s="18" t="s">
        <v>717</v>
      </c>
      <c r="J1619" s="18" t="s">
        <v>718</v>
      </c>
      <c r="K1619" s="18" t="s">
        <v>729</v>
      </c>
    </row>
    <row r="1620" s="6" customFormat="1" ht="27.9" customHeight="1" spans="1:11">
      <c r="A1620" s="26"/>
      <c r="B1620" s="27"/>
      <c r="C1620" s="28"/>
      <c r="D1620" s="18" t="s">
        <v>720</v>
      </c>
      <c r="E1620" s="22">
        <v>1.03</v>
      </c>
      <c r="F1620" s="22">
        <v>70.18</v>
      </c>
      <c r="G1620" s="22">
        <v>45.27</v>
      </c>
      <c r="H1620" s="22"/>
      <c r="I1620" s="22">
        <v>10</v>
      </c>
      <c r="J1620" s="36">
        <v>0.6451</v>
      </c>
      <c r="K1620" s="22">
        <v>6.45</v>
      </c>
    </row>
    <row r="1621" s="6" customFormat="1" ht="15.9" customHeight="1" spans="1:11">
      <c r="A1621" s="26"/>
      <c r="B1621" s="27"/>
      <c r="C1621" s="28"/>
      <c r="D1621" s="18" t="s">
        <v>621</v>
      </c>
      <c r="E1621" s="22">
        <v>1.03</v>
      </c>
      <c r="F1621" s="22">
        <v>70.18</v>
      </c>
      <c r="G1621" s="22">
        <v>45.27</v>
      </c>
      <c r="H1621" s="22"/>
      <c r="I1621" s="22" t="s">
        <v>512</v>
      </c>
      <c r="J1621" s="22" t="s">
        <v>512</v>
      </c>
      <c r="K1621" s="22" t="s">
        <v>512</v>
      </c>
    </row>
    <row r="1622" s="6" customFormat="1" ht="27.9" customHeight="1" spans="1:11">
      <c r="A1622" s="26"/>
      <c r="B1622" s="27"/>
      <c r="C1622" s="28"/>
      <c r="D1622" s="29" t="s">
        <v>721</v>
      </c>
      <c r="E1622" s="22"/>
      <c r="F1622" s="22"/>
      <c r="G1622" s="22"/>
      <c r="H1622" s="22"/>
      <c r="I1622" s="22" t="s">
        <v>512</v>
      </c>
      <c r="J1622" s="22" t="s">
        <v>512</v>
      </c>
      <c r="K1622" s="22" t="s">
        <v>512</v>
      </c>
    </row>
    <row r="1623" s="6" customFormat="1" ht="15.9" customHeight="1" spans="1:11">
      <c r="A1623" s="26"/>
      <c r="B1623" s="27"/>
      <c r="C1623" s="28"/>
      <c r="D1623" s="29" t="s">
        <v>722</v>
      </c>
      <c r="E1623" s="22"/>
      <c r="F1623" s="22"/>
      <c r="G1623" s="22"/>
      <c r="H1623" s="22"/>
      <c r="I1623" s="22" t="s">
        <v>512</v>
      </c>
      <c r="J1623" s="22" t="s">
        <v>512</v>
      </c>
      <c r="K1623" s="22" t="s">
        <v>512</v>
      </c>
    </row>
    <row r="1624" s="6" customFormat="1" ht="15.9" customHeight="1" spans="1:11">
      <c r="A1624" s="30"/>
      <c r="B1624" s="31"/>
      <c r="C1624" s="32"/>
      <c r="D1624" s="18" t="s">
        <v>622</v>
      </c>
      <c r="E1624" s="22"/>
      <c r="F1624" s="22"/>
      <c r="G1624" s="22"/>
      <c r="H1624" s="22"/>
      <c r="I1624" s="22" t="s">
        <v>512</v>
      </c>
      <c r="J1624" s="22" t="s">
        <v>512</v>
      </c>
      <c r="K1624" s="22" t="s">
        <v>512</v>
      </c>
    </row>
    <row r="1625" s="6" customFormat="1" ht="15.9" customHeight="1" spans="1:11">
      <c r="A1625" s="18" t="s">
        <v>723</v>
      </c>
      <c r="B1625" s="18" t="s">
        <v>724</v>
      </c>
      <c r="C1625" s="18"/>
      <c r="D1625" s="18"/>
      <c r="E1625" s="18"/>
      <c r="F1625" s="18" t="s">
        <v>608</v>
      </c>
      <c r="G1625" s="18"/>
      <c r="H1625" s="18"/>
      <c r="I1625" s="18"/>
      <c r="J1625" s="18"/>
      <c r="K1625" s="18"/>
    </row>
    <row r="1626" s="6" customFormat="1" ht="63" customHeight="1" spans="1:11">
      <c r="A1626" s="18"/>
      <c r="B1626" s="22" t="s">
        <v>920</v>
      </c>
      <c r="C1626" s="22"/>
      <c r="D1626" s="22"/>
      <c r="E1626" s="22"/>
      <c r="F1626" s="22" t="s">
        <v>920</v>
      </c>
      <c r="G1626" s="22"/>
      <c r="H1626" s="22"/>
      <c r="I1626" s="22"/>
      <c r="J1626" s="22"/>
      <c r="K1626" s="22"/>
    </row>
    <row r="1627" s="6" customFormat="1" ht="32" customHeight="1" spans="1:11">
      <c r="A1627" s="33" t="s">
        <v>726</v>
      </c>
      <c r="B1627" s="18" t="s">
        <v>628</v>
      </c>
      <c r="C1627" s="18" t="s">
        <v>629</v>
      </c>
      <c r="D1627" s="18" t="s">
        <v>630</v>
      </c>
      <c r="E1627" s="18" t="s">
        <v>727</v>
      </c>
      <c r="F1627" s="18" t="s">
        <v>728</v>
      </c>
      <c r="G1627" s="18" t="s">
        <v>717</v>
      </c>
      <c r="H1627" s="18" t="s">
        <v>729</v>
      </c>
      <c r="I1627" s="18" t="s">
        <v>730</v>
      </c>
      <c r="J1627" s="18"/>
      <c r="K1627" s="18"/>
    </row>
    <row r="1628" s="6" customFormat="1" ht="22" customHeight="1" spans="1:11">
      <c r="A1628" s="34"/>
      <c r="B1628" s="88" t="s">
        <v>731</v>
      </c>
      <c r="C1628" s="18" t="s">
        <v>732</v>
      </c>
      <c r="D1628" s="18" t="s">
        <v>638</v>
      </c>
      <c r="E1628" s="275">
        <v>0.9</v>
      </c>
      <c r="F1628" s="275">
        <v>0.9</v>
      </c>
      <c r="G1628" s="276">
        <v>3</v>
      </c>
      <c r="H1628" s="276">
        <v>3</v>
      </c>
      <c r="I1628" s="78" t="s">
        <v>591</v>
      </c>
      <c r="J1628" s="22"/>
      <c r="K1628" s="22"/>
    </row>
    <row r="1629" s="6" customFormat="1" ht="27.9" customHeight="1" spans="1:11">
      <c r="A1629" s="34"/>
      <c r="B1629" s="90"/>
      <c r="C1629" s="18"/>
      <c r="D1629" s="18" t="s">
        <v>642</v>
      </c>
      <c r="E1629" s="275">
        <v>0.85</v>
      </c>
      <c r="F1629" s="275">
        <v>0.85</v>
      </c>
      <c r="G1629" s="276">
        <v>3</v>
      </c>
      <c r="H1629" s="276">
        <v>3</v>
      </c>
      <c r="I1629" s="78" t="s">
        <v>591</v>
      </c>
      <c r="J1629" s="22"/>
      <c r="K1629" s="22"/>
    </row>
    <row r="1630" s="6" customFormat="1" ht="27.9" customHeight="1" spans="1:11">
      <c r="A1630" s="34"/>
      <c r="B1630" s="90"/>
      <c r="C1630" s="18"/>
      <c r="D1630" s="18" t="s">
        <v>1121</v>
      </c>
      <c r="E1630" s="275">
        <v>0.9</v>
      </c>
      <c r="F1630" s="275">
        <v>0.9</v>
      </c>
      <c r="G1630" s="276">
        <v>3</v>
      </c>
      <c r="H1630" s="276">
        <v>3</v>
      </c>
      <c r="I1630" s="78" t="s">
        <v>591</v>
      </c>
      <c r="J1630" s="22"/>
      <c r="K1630" s="22"/>
    </row>
    <row r="1631" s="6" customFormat="1" ht="27.9" customHeight="1" spans="1:11">
      <c r="A1631" s="34"/>
      <c r="B1631" s="90"/>
      <c r="C1631" s="18"/>
      <c r="D1631" s="18" t="s">
        <v>753</v>
      </c>
      <c r="E1631" s="275">
        <v>0.8</v>
      </c>
      <c r="F1631" s="275">
        <v>0.8</v>
      </c>
      <c r="G1631" s="276">
        <v>3</v>
      </c>
      <c r="H1631" s="276">
        <v>3</v>
      </c>
      <c r="I1631" s="78" t="s">
        <v>591</v>
      </c>
      <c r="J1631" s="22"/>
      <c r="K1631" s="22"/>
    </row>
    <row r="1632" s="6" customFormat="1" ht="27.9" customHeight="1" spans="1:11">
      <c r="A1632" s="34"/>
      <c r="B1632" s="90"/>
      <c r="C1632" s="18"/>
      <c r="D1632" s="18" t="s">
        <v>645</v>
      </c>
      <c r="E1632" s="275">
        <v>0.9</v>
      </c>
      <c r="F1632" s="275">
        <v>0.9</v>
      </c>
      <c r="G1632" s="276">
        <v>3</v>
      </c>
      <c r="H1632" s="276">
        <v>3</v>
      </c>
      <c r="I1632" s="78" t="s">
        <v>591</v>
      </c>
      <c r="J1632" s="22"/>
      <c r="K1632" s="22"/>
    </row>
    <row r="1633" s="6" customFormat="1" ht="27.9" customHeight="1" spans="1:11">
      <c r="A1633" s="34"/>
      <c r="B1633" s="90"/>
      <c r="C1633" s="18"/>
      <c r="D1633" s="18" t="s">
        <v>656</v>
      </c>
      <c r="E1633" s="275">
        <v>0.65</v>
      </c>
      <c r="F1633" s="275">
        <v>0.65</v>
      </c>
      <c r="G1633" s="276">
        <v>3</v>
      </c>
      <c r="H1633" s="276">
        <v>3</v>
      </c>
      <c r="I1633" s="78" t="s">
        <v>591</v>
      </c>
      <c r="J1633" s="22"/>
      <c r="K1633" s="22"/>
    </row>
    <row r="1634" s="6" customFormat="1" ht="27.9" customHeight="1" spans="1:11">
      <c r="A1634" s="34"/>
      <c r="B1634" s="90"/>
      <c r="C1634" s="18"/>
      <c r="D1634" s="18" t="s">
        <v>651</v>
      </c>
      <c r="E1634" s="275">
        <v>0.9</v>
      </c>
      <c r="F1634" s="275">
        <v>0.9</v>
      </c>
      <c r="G1634" s="276">
        <v>3</v>
      </c>
      <c r="H1634" s="276">
        <v>3</v>
      </c>
      <c r="I1634" s="78" t="s">
        <v>591</v>
      </c>
      <c r="J1634" s="22"/>
      <c r="K1634" s="22"/>
    </row>
    <row r="1635" s="6" customFormat="1" ht="27.9" customHeight="1" spans="1:11">
      <c r="A1635" s="34"/>
      <c r="B1635" s="90"/>
      <c r="C1635" s="18"/>
      <c r="D1635" s="18" t="s">
        <v>833</v>
      </c>
      <c r="E1635" s="275">
        <v>0.8</v>
      </c>
      <c r="F1635" s="275">
        <v>0.8</v>
      </c>
      <c r="G1635" s="276">
        <v>3</v>
      </c>
      <c r="H1635" s="276">
        <v>3</v>
      </c>
      <c r="I1635" s="78" t="s">
        <v>591</v>
      </c>
      <c r="J1635" s="22"/>
      <c r="K1635" s="22"/>
    </row>
    <row r="1636" s="6" customFormat="1" ht="27.9" customHeight="1" spans="1:11">
      <c r="A1636" s="34"/>
      <c r="B1636" s="90"/>
      <c r="C1636" s="18"/>
      <c r="D1636" s="18" t="s">
        <v>752</v>
      </c>
      <c r="E1636" s="275">
        <v>0.9</v>
      </c>
      <c r="F1636" s="275">
        <v>0.9</v>
      </c>
      <c r="G1636" s="276">
        <v>3</v>
      </c>
      <c r="H1636" s="276">
        <v>3</v>
      </c>
      <c r="I1636" s="78" t="s">
        <v>591</v>
      </c>
      <c r="J1636" s="22"/>
      <c r="K1636" s="22"/>
    </row>
    <row r="1637" s="6" customFormat="1" ht="27.9" customHeight="1" spans="1:11">
      <c r="A1637" s="34"/>
      <c r="B1637" s="90"/>
      <c r="C1637" s="18"/>
      <c r="D1637" s="18" t="s">
        <v>654</v>
      </c>
      <c r="E1637" s="275">
        <v>0.65</v>
      </c>
      <c r="F1637" s="275">
        <v>0.65</v>
      </c>
      <c r="G1637" s="276">
        <v>3</v>
      </c>
      <c r="H1637" s="276">
        <v>3</v>
      </c>
      <c r="I1637" s="78" t="s">
        <v>591</v>
      </c>
      <c r="J1637" s="22"/>
      <c r="K1637" s="22"/>
    </row>
    <row r="1638" s="6" customFormat="1" ht="23" customHeight="1" spans="1:11">
      <c r="A1638" s="34"/>
      <c r="B1638" s="90"/>
      <c r="C1638" s="18"/>
      <c r="D1638" s="18" t="s">
        <v>834</v>
      </c>
      <c r="E1638" s="275">
        <v>0.9</v>
      </c>
      <c r="F1638" s="275">
        <v>0.9</v>
      </c>
      <c r="G1638" s="276">
        <v>3</v>
      </c>
      <c r="H1638" s="276">
        <v>3</v>
      </c>
      <c r="I1638" s="78" t="s">
        <v>591</v>
      </c>
      <c r="J1638" s="22"/>
      <c r="K1638" s="22"/>
    </row>
    <row r="1639" s="6" customFormat="1" ht="20" customHeight="1" spans="1:11">
      <c r="A1639" s="34"/>
      <c r="B1639" s="90"/>
      <c r="C1639" s="18" t="s">
        <v>927</v>
      </c>
      <c r="D1639" s="18" t="s">
        <v>839</v>
      </c>
      <c r="E1639" s="275">
        <v>0.6</v>
      </c>
      <c r="F1639" s="275">
        <v>0.6</v>
      </c>
      <c r="G1639" s="276">
        <v>3</v>
      </c>
      <c r="H1639" s="276">
        <v>3</v>
      </c>
      <c r="I1639" s="78" t="s">
        <v>591</v>
      </c>
      <c r="J1639" s="22"/>
      <c r="K1639" s="22"/>
    </row>
    <row r="1640" s="6" customFormat="1" ht="21" customHeight="1" spans="1:11">
      <c r="A1640" s="34"/>
      <c r="B1640" s="90"/>
      <c r="C1640" s="18"/>
      <c r="D1640" s="18" t="s">
        <v>761</v>
      </c>
      <c r="E1640" s="275">
        <v>0.6</v>
      </c>
      <c r="F1640" s="275">
        <v>0.6</v>
      </c>
      <c r="G1640" s="276">
        <v>2</v>
      </c>
      <c r="H1640" s="276">
        <v>2</v>
      </c>
      <c r="I1640" s="78" t="s">
        <v>591</v>
      </c>
      <c r="J1640" s="22"/>
      <c r="K1640" s="22"/>
    </row>
    <row r="1641" s="6" customFormat="1" ht="19" customHeight="1" spans="1:11">
      <c r="A1641" s="34"/>
      <c r="B1641" s="90"/>
      <c r="C1641" s="18"/>
      <c r="D1641" s="18" t="s">
        <v>764</v>
      </c>
      <c r="E1641" s="275">
        <v>0.6</v>
      </c>
      <c r="F1641" s="275">
        <v>0.6</v>
      </c>
      <c r="G1641" s="276">
        <v>2</v>
      </c>
      <c r="H1641" s="276">
        <v>2</v>
      </c>
      <c r="I1641" s="78" t="s">
        <v>591</v>
      </c>
      <c r="J1641" s="22"/>
      <c r="K1641" s="22"/>
    </row>
    <row r="1642" s="6" customFormat="1" ht="21" customHeight="1" spans="1:11">
      <c r="A1642" s="34"/>
      <c r="B1642" s="90"/>
      <c r="C1642" s="18"/>
      <c r="D1642" s="18" t="s">
        <v>765</v>
      </c>
      <c r="E1642" s="275">
        <v>0.6</v>
      </c>
      <c r="F1642" s="275">
        <v>0.6</v>
      </c>
      <c r="G1642" s="276">
        <v>2</v>
      </c>
      <c r="H1642" s="276">
        <v>2</v>
      </c>
      <c r="I1642" s="78" t="s">
        <v>591</v>
      </c>
      <c r="J1642" s="22"/>
      <c r="K1642" s="22"/>
    </row>
    <row r="1643" s="6" customFormat="1" ht="15.9" customHeight="1" spans="1:11">
      <c r="A1643" s="34"/>
      <c r="B1643" s="90"/>
      <c r="C1643" s="18"/>
      <c r="D1643" s="18" t="s">
        <v>931</v>
      </c>
      <c r="E1643" s="275">
        <v>0.9</v>
      </c>
      <c r="F1643" s="275">
        <v>0.9</v>
      </c>
      <c r="G1643" s="276">
        <v>2</v>
      </c>
      <c r="H1643" s="276">
        <v>2</v>
      </c>
      <c r="I1643" s="78" t="s">
        <v>591</v>
      </c>
      <c r="J1643" s="22"/>
      <c r="K1643" s="22"/>
    </row>
    <row r="1644" s="6" customFormat="1" ht="15.9" customHeight="1" spans="1:11">
      <c r="A1644" s="34"/>
      <c r="B1644" s="90"/>
      <c r="C1644" s="18"/>
      <c r="D1644" s="18" t="s">
        <v>673</v>
      </c>
      <c r="E1644" s="275">
        <v>0.95</v>
      </c>
      <c r="F1644" s="275">
        <v>0.95</v>
      </c>
      <c r="G1644" s="276">
        <v>2</v>
      </c>
      <c r="H1644" s="276">
        <v>2</v>
      </c>
      <c r="I1644" s="78" t="s">
        <v>591</v>
      </c>
      <c r="J1644" s="22"/>
      <c r="K1644" s="22"/>
    </row>
    <row r="1645" s="6" customFormat="1" ht="15.9" customHeight="1" spans="1:11">
      <c r="A1645" s="34"/>
      <c r="B1645" s="90"/>
      <c r="C1645" s="18"/>
      <c r="D1645" s="18" t="s">
        <v>1122</v>
      </c>
      <c r="E1645" s="275">
        <v>0.75</v>
      </c>
      <c r="F1645" s="275">
        <v>0.75</v>
      </c>
      <c r="G1645" s="276">
        <v>2</v>
      </c>
      <c r="H1645" s="276">
        <v>2</v>
      </c>
      <c r="I1645" s="78" t="s">
        <v>591</v>
      </c>
      <c r="J1645" s="22"/>
      <c r="K1645" s="22"/>
    </row>
    <row r="1646" s="6" customFormat="1" ht="15.9" customHeight="1" spans="1:11">
      <c r="A1646" s="34"/>
      <c r="B1646" s="90"/>
      <c r="C1646" s="18"/>
      <c r="D1646" s="18" t="s">
        <v>757</v>
      </c>
      <c r="E1646" s="275">
        <v>0.1</v>
      </c>
      <c r="F1646" s="275">
        <v>0.1</v>
      </c>
      <c r="G1646" s="276">
        <v>2</v>
      </c>
      <c r="H1646" s="276">
        <v>2</v>
      </c>
      <c r="I1646" s="78" t="s">
        <v>591</v>
      </c>
      <c r="J1646" s="22"/>
      <c r="K1646" s="22"/>
    </row>
    <row r="1647" s="6" customFormat="1" ht="27.9" customHeight="1" spans="1:11">
      <c r="A1647" s="34"/>
      <c r="B1647" s="33" t="s">
        <v>737</v>
      </c>
      <c r="C1647" s="18" t="s">
        <v>738</v>
      </c>
      <c r="D1647" s="18" t="s">
        <v>842</v>
      </c>
      <c r="E1647" s="18" t="s">
        <v>843</v>
      </c>
      <c r="F1647" s="18" t="s">
        <v>843</v>
      </c>
      <c r="G1647" s="276">
        <v>5</v>
      </c>
      <c r="H1647" s="276">
        <v>5</v>
      </c>
      <c r="I1647" s="78" t="s">
        <v>591</v>
      </c>
      <c r="J1647" s="22"/>
      <c r="K1647" s="22"/>
    </row>
    <row r="1648" s="6" customFormat="1" ht="27.9" customHeight="1" spans="1:11">
      <c r="A1648" s="34"/>
      <c r="B1648" s="34"/>
      <c r="C1648" s="18"/>
      <c r="D1648" s="18" t="s">
        <v>692</v>
      </c>
      <c r="E1648" s="18" t="s">
        <v>693</v>
      </c>
      <c r="F1648" s="18" t="s">
        <v>693</v>
      </c>
      <c r="G1648" s="276">
        <v>5</v>
      </c>
      <c r="H1648" s="276">
        <v>5</v>
      </c>
      <c r="I1648" s="78" t="s">
        <v>591</v>
      </c>
      <c r="J1648" s="22"/>
      <c r="K1648" s="22"/>
    </row>
    <row r="1649" s="6" customFormat="1" ht="27.9" customHeight="1" spans="1:11">
      <c r="A1649" s="34"/>
      <c r="B1649" s="34"/>
      <c r="C1649" s="18"/>
      <c r="D1649" s="18" t="s">
        <v>1002</v>
      </c>
      <c r="E1649" s="18" t="s">
        <v>825</v>
      </c>
      <c r="F1649" s="18" t="s">
        <v>825</v>
      </c>
      <c r="G1649" s="276">
        <v>5</v>
      </c>
      <c r="H1649" s="276">
        <v>5</v>
      </c>
      <c r="I1649" s="78" t="s">
        <v>591</v>
      </c>
      <c r="J1649" s="22"/>
      <c r="K1649" s="22"/>
    </row>
    <row r="1650" s="6" customFormat="1" ht="27.9" customHeight="1" spans="1:11">
      <c r="A1650" s="34"/>
      <c r="B1650" s="34"/>
      <c r="C1650" s="18"/>
      <c r="D1650" s="18" t="s">
        <v>1003</v>
      </c>
      <c r="E1650" s="18" t="s">
        <v>825</v>
      </c>
      <c r="F1650" s="18" t="s">
        <v>825</v>
      </c>
      <c r="G1650" s="276">
        <v>5</v>
      </c>
      <c r="H1650" s="276">
        <v>5</v>
      </c>
      <c r="I1650" s="78" t="s">
        <v>591</v>
      </c>
      <c r="J1650" s="22"/>
      <c r="K1650" s="22"/>
    </row>
    <row r="1651" s="6" customFormat="1" ht="15.9" customHeight="1" spans="1:11">
      <c r="A1651" s="34"/>
      <c r="B1651" s="34"/>
      <c r="C1651" s="18"/>
      <c r="D1651" s="18" t="s">
        <v>1004</v>
      </c>
      <c r="E1651" s="18" t="s">
        <v>825</v>
      </c>
      <c r="F1651" s="18" t="s">
        <v>825</v>
      </c>
      <c r="G1651" s="276">
        <v>5</v>
      </c>
      <c r="H1651" s="276">
        <v>5</v>
      </c>
      <c r="I1651" s="78" t="s">
        <v>591</v>
      </c>
      <c r="J1651" s="22"/>
      <c r="K1651" s="22"/>
    </row>
    <row r="1652" s="6" customFormat="1" ht="27.9" customHeight="1" spans="1:11">
      <c r="A1652" s="34"/>
      <c r="B1652" s="34"/>
      <c r="C1652" s="18" t="s">
        <v>815</v>
      </c>
      <c r="D1652" s="18" t="s">
        <v>695</v>
      </c>
      <c r="E1652" s="18" t="s">
        <v>693</v>
      </c>
      <c r="F1652" s="18" t="s">
        <v>693</v>
      </c>
      <c r="G1652" s="276">
        <v>5</v>
      </c>
      <c r="H1652" s="276">
        <v>5</v>
      </c>
      <c r="I1652" s="78" t="s">
        <v>591</v>
      </c>
      <c r="J1652" s="22"/>
      <c r="K1652" s="22"/>
    </row>
    <row r="1653" s="6" customFormat="1" ht="33" customHeight="1" spans="1:11">
      <c r="A1653" s="34"/>
      <c r="B1653" s="33" t="s">
        <v>740</v>
      </c>
      <c r="C1653" s="33" t="s">
        <v>741</v>
      </c>
      <c r="D1653" s="18" t="s">
        <v>845</v>
      </c>
      <c r="E1653" s="18" t="s">
        <v>788</v>
      </c>
      <c r="F1653" s="18" t="s">
        <v>788</v>
      </c>
      <c r="G1653" s="276">
        <v>10</v>
      </c>
      <c r="H1653" s="276">
        <v>10</v>
      </c>
      <c r="I1653" s="78" t="s">
        <v>591</v>
      </c>
      <c r="J1653" s="22"/>
      <c r="K1653" s="22"/>
    </row>
    <row r="1654" s="6" customFormat="1" ht="15.9" customHeight="1" spans="1:11">
      <c r="A1654" s="18" t="s">
        <v>913</v>
      </c>
      <c r="B1654" s="18"/>
      <c r="C1654" s="18"/>
      <c r="D1654" s="18"/>
      <c r="E1654" s="18"/>
      <c r="F1654" s="18"/>
      <c r="G1654" s="22">
        <v>96.45</v>
      </c>
      <c r="H1654" s="22"/>
      <c r="I1654" s="22"/>
      <c r="J1654" s="22"/>
      <c r="K1654" s="22"/>
    </row>
    <row r="1655" s="6" customFormat="1" ht="15.9" customHeight="1" spans="1:11">
      <c r="A1655" s="33" t="s">
        <v>743</v>
      </c>
      <c r="B1655" s="35" t="s">
        <v>1123</v>
      </c>
      <c r="C1655" s="35"/>
      <c r="D1655" s="35"/>
      <c r="E1655" s="35"/>
      <c r="F1655" s="35"/>
      <c r="G1655" s="35"/>
      <c r="H1655" s="35"/>
      <c r="I1655" s="35"/>
      <c r="J1655" s="35"/>
      <c r="K1655" s="35"/>
    </row>
    <row r="1656" s="6" customFormat="1" spans="1:11">
      <c r="A1656" s="47"/>
      <c r="B1656" s="35"/>
      <c r="C1656" s="35"/>
      <c r="D1656" s="35"/>
      <c r="E1656" s="35"/>
      <c r="F1656" s="35"/>
      <c r="G1656" s="35"/>
      <c r="H1656" s="35"/>
      <c r="I1656" s="35"/>
      <c r="J1656" s="35"/>
      <c r="K1656" s="35"/>
    </row>
    <row r="1657" s="6" customFormat="1" ht="15.9" customHeight="1" spans="1:11">
      <c r="A1657" s="35" t="s">
        <v>1124</v>
      </c>
      <c r="B1657" s="35"/>
      <c r="C1657" s="35"/>
      <c r="D1657" s="35"/>
      <c r="E1657" s="35"/>
      <c r="F1657" s="35"/>
      <c r="G1657" s="35"/>
      <c r="H1657" s="35"/>
      <c r="I1657" s="35"/>
      <c r="J1657" s="35"/>
      <c r="K1657" s="35"/>
    </row>
    <row r="1658" s="6" customFormat="1" customHeight="1" spans="1:11">
      <c r="A1658" s="93" t="s">
        <v>1125</v>
      </c>
      <c r="B1658" s="94"/>
      <c r="C1658" s="94"/>
      <c r="D1658" s="94"/>
      <c r="E1658" s="94"/>
      <c r="F1658" s="94"/>
      <c r="G1658" s="94"/>
      <c r="H1658" s="94"/>
      <c r="I1658" s="94"/>
      <c r="J1658" s="94"/>
      <c r="K1658" s="100"/>
    </row>
    <row r="1659" s="6" customFormat="1" ht="52.8" customHeight="1" spans="1:11">
      <c r="A1659" s="95"/>
      <c r="B1659" s="96"/>
      <c r="C1659" s="96"/>
      <c r="D1659" s="96"/>
      <c r="E1659" s="96"/>
      <c r="F1659" s="96"/>
      <c r="G1659" s="96"/>
      <c r="H1659" s="96"/>
      <c r="I1659" s="96"/>
      <c r="J1659" s="96"/>
      <c r="K1659" s="101"/>
    </row>
    <row r="1660" s="6" customFormat="1" customHeight="1" spans="1:11">
      <c r="A1660" s="95"/>
      <c r="B1660" s="96"/>
      <c r="C1660" s="96"/>
      <c r="D1660" s="96"/>
      <c r="E1660" s="96"/>
      <c r="F1660" s="96"/>
      <c r="G1660" s="96"/>
      <c r="H1660" s="96"/>
      <c r="I1660" s="96"/>
      <c r="J1660" s="96"/>
      <c r="K1660" s="101"/>
    </row>
    <row r="1661" s="6" customFormat="1" ht="39.6" customHeight="1" spans="1:11">
      <c r="A1661" s="95"/>
      <c r="B1661" s="96"/>
      <c r="C1661" s="96"/>
      <c r="D1661" s="96"/>
      <c r="E1661" s="96"/>
      <c r="F1661" s="96"/>
      <c r="G1661" s="96"/>
      <c r="H1661" s="96"/>
      <c r="I1661" s="96"/>
      <c r="J1661" s="96"/>
      <c r="K1661" s="101"/>
    </row>
    <row r="1662" s="6" customFormat="1" ht="39.6" customHeight="1" spans="1:11">
      <c r="A1662" s="95"/>
      <c r="B1662" s="96"/>
      <c r="C1662" s="96"/>
      <c r="D1662" s="96"/>
      <c r="E1662" s="96"/>
      <c r="F1662" s="96"/>
      <c r="G1662" s="96"/>
      <c r="H1662" s="96"/>
      <c r="I1662" s="96"/>
      <c r="J1662" s="96"/>
      <c r="K1662" s="101"/>
    </row>
    <row r="1663" s="6" customFormat="1" ht="43" customHeight="1" spans="1:11">
      <c r="A1663" s="97"/>
      <c r="B1663" s="98"/>
      <c r="C1663" s="98"/>
      <c r="D1663" s="98"/>
      <c r="E1663" s="98"/>
      <c r="F1663" s="98"/>
      <c r="G1663" s="98"/>
      <c r="H1663" s="98"/>
      <c r="I1663" s="98"/>
      <c r="J1663" s="98"/>
      <c r="K1663" s="102"/>
    </row>
    <row r="1664" s="6" customFormat="1"/>
    <row r="1665" s="6" customFormat="1" ht="28.2" spans="1:11">
      <c r="A1665" s="278" t="s">
        <v>904</v>
      </c>
      <c r="B1665" s="278"/>
      <c r="C1665" s="278"/>
      <c r="D1665" s="278"/>
      <c r="E1665" s="278"/>
      <c r="F1665" s="278"/>
      <c r="G1665" s="278"/>
      <c r="H1665" s="278"/>
      <c r="I1665" s="278"/>
      <c r="J1665" s="278"/>
      <c r="K1665" s="278"/>
    </row>
    <row r="1666" s="6" customFormat="1" ht="17.4" spans="1:11">
      <c r="A1666" s="87" t="s">
        <v>1126</v>
      </c>
      <c r="B1666" s="87"/>
      <c r="C1666" s="87"/>
      <c r="D1666" s="87"/>
      <c r="E1666" s="87"/>
      <c r="F1666" s="87"/>
      <c r="G1666" s="87"/>
      <c r="H1666" s="87"/>
      <c r="I1666" s="87"/>
      <c r="J1666" s="87"/>
      <c r="K1666" s="87"/>
    </row>
    <row r="1667" s="6" customFormat="1" ht="15.6" spans="1:11">
      <c r="A1667" s="279" t="s">
        <v>1127</v>
      </c>
      <c r="B1667" s="279"/>
      <c r="C1667" s="279"/>
      <c r="D1667" s="279"/>
      <c r="E1667" s="279"/>
      <c r="F1667" s="279"/>
      <c r="G1667" s="279"/>
      <c r="H1667" s="279"/>
      <c r="I1667" s="279"/>
      <c r="J1667" s="279"/>
      <c r="K1667" s="279"/>
    </row>
    <row r="1668" s="6" customFormat="1" ht="27" customHeight="1" spans="1:11">
      <c r="A1668" s="18" t="s">
        <v>708</v>
      </c>
      <c r="B1668" s="18"/>
      <c r="C1668" s="18"/>
      <c r="D1668" s="273" t="s">
        <v>709</v>
      </c>
      <c r="E1668" s="274"/>
      <c r="F1668" s="274"/>
      <c r="G1668" s="274"/>
      <c r="H1668" s="274"/>
      <c r="I1668" s="274"/>
      <c r="J1668" s="274"/>
      <c r="K1668" s="274"/>
    </row>
    <row r="1669" s="6" customFormat="1" ht="21" customHeight="1" spans="1:11">
      <c r="A1669" s="18" t="s">
        <v>710</v>
      </c>
      <c r="B1669" s="18"/>
      <c r="C1669" s="18"/>
      <c r="D1669" s="78" t="s">
        <v>1119</v>
      </c>
      <c r="E1669" s="22"/>
      <c r="F1669" s="18" t="s">
        <v>711</v>
      </c>
      <c r="G1669" s="78" t="s">
        <v>1120</v>
      </c>
      <c r="H1669" s="22"/>
      <c r="I1669" s="22"/>
      <c r="J1669" s="22"/>
      <c r="K1669" s="22"/>
    </row>
    <row r="1670" s="6" customFormat="1" ht="25.2" spans="1:11">
      <c r="A1670" s="23" t="s">
        <v>712</v>
      </c>
      <c r="B1670" s="24"/>
      <c r="C1670" s="25"/>
      <c r="D1670" s="18" t="s">
        <v>713</v>
      </c>
      <c r="E1670" s="18" t="s">
        <v>714</v>
      </c>
      <c r="F1670" s="18" t="s">
        <v>715</v>
      </c>
      <c r="G1670" s="18" t="s">
        <v>716</v>
      </c>
      <c r="H1670" s="18"/>
      <c r="I1670" s="18" t="s">
        <v>717</v>
      </c>
      <c r="J1670" s="18" t="s">
        <v>718</v>
      </c>
      <c r="K1670" s="18" t="s">
        <v>729</v>
      </c>
    </row>
    <row r="1671" s="6" customFormat="1" spans="1:11">
      <c r="A1671" s="26"/>
      <c r="B1671" s="27"/>
      <c r="C1671" s="28"/>
      <c r="D1671" s="18" t="s">
        <v>720</v>
      </c>
      <c r="E1671" s="22">
        <v>3.16</v>
      </c>
      <c r="F1671" s="22">
        <v>3.16</v>
      </c>
      <c r="G1671" s="22">
        <v>0.71</v>
      </c>
      <c r="H1671" s="22">
        <v>0.71</v>
      </c>
      <c r="I1671" s="22">
        <v>10</v>
      </c>
      <c r="J1671" s="36">
        <v>0.2247</v>
      </c>
      <c r="K1671" s="22">
        <v>2.25</v>
      </c>
    </row>
    <row r="1672" s="6" customFormat="1" spans="1:11">
      <c r="A1672" s="26"/>
      <c r="B1672" s="27"/>
      <c r="C1672" s="28"/>
      <c r="D1672" s="18" t="s">
        <v>621</v>
      </c>
      <c r="E1672" s="22">
        <v>3.16</v>
      </c>
      <c r="F1672" s="22">
        <v>3.16</v>
      </c>
      <c r="G1672" s="22">
        <v>0.71</v>
      </c>
      <c r="H1672" s="22">
        <v>0.71</v>
      </c>
      <c r="I1672" s="22" t="s">
        <v>512</v>
      </c>
      <c r="J1672" s="22" t="s">
        <v>512</v>
      </c>
      <c r="K1672" s="22" t="s">
        <v>512</v>
      </c>
    </row>
    <row r="1673" s="6" customFormat="1" spans="1:11">
      <c r="A1673" s="26"/>
      <c r="B1673" s="27"/>
      <c r="C1673" s="28"/>
      <c r="D1673" s="29" t="s">
        <v>721</v>
      </c>
      <c r="E1673" s="22">
        <v>3.16</v>
      </c>
      <c r="F1673" s="22">
        <v>3.16</v>
      </c>
      <c r="G1673" s="22">
        <v>0.71</v>
      </c>
      <c r="H1673" s="22">
        <v>0.71</v>
      </c>
      <c r="I1673" s="22" t="s">
        <v>512</v>
      </c>
      <c r="J1673" s="22" t="s">
        <v>512</v>
      </c>
      <c r="K1673" s="22" t="s">
        <v>512</v>
      </c>
    </row>
    <row r="1674" s="6" customFormat="1" spans="1:11">
      <c r="A1674" s="26"/>
      <c r="B1674" s="27"/>
      <c r="C1674" s="28"/>
      <c r="D1674" s="29" t="s">
        <v>722</v>
      </c>
      <c r="E1674" s="22"/>
      <c r="F1674" s="22"/>
      <c r="G1674" s="22"/>
      <c r="H1674" s="22"/>
      <c r="I1674" s="22" t="s">
        <v>512</v>
      </c>
      <c r="J1674" s="22" t="s">
        <v>512</v>
      </c>
      <c r="K1674" s="22" t="s">
        <v>512</v>
      </c>
    </row>
    <row r="1675" s="6" customFormat="1" spans="1:11">
      <c r="A1675" s="30"/>
      <c r="B1675" s="31"/>
      <c r="C1675" s="32"/>
      <c r="D1675" s="18" t="s">
        <v>622</v>
      </c>
      <c r="E1675" s="22"/>
      <c r="F1675" s="22"/>
      <c r="G1675" s="22"/>
      <c r="H1675" s="22"/>
      <c r="I1675" s="22" t="s">
        <v>512</v>
      </c>
      <c r="J1675" s="22" t="s">
        <v>512</v>
      </c>
      <c r="K1675" s="22" t="s">
        <v>512</v>
      </c>
    </row>
    <row r="1676" s="6" customFormat="1" spans="1:11">
      <c r="A1676" s="18" t="s">
        <v>723</v>
      </c>
      <c r="B1676" s="18" t="s">
        <v>724</v>
      </c>
      <c r="C1676" s="18"/>
      <c r="D1676" s="18"/>
      <c r="E1676" s="18"/>
      <c r="F1676" s="18" t="s">
        <v>608</v>
      </c>
      <c r="G1676" s="18"/>
      <c r="H1676" s="18"/>
      <c r="I1676" s="18"/>
      <c r="J1676" s="18"/>
      <c r="K1676" s="18"/>
    </row>
    <row r="1677" s="6" customFormat="1" ht="28" customHeight="1" spans="1:11">
      <c r="A1677" s="18"/>
      <c r="B1677" s="22" t="s">
        <v>1128</v>
      </c>
      <c r="C1677" s="22"/>
      <c r="D1677" s="22"/>
      <c r="E1677" s="22"/>
      <c r="F1677" s="22" t="s">
        <v>1128</v>
      </c>
      <c r="G1677" s="22"/>
      <c r="H1677" s="22"/>
      <c r="I1677" s="22"/>
      <c r="J1677" s="22"/>
      <c r="K1677" s="22"/>
    </row>
    <row r="1678" s="6" customFormat="1" ht="25.2" spans="1:11">
      <c r="A1678" s="33" t="s">
        <v>726</v>
      </c>
      <c r="B1678" s="18" t="s">
        <v>628</v>
      </c>
      <c r="C1678" s="18" t="s">
        <v>629</v>
      </c>
      <c r="D1678" s="18" t="s">
        <v>630</v>
      </c>
      <c r="E1678" s="18" t="s">
        <v>727</v>
      </c>
      <c r="F1678" s="18" t="s">
        <v>728</v>
      </c>
      <c r="G1678" s="18" t="s">
        <v>717</v>
      </c>
      <c r="H1678" s="18" t="s">
        <v>729</v>
      </c>
      <c r="I1678" s="18" t="s">
        <v>730</v>
      </c>
      <c r="J1678" s="18"/>
      <c r="K1678" s="18"/>
    </row>
    <row r="1679" s="6" customFormat="1" ht="24" spans="1:11">
      <c r="A1679" s="34"/>
      <c r="B1679" s="88" t="s">
        <v>731</v>
      </c>
      <c r="C1679" s="18" t="s">
        <v>732</v>
      </c>
      <c r="D1679" s="35" t="s">
        <v>861</v>
      </c>
      <c r="E1679" s="275">
        <v>0.7</v>
      </c>
      <c r="F1679" s="275">
        <v>0.7</v>
      </c>
      <c r="G1679" s="22">
        <v>10</v>
      </c>
      <c r="H1679" s="22">
        <v>10</v>
      </c>
      <c r="I1679" s="78" t="s">
        <v>591</v>
      </c>
      <c r="J1679" s="22"/>
      <c r="K1679" s="22"/>
    </row>
    <row r="1680" s="6" customFormat="1" ht="24" spans="1:11">
      <c r="A1680" s="34"/>
      <c r="B1680" s="90"/>
      <c r="C1680" s="18"/>
      <c r="D1680" s="35" t="s">
        <v>862</v>
      </c>
      <c r="E1680" s="275">
        <v>0.95</v>
      </c>
      <c r="F1680" s="275">
        <v>0.95</v>
      </c>
      <c r="G1680" s="22">
        <v>8</v>
      </c>
      <c r="H1680" s="22">
        <v>8</v>
      </c>
      <c r="I1680" s="78" t="s">
        <v>591</v>
      </c>
      <c r="J1680" s="22"/>
      <c r="K1680" s="22"/>
    </row>
    <row r="1681" s="6" customFormat="1" ht="24" spans="1:11">
      <c r="A1681" s="34"/>
      <c r="B1681" s="90"/>
      <c r="C1681" s="18"/>
      <c r="D1681" s="35" t="s">
        <v>958</v>
      </c>
      <c r="E1681" s="275">
        <v>0.95</v>
      </c>
      <c r="F1681" s="275">
        <v>0.95</v>
      </c>
      <c r="G1681" s="22">
        <v>8</v>
      </c>
      <c r="H1681" s="22">
        <v>8</v>
      </c>
      <c r="I1681" s="78" t="s">
        <v>591</v>
      </c>
      <c r="J1681" s="22"/>
      <c r="K1681" s="22"/>
    </row>
    <row r="1682" s="6" customFormat="1" ht="48" spans="1:11">
      <c r="A1682" s="34"/>
      <c r="B1682" s="90"/>
      <c r="C1682" s="18"/>
      <c r="D1682" s="35" t="s">
        <v>864</v>
      </c>
      <c r="E1682" s="275">
        <v>0.95</v>
      </c>
      <c r="F1682" s="275">
        <v>0.95</v>
      </c>
      <c r="G1682" s="22">
        <v>8</v>
      </c>
      <c r="H1682" s="22">
        <v>8</v>
      </c>
      <c r="I1682" s="78" t="s">
        <v>591</v>
      </c>
      <c r="J1682" s="22"/>
      <c r="K1682" s="22"/>
    </row>
    <row r="1683" s="6" customFormat="1" ht="24" spans="1:11">
      <c r="A1683" s="34"/>
      <c r="B1683" s="90"/>
      <c r="C1683" s="18"/>
      <c r="D1683" s="35" t="s">
        <v>959</v>
      </c>
      <c r="E1683" s="275">
        <v>0.9</v>
      </c>
      <c r="F1683" s="275">
        <v>0.9</v>
      </c>
      <c r="G1683" s="22">
        <v>8</v>
      </c>
      <c r="H1683" s="22">
        <v>8</v>
      </c>
      <c r="I1683" s="78" t="s">
        <v>591</v>
      </c>
      <c r="J1683" s="22"/>
      <c r="K1683" s="22"/>
    </row>
    <row r="1684" s="6" customFormat="1" ht="36" spans="1:11">
      <c r="A1684" s="34"/>
      <c r="B1684" s="90"/>
      <c r="C1684" s="18"/>
      <c r="D1684" s="35" t="s">
        <v>960</v>
      </c>
      <c r="E1684" s="275">
        <v>0.9</v>
      </c>
      <c r="F1684" s="275">
        <v>0.9</v>
      </c>
      <c r="G1684" s="22">
        <v>8</v>
      </c>
      <c r="H1684" s="22">
        <v>8</v>
      </c>
      <c r="I1684" s="78" t="s">
        <v>591</v>
      </c>
      <c r="J1684" s="22"/>
      <c r="K1684" s="22"/>
    </row>
    <row r="1685" s="6" customFormat="1" ht="24" spans="1:11">
      <c r="A1685" s="34"/>
      <c r="B1685" s="33" t="s">
        <v>737</v>
      </c>
      <c r="C1685" s="18" t="s">
        <v>738</v>
      </c>
      <c r="D1685" s="35" t="s">
        <v>739</v>
      </c>
      <c r="E1685" s="78" t="s">
        <v>697</v>
      </c>
      <c r="F1685" s="78" t="s">
        <v>697</v>
      </c>
      <c r="G1685" s="22">
        <v>15</v>
      </c>
      <c r="H1685" s="22">
        <v>15</v>
      </c>
      <c r="I1685" s="78" t="s">
        <v>591</v>
      </c>
      <c r="J1685" s="22"/>
      <c r="K1685" s="22"/>
    </row>
    <row r="1686" s="6" customFormat="1" ht="24" spans="1:11">
      <c r="A1686" s="34"/>
      <c r="B1686" s="34"/>
      <c r="C1686" s="18"/>
      <c r="D1686" s="35" t="s">
        <v>870</v>
      </c>
      <c r="E1686" s="78" t="s">
        <v>697</v>
      </c>
      <c r="F1686" s="78" t="s">
        <v>697</v>
      </c>
      <c r="G1686" s="22">
        <v>15</v>
      </c>
      <c r="H1686" s="22">
        <v>15</v>
      </c>
      <c r="I1686" s="78" t="s">
        <v>591</v>
      </c>
      <c r="J1686" s="22"/>
      <c r="K1686" s="22"/>
    </row>
    <row r="1687" s="6" customFormat="1" spans="1:11">
      <c r="A1687" s="34"/>
      <c r="B1687" s="33" t="s">
        <v>740</v>
      </c>
      <c r="C1687" s="33" t="s">
        <v>741</v>
      </c>
      <c r="D1687" s="35" t="s">
        <v>872</v>
      </c>
      <c r="E1687" s="280">
        <v>0.8</v>
      </c>
      <c r="F1687" s="280">
        <v>0.8</v>
      </c>
      <c r="G1687" s="22">
        <v>10</v>
      </c>
      <c r="H1687" s="22">
        <v>10</v>
      </c>
      <c r="I1687" s="78" t="s">
        <v>591</v>
      </c>
      <c r="J1687" s="22"/>
      <c r="K1687" s="22"/>
    </row>
    <row r="1688" s="6" customFormat="1" spans="1:11">
      <c r="A1688" s="34"/>
      <c r="B1688" s="34"/>
      <c r="C1688" s="34"/>
      <c r="D1688" s="35"/>
      <c r="E1688" s="281"/>
      <c r="F1688" s="281"/>
      <c r="G1688" s="22"/>
      <c r="H1688" s="22"/>
      <c r="I1688" s="78" t="s">
        <v>591</v>
      </c>
      <c r="J1688" s="22"/>
      <c r="K1688" s="22"/>
    </row>
    <row r="1689" s="6" customFormat="1" spans="1:11">
      <c r="A1689" s="18" t="s">
        <v>913</v>
      </c>
      <c r="B1689" s="18"/>
      <c r="C1689" s="18"/>
      <c r="D1689" s="18"/>
      <c r="E1689" s="18"/>
      <c r="F1689" s="18"/>
      <c r="G1689" s="22">
        <v>92.25</v>
      </c>
      <c r="H1689" s="22"/>
      <c r="I1689" s="22"/>
      <c r="J1689" s="22"/>
      <c r="K1689" s="22"/>
    </row>
    <row r="1690" s="6" customFormat="1" spans="1:11">
      <c r="A1690" s="33" t="s">
        <v>743</v>
      </c>
      <c r="B1690" s="35" t="s">
        <v>1129</v>
      </c>
      <c r="C1690" s="35"/>
      <c r="D1690" s="35"/>
      <c r="E1690" s="35"/>
      <c r="F1690" s="35"/>
      <c r="G1690" s="35"/>
      <c r="H1690" s="35"/>
      <c r="I1690" s="35"/>
      <c r="J1690" s="35"/>
      <c r="K1690" s="35"/>
    </row>
    <row r="1691" s="6" customFormat="1" spans="1:11">
      <c r="A1691" s="47"/>
      <c r="B1691" s="35"/>
      <c r="C1691" s="35"/>
      <c r="D1691" s="35"/>
      <c r="E1691" s="35"/>
      <c r="F1691" s="35"/>
      <c r="G1691" s="35"/>
      <c r="H1691" s="35"/>
      <c r="I1691" s="35"/>
      <c r="J1691" s="35"/>
      <c r="K1691" s="35"/>
    </row>
    <row r="1692" s="6" customFormat="1" spans="1:11">
      <c r="A1692" s="35" t="s">
        <v>1130</v>
      </c>
      <c r="B1692" s="35"/>
      <c r="C1692" s="35"/>
      <c r="D1692" s="35"/>
      <c r="E1692" s="35"/>
      <c r="F1692" s="35"/>
      <c r="G1692" s="35"/>
      <c r="H1692" s="35"/>
      <c r="I1692" s="35"/>
      <c r="J1692" s="35"/>
      <c r="K1692" s="35"/>
    </row>
    <row r="1693" s="6" customFormat="1" spans="1:11">
      <c r="A1693" s="93" t="s">
        <v>1125</v>
      </c>
      <c r="B1693" s="94"/>
      <c r="C1693" s="94"/>
      <c r="D1693" s="94"/>
      <c r="E1693" s="94"/>
      <c r="F1693" s="94"/>
      <c r="G1693" s="94"/>
      <c r="H1693" s="94"/>
      <c r="I1693" s="94"/>
      <c r="J1693" s="94"/>
      <c r="K1693" s="100"/>
    </row>
    <row r="1694" s="6" customFormat="1" spans="1:11">
      <c r="A1694" s="95"/>
      <c r="B1694" s="96"/>
      <c r="C1694" s="96"/>
      <c r="D1694" s="96"/>
      <c r="E1694" s="96"/>
      <c r="F1694" s="96"/>
      <c r="G1694" s="96"/>
      <c r="H1694" s="96"/>
      <c r="I1694" s="96"/>
      <c r="J1694" s="96"/>
      <c r="K1694" s="101"/>
    </row>
    <row r="1695" s="6" customFormat="1" spans="1:11">
      <c r="A1695" s="95"/>
      <c r="B1695" s="96"/>
      <c r="C1695" s="96"/>
      <c r="D1695" s="96"/>
      <c r="E1695" s="96"/>
      <c r="F1695" s="96"/>
      <c r="G1695" s="96"/>
      <c r="H1695" s="96"/>
      <c r="I1695" s="96"/>
      <c r="J1695" s="96"/>
      <c r="K1695" s="101"/>
    </row>
    <row r="1696" s="6" customFormat="1" spans="1:11">
      <c r="A1696" s="95"/>
      <c r="B1696" s="96"/>
      <c r="C1696" s="96"/>
      <c r="D1696" s="96"/>
      <c r="E1696" s="96"/>
      <c r="F1696" s="96"/>
      <c r="G1696" s="96"/>
      <c r="H1696" s="96"/>
      <c r="I1696" s="96"/>
      <c r="J1696" s="96"/>
      <c r="K1696" s="101"/>
    </row>
    <row r="1697" s="6" customFormat="1" spans="1:11">
      <c r="A1697" s="95"/>
      <c r="B1697" s="96"/>
      <c r="C1697" s="96"/>
      <c r="D1697" s="96"/>
      <c r="E1697" s="96"/>
      <c r="F1697" s="96"/>
      <c r="G1697" s="96"/>
      <c r="H1697" s="96"/>
      <c r="I1697" s="96"/>
      <c r="J1697" s="96"/>
      <c r="K1697" s="101"/>
    </row>
    <row r="1698" s="6" customFormat="1" ht="71" customHeight="1" spans="1:11">
      <c r="A1698" s="97"/>
      <c r="B1698" s="98"/>
      <c r="C1698" s="98"/>
      <c r="D1698" s="98"/>
      <c r="E1698" s="98"/>
      <c r="F1698" s="98"/>
      <c r="G1698" s="98"/>
      <c r="H1698" s="98"/>
      <c r="I1698" s="98"/>
      <c r="J1698" s="98"/>
      <c r="K1698" s="102"/>
    </row>
    <row r="1699" s="6" customFormat="1"/>
    <row r="1700" s="6" customFormat="1"/>
    <row r="1701" s="6" customFormat="1" ht="28.2" spans="1:11">
      <c r="A1701" s="278" t="s">
        <v>904</v>
      </c>
      <c r="B1701" s="278"/>
      <c r="C1701" s="278"/>
      <c r="D1701" s="278"/>
      <c r="E1701" s="278"/>
      <c r="F1701" s="278"/>
      <c r="G1701" s="278"/>
      <c r="H1701" s="278"/>
      <c r="I1701" s="278"/>
      <c r="J1701" s="278"/>
      <c r="K1701" s="278"/>
    </row>
    <row r="1702" s="6" customFormat="1" ht="17.4" spans="1:11">
      <c r="A1702" s="87" t="s">
        <v>1126</v>
      </c>
      <c r="B1702" s="87"/>
      <c r="C1702" s="87"/>
      <c r="D1702" s="87"/>
      <c r="E1702" s="87"/>
      <c r="F1702" s="87"/>
      <c r="G1702" s="87"/>
      <c r="H1702" s="87"/>
      <c r="I1702" s="87"/>
      <c r="J1702" s="87"/>
      <c r="K1702" s="87"/>
    </row>
    <row r="1703" s="6" customFormat="1" ht="15.6" spans="1:11">
      <c r="A1703" s="279" t="s">
        <v>1131</v>
      </c>
      <c r="B1703" s="279"/>
      <c r="C1703" s="279"/>
      <c r="D1703" s="279"/>
      <c r="E1703" s="279"/>
      <c r="F1703" s="279"/>
      <c r="G1703" s="279"/>
      <c r="H1703" s="279"/>
      <c r="I1703" s="279"/>
      <c r="J1703" s="279"/>
      <c r="K1703" s="279"/>
    </row>
    <row r="1704" s="6" customFormat="1" ht="27" customHeight="1" spans="1:11">
      <c r="A1704" s="18" t="s">
        <v>708</v>
      </c>
      <c r="B1704" s="18"/>
      <c r="C1704" s="18"/>
      <c r="D1704" s="273" t="s">
        <v>984</v>
      </c>
      <c r="E1704" s="274"/>
      <c r="F1704" s="274"/>
      <c r="G1704" s="274"/>
      <c r="H1704" s="274"/>
      <c r="I1704" s="274"/>
      <c r="J1704" s="274"/>
      <c r="K1704" s="274"/>
    </row>
    <row r="1705" s="6" customFormat="1" spans="1:11">
      <c r="A1705" s="18" t="s">
        <v>710</v>
      </c>
      <c r="B1705" s="18"/>
      <c r="C1705" s="18"/>
      <c r="D1705" s="238" t="s">
        <v>808</v>
      </c>
      <c r="E1705" s="266"/>
      <c r="F1705" s="18" t="s">
        <v>711</v>
      </c>
      <c r="G1705" s="238" t="s">
        <v>1120</v>
      </c>
      <c r="H1705" s="266"/>
      <c r="I1705" s="266"/>
      <c r="J1705" s="266"/>
      <c r="K1705" s="266"/>
    </row>
    <row r="1706" s="6" customFormat="1" ht="25.2" spans="1:11">
      <c r="A1706" s="23" t="s">
        <v>712</v>
      </c>
      <c r="B1706" s="24"/>
      <c r="C1706" s="25"/>
      <c r="D1706" s="18" t="s">
        <v>713</v>
      </c>
      <c r="E1706" s="18" t="s">
        <v>714</v>
      </c>
      <c r="F1706" s="18" t="s">
        <v>715</v>
      </c>
      <c r="G1706" s="18" t="s">
        <v>716</v>
      </c>
      <c r="H1706" s="18"/>
      <c r="I1706" s="18" t="s">
        <v>717</v>
      </c>
      <c r="J1706" s="18" t="s">
        <v>718</v>
      </c>
      <c r="K1706" s="18" t="s">
        <v>729</v>
      </c>
    </row>
    <row r="1707" s="6" customFormat="1" spans="1:11">
      <c r="A1707" s="26"/>
      <c r="B1707" s="27"/>
      <c r="C1707" s="28"/>
      <c r="D1707" s="18" t="s">
        <v>720</v>
      </c>
      <c r="E1707" s="22">
        <v>8.75</v>
      </c>
      <c r="F1707" s="22">
        <v>8.75</v>
      </c>
      <c r="G1707" s="22">
        <v>6.26</v>
      </c>
      <c r="H1707" s="22"/>
      <c r="I1707" s="22">
        <v>10</v>
      </c>
      <c r="J1707" s="37">
        <v>0.7155</v>
      </c>
      <c r="K1707" s="22">
        <v>7.16</v>
      </c>
    </row>
    <row r="1708" s="6" customFormat="1" spans="1:11">
      <c r="A1708" s="26"/>
      <c r="B1708" s="27"/>
      <c r="C1708" s="28"/>
      <c r="D1708" s="18" t="s">
        <v>621</v>
      </c>
      <c r="E1708" s="22">
        <v>8.75</v>
      </c>
      <c r="F1708" s="22">
        <v>8.75</v>
      </c>
      <c r="G1708" s="22">
        <v>6.26</v>
      </c>
      <c r="H1708" s="22"/>
      <c r="I1708" s="22" t="s">
        <v>512</v>
      </c>
      <c r="J1708" s="22" t="s">
        <v>512</v>
      </c>
      <c r="K1708" s="22" t="s">
        <v>512</v>
      </c>
    </row>
    <row r="1709" s="6" customFormat="1" spans="1:11">
      <c r="A1709" s="26"/>
      <c r="B1709" s="27"/>
      <c r="C1709" s="28"/>
      <c r="D1709" s="29" t="s">
        <v>721</v>
      </c>
      <c r="E1709" s="22">
        <v>8.75</v>
      </c>
      <c r="F1709" s="22">
        <v>8.75</v>
      </c>
      <c r="G1709" s="22">
        <v>6.26</v>
      </c>
      <c r="H1709" s="22"/>
      <c r="I1709" s="22" t="s">
        <v>512</v>
      </c>
      <c r="J1709" s="22" t="s">
        <v>512</v>
      </c>
      <c r="K1709" s="22" t="s">
        <v>512</v>
      </c>
    </row>
    <row r="1710" s="6" customFormat="1" spans="1:11">
      <c r="A1710" s="26"/>
      <c r="B1710" s="27"/>
      <c r="C1710" s="28"/>
      <c r="D1710" s="29" t="s">
        <v>722</v>
      </c>
      <c r="E1710" s="22"/>
      <c r="F1710" s="22"/>
      <c r="G1710" s="22"/>
      <c r="H1710" s="22"/>
      <c r="I1710" s="22" t="s">
        <v>512</v>
      </c>
      <c r="J1710" s="22" t="s">
        <v>512</v>
      </c>
      <c r="K1710" s="22" t="s">
        <v>512</v>
      </c>
    </row>
    <row r="1711" s="6" customFormat="1" spans="1:11">
      <c r="A1711" s="30"/>
      <c r="B1711" s="31"/>
      <c r="C1711" s="32"/>
      <c r="D1711" s="18" t="s">
        <v>622</v>
      </c>
      <c r="E1711" s="22"/>
      <c r="F1711" s="22"/>
      <c r="G1711" s="22"/>
      <c r="H1711" s="22"/>
      <c r="I1711" s="22" t="s">
        <v>512</v>
      </c>
      <c r="J1711" s="22" t="s">
        <v>512</v>
      </c>
      <c r="K1711" s="22" t="s">
        <v>512</v>
      </c>
    </row>
    <row r="1712" s="6" customFormat="1" spans="1:11">
      <c r="A1712" s="18" t="s">
        <v>723</v>
      </c>
      <c r="B1712" s="18" t="s">
        <v>724</v>
      </c>
      <c r="C1712" s="18"/>
      <c r="D1712" s="18"/>
      <c r="E1712" s="18"/>
      <c r="F1712" s="18" t="s">
        <v>608</v>
      </c>
      <c r="G1712" s="18"/>
      <c r="H1712" s="18"/>
      <c r="I1712" s="18"/>
      <c r="J1712" s="18"/>
      <c r="K1712" s="18"/>
    </row>
    <row r="1713" s="6" customFormat="1" ht="38" customHeight="1" spans="1:11">
      <c r="A1713" s="18"/>
      <c r="B1713" s="78" t="s">
        <v>1132</v>
      </c>
      <c r="C1713" s="22"/>
      <c r="D1713" s="22"/>
      <c r="E1713" s="22"/>
      <c r="F1713" s="78" t="s">
        <v>1132</v>
      </c>
      <c r="G1713" s="22"/>
      <c r="H1713" s="22"/>
      <c r="I1713" s="22"/>
      <c r="J1713" s="22"/>
      <c r="K1713" s="22"/>
    </row>
    <row r="1714" s="6" customFormat="1" ht="25.2" spans="1:11">
      <c r="A1714" s="33" t="s">
        <v>726</v>
      </c>
      <c r="B1714" s="18" t="s">
        <v>628</v>
      </c>
      <c r="C1714" s="18" t="s">
        <v>629</v>
      </c>
      <c r="D1714" s="18" t="s">
        <v>630</v>
      </c>
      <c r="E1714" s="18" t="s">
        <v>727</v>
      </c>
      <c r="F1714" s="18" t="s">
        <v>728</v>
      </c>
      <c r="G1714" s="18" t="s">
        <v>717</v>
      </c>
      <c r="H1714" s="18" t="s">
        <v>729</v>
      </c>
      <c r="I1714" s="18" t="s">
        <v>730</v>
      </c>
      <c r="J1714" s="18"/>
      <c r="K1714" s="18"/>
    </row>
    <row r="1715" s="6" customFormat="1" ht="48" spans="1:11">
      <c r="A1715" s="34"/>
      <c r="B1715" s="88" t="s">
        <v>731</v>
      </c>
      <c r="C1715" s="18" t="s">
        <v>732</v>
      </c>
      <c r="D1715" s="35" t="s">
        <v>674</v>
      </c>
      <c r="E1715" s="282">
        <v>1</v>
      </c>
      <c r="F1715" s="282">
        <v>1</v>
      </c>
      <c r="G1715" s="22">
        <v>25</v>
      </c>
      <c r="H1715" s="22">
        <v>25</v>
      </c>
      <c r="I1715" s="78" t="s">
        <v>591</v>
      </c>
      <c r="J1715" s="22"/>
      <c r="K1715" s="22"/>
    </row>
    <row r="1716" s="6" customFormat="1" ht="36" spans="1:11">
      <c r="A1716" s="34"/>
      <c r="B1716" s="90"/>
      <c r="C1716" s="18"/>
      <c r="D1716" s="35" t="s">
        <v>675</v>
      </c>
      <c r="E1716" s="282">
        <v>1</v>
      </c>
      <c r="F1716" s="282">
        <v>1</v>
      </c>
      <c r="G1716" s="22">
        <v>25</v>
      </c>
      <c r="H1716" s="22">
        <v>25</v>
      </c>
      <c r="I1716" s="78" t="s">
        <v>591</v>
      </c>
      <c r="J1716" s="22"/>
      <c r="K1716" s="22"/>
    </row>
    <row r="1717" s="6" customFormat="1" spans="1:11">
      <c r="A1717" s="34"/>
      <c r="B1717" s="33" t="s">
        <v>737</v>
      </c>
      <c r="C1717" s="18" t="s">
        <v>814</v>
      </c>
      <c r="D1717" s="35" t="s">
        <v>688</v>
      </c>
      <c r="E1717" s="78" t="s">
        <v>689</v>
      </c>
      <c r="F1717" s="78" t="s">
        <v>689</v>
      </c>
      <c r="G1717" s="22">
        <v>15</v>
      </c>
      <c r="H1717" s="22">
        <v>15</v>
      </c>
      <c r="I1717" s="78" t="s">
        <v>591</v>
      </c>
      <c r="J1717" s="22"/>
      <c r="K1717" s="22"/>
    </row>
    <row r="1718" s="6" customFormat="1" ht="36" spans="1:11">
      <c r="A1718" s="34"/>
      <c r="B1718" s="34"/>
      <c r="C1718" s="18" t="s">
        <v>815</v>
      </c>
      <c r="D1718" s="35" t="s">
        <v>696</v>
      </c>
      <c r="E1718" s="78" t="s">
        <v>697</v>
      </c>
      <c r="F1718" s="78" t="s">
        <v>697</v>
      </c>
      <c r="G1718" s="22">
        <v>15</v>
      </c>
      <c r="H1718" s="22">
        <v>15</v>
      </c>
      <c r="I1718" s="78" t="s">
        <v>591</v>
      </c>
      <c r="J1718" s="22"/>
      <c r="K1718" s="22"/>
    </row>
    <row r="1719" s="6" customFormat="1" ht="24" spans="1:11">
      <c r="A1719" s="34"/>
      <c r="B1719" s="33" t="s">
        <v>740</v>
      </c>
      <c r="C1719" s="33" t="s">
        <v>741</v>
      </c>
      <c r="D1719" s="35" t="s">
        <v>816</v>
      </c>
      <c r="E1719" s="282">
        <v>0.9</v>
      </c>
      <c r="F1719" s="282">
        <v>0.9</v>
      </c>
      <c r="G1719" s="22">
        <v>10</v>
      </c>
      <c r="H1719" s="22">
        <v>10</v>
      </c>
      <c r="I1719" s="78" t="s">
        <v>591</v>
      </c>
      <c r="J1719" s="22"/>
      <c r="K1719" s="22"/>
    </row>
    <row r="1720" s="6" customFormat="1" spans="1:11">
      <c r="A1720" s="18" t="s">
        <v>913</v>
      </c>
      <c r="B1720" s="18"/>
      <c r="C1720" s="18"/>
      <c r="D1720" s="18"/>
      <c r="E1720" s="18"/>
      <c r="F1720" s="18"/>
      <c r="G1720" s="22">
        <v>97.16</v>
      </c>
      <c r="H1720" s="22"/>
      <c r="I1720" s="22"/>
      <c r="J1720" s="22"/>
      <c r="K1720" s="22"/>
    </row>
    <row r="1721" s="6" customFormat="1" spans="1:11">
      <c r="A1721" s="33" t="s">
        <v>743</v>
      </c>
      <c r="B1721" s="35" t="s">
        <v>1133</v>
      </c>
      <c r="C1721" s="35"/>
      <c r="D1721" s="35"/>
      <c r="E1721" s="35"/>
      <c r="F1721" s="35"/>
      <c r="G1721" s="35"/>
      <c r="H1721" s="35"/>
      <c r="I1721" s="35"/>
      <c r="J1721" s="35"/>
      <c r="K1721" s="35"/>
    </row>
    <row r="1722" s="6" customFormat="1" spans="1:11">
      <c r="A1722" s="47"/>
      <c r="B1722" s="35"/>
      <c r="C1722" s="35"/>
      <c r="D1722" s="35"/>
      <c r="E1722" s="35"/>
      <c r="F1722" s="35"/>
      <c r="G1722" s="35"/>
      <c r="H1722" s="35"/>
      <c r="I1722" s="35"/>
      <c r="J1722" s="35"/>
      <c r="K1722" s="35"/>
    </row>
    <row r="1723" s="6" customFormat="1" ht="18" customHeight="1" spans="1:11">
      <c r="A1723" s="35" t="s">
        <v>1124</v>
      </c>
      <c r="B1723" s="35"/>
      <c r="C1723" s="35"/>
      <c r="D1723" s="35"/>
      <c r="E1723" s="35"/>
      <c r="F1723" s="35"/>
      <c r="G1723" s="35"/>
      <c r="H1723" s="35"/>
      <c r="I1723" s="35"/>
      <c r="J1723" s="35"/>
      <c r="K1723" s="35"/>
    </row>
    <row r="1724" s="6" customFormat="1" spans="1:11">
      <c r="A1724" s="93" t="s">
        <v>1125</v>
      </c>
      <c r="B1724" s="94"/>
      <c r="C1724" s="94"/>
      <c r="D1724" s="94"/>
      <c r="E1724" s="94"/>
      <c r="F1724" s="94"/>
      <c r="G1724" s="94"/>
      <c r="H1724" s="94"/>
      <c r="I1724" s="94"/>
      <c r="J1724" s="94"/>
      <c r="K1724" s="100"/>
    </row>
    <row r="1725" s="6" customFormat="1" spans="1:11">
      <c r="A1725" s="95"/>
      <c r="B1725" s="96"/>
      <c r="C1725" s="96"/>
      <c r="D1725" s="96"/>
      <c r="E1725" s="96"/>
      <c r="F1725" s="96"/>
      <c r="G1725" s="96"/>
      <c r="H1725" s="96"/>
      <c r="I1725" s="96"/>
      <c r="J1725" s="96"/>
      <c r="K1725" s="101"/>
    </row>
    <row r="1726" s="6" customFormat="1" spans="1:11">
      <c r="A1726" s="95"/>
      <c r="B1726" s="96"/>
      <c r="C1726" s="96"/>
      <c r="D1726" s="96"/>
      <c r="E1726" s="96"/>
      <c r="F1726" s="96"/>
      <c r="G1726" s="96"/>
      <c r="H1726" s="96"/>
      <c r="I1726" s="96"/>
      <c r="J1726" s="96"/>
      <c r="K1726" s="101"/>
    </row>
    <row r="1727" s="6" customFormat="1" spans="1:11">
      <c r="A1727" s="95"/>
      <c r="B1727" s="96"/>
      <c r="C1727" s="96"/>
      <c r="D1727" s="96"/>
      <c r="E1727" s="96"/>
      <c r="F1727" s="96"/>
      <c r="G1727" s="96"/>
      <c r="H1727" s="96"/>
      <c r="I1727" s="96"/>
      <c r="J1727" s="96"/>
      <c r="K1727" s="101"/>
    </row>
    <row r="1728" s="6" customFormat="1" spans="1:11">
      <c r="A1728" s="95"/>
      <c r="B1728" s="96"/>
      <c r="C1728" s="96"/>
      <c r="D1728" s="96"/>
      <c r="E1728" s="96"/>
      <c r="F1728" s="96"/>
      <c r="G1728" s="96"/>
      <c r="H1728" s="96"/>
      <c r="I1728" s="96"/>
      <c r="J1728" s="96"/>
      <c r="K1728" s="101"/>
    </row>
    <row r="1729" s="6" customFormat="1" ht="65" customHeight="1" spans="1:11">
      <c r="A1729" s="97"/>
      <c r="B1729" s="98"/>
      <c r="C1729" s="98"/>
      <c r="D1729" s="98"/>
      <c r="E1729" s="98"/>
      <c r="F1729" s="98"/>
      <c r="G1729" s="98"/>
      <c r="H1729" s="98"/>
      <c r="I1729" s="98"/>
      <c r="J1729" s="98"/>
      <c r="K1729" s="102"/>
    </row>
    <row r="1730" s="6" customFormat="1"/>
    <row r="1731" s="6" customFormat="1"/>
    <row r="1732" s="6" customFormat="1" ht="28.2" spans="1:11">
      <c r="A1732" s="278" t="s">
        <v>904</v>
      </c>
      <c r="B1732" s="278"/>
      <c r="C1732" s="278"/>
      <c r="D1732" s="278"/>
      <c r="E1732" s="278"/>
      <c r="F1732" s="278"/>
      <c r="G1732" s="278"/>
      <c r="H1732" s="278"/>
      <c r="I1732" s="278"/>
      <c r="J1732" s="278"/>
      <c r="K1732" s="278"/>
    </row>
    <row r="1733" s="6" customFormat="1" ht="17.4" spans="1:11">
      <c r="A1733" s="87" t="s">
        <v>1126</v>
      </c>
      <c r="B1733" s="87"/>
      <c r="C1733" s="87"/>
      <c r="D1733" s="87"/>
      <c r="E1733" s="87"/>
      <c r="F1733" s="87"/>
      <c r="G1733" s="87"/>
      <c r="H1733" s="87"/>
      <c r="I1733" s="87"/>
      <c r="J1733" s="87"/>
      <c r="K1733" s="87"/>
    </row>
    <row r="1734" s="6" customFormat="1" ht="15.6" spans="1:11">
      <c r="A1734" s="279" t="s">
        <v>1134</v>
      </c>
      <c r="B1734" s="279"/>
      <c r="C1734" s="279"/>
      <c r="D1734" s="279"/>
      <c r="E1734" s="279"/>
      <c r="F1734" s="279"/>
      <c r="G1734" s="279"/>
      <c r="H1734" s="279"/>
      <c r="I1734" s="279"/>
      <c r="J1734" s="279"/>
      <c r="K1734" s="279"/>
    </row>
    <row r="1735" s="6" customFormat="1" ht="15.6" spans="1:11">
      <c r="A1735" s="18" t="s">
        <v>708</v>
      </c>
      <c r="B1735" s="18"/>
      <c r="C1735" s="18"/>
      <c r="D1735" s="273" t="s">
        <v>1135</v>
      </c>
      <c r="E1735" s="274"/>
      <c r="F1735" s="274"/>
      <c r="G1735" s="274"/>
      <c r="H1735" s="274"/>
      <c r="I1735" s="274"/>
      <c r="J1735" s="274"/>
      <c r="K1735" s="274"/>
    </row>
    <row r="1736" s="6" customFormat="1" spans="1:11">
      <c r="A1736" s="18" t="s">
        <v>710</v>
      </c>
      <c r="B1736" s="18"/>
      <c r="C1736" s="18"/>
      <c r="D1736" s="78" t="s">
        <v>808</v>
      </c>
      <c r="E1736" s="22"/>
      <c r="F1736" s="18" t="s">
        <v>711</v>
      </c>
      <c r="G1736" s="78" t="s">
        <v>1120</v>
      </c>
      <c r="H1736" s="22"/>
      <c r="I1736" s="22"/>
      <c r="J1736" s="22"/>
      <c r="K1736" s="22"/>
    </row>
    <row r="1737" s="6" customFormat="1" ht="25.2" spans="1:11">
      <c r="A1737" s="23" t="s">
        <v>712</v>
      </c>
      <c r="B1737" s="24"/>
      <c r="C1737" s="25"/>
      <c r="D1737" s="18" t="s">
        <v>713</v>
      </c>
      <c r="E1737" s="18" t="s">
        <v>714</v>
      </c>
      <c r="F1737" s="18" t="s">
        <v>715</v>
      </c>
      <c r="G1737" s="18" t="s">
        <v>716</v>
      </c>
      <c r="H1737" s="18"/>
      <c r="I1737" s="18" t="s">
        <v>717</v>
      </c>
      <c r="J1737" s="18" t="s">
        <v>718</v>
      </c>
      <c r="K1737" s="18" t="s">
        <v>729</v>
      </c>
    </row>
    <row r="1738" s="6" customFormat="1" spans="1:11">
      <c r="A1738" s="26"/>
      <c r="B1738" s="27"/>
      <c r="C1738" s="28"/>
      <c r="D1738" s="18" t="s">
        <v>720</v>
      </c>
      <c r="E1738" s="22">
        <v>0.64</v>
      </c>
      <c r="F1738" s="22">
        <v>0.64</v>
      </c>
      <c r="G1738" s="22">
        <v>0.64</v>
      </c>
      <c r="H1738" s="22">
        <v>0.64</v>
      </c>
      <c r="I1738" s="22">
        <v>10</v>
      </c>
      <c r="J1738" s="37">
        <v>1</v>
      </c>
      <c r="K1738" s="22">
        <v>10</v>
      </c>
    </row>
    <row r="1739" s="6" customFormat="1" spans="1:11">
      <c r="A1739" s="26"/>
      <c r="B1739" s="27"/>
      <c r="C1739" s="28"/>
      <c r="D1739" s="18" t="s">
        <v>621</v>
      </c>
      <c r="E1739" s="22"/>
      <c r="F1739" s="22"/>
      <c r="G1739" s="22"/>
      <c r="H1739" s="22"/>
      <c r="I1739" s="22" t="s">
        <v>512</v>
      </c>
      <c r="J1739" s="22" t="s">
        <v>512</v>
      </c>
      <c r="K1739" s="22" t="s">
        <v>512</v>
      </c>
    </row>
    <row r="1740" s="6" customFormat="1" spans="1:11">
      <c r="A1740" s="26"/>
      <c r="B1740" s="27"/>
      <c r="C1740" s="28"/>
      <c r="D1740" s="29" t="s">
        <v>721</v>
      </c>
      <c r="E1740" s="22"/>
      <c r="F1740" s="22"/>
      <c r="G1740" s="22"/>
      <c r="H1740" s="22"/>
      <c r="I1740" s="22" t="s">
        <v>512</v>
      </c>
      <c r="J1740" s="22" t="s">
        <v>512</v>
      </c>
      <c r="K1740" s="22" t="s">
        <v>512</v>
      </c>
    </row>
    <row r="1741" s="6" customFormat="1" spans="1:11">
      <c r="A1741" s="26"/>
      <c r="B1741" s="27"/>
      <c r="C1741" s="28"/>
      <c r="D1741" s="29" t="s">
        <v>722</v>
      </c>
      <c r="E1741" s="22"/>
      <c r="F1741" s="22"/>
      <c r="G1741" s="22"/>
      <c r="H1741" s="22"/>
      <c r="I1741" s="22" t="s">
        <v>512</v>
      </c>
      <c r="J1741" s="22" t="s">
        <v>512</v>
      </c>
      <c r="K1741" s="22" t="s">
        <v>512</v>
      </c>
    </row>
    <row r="1742" s="6" customFormat="1" spans="1:11">
      <c r="A1742" s="30"/>
      <c r="B1742" s="31"/>
      <c r="C1742" s="32"/>
      <c r="D1742" s="18" t="s">
        <v>622</v>
      </c>
      <c r="E1742" s="22"/>
      <c r="F1742" s="22"/>
      <c r="G1742" s="22"/>
      <c r="H1742" s="22"/>
      <c r="I1742" s="22" t="s">
        <v>512</v>
      </c>
      <c r="J1742" s="22" t="s">
        <v>512</v>
      </c>
      <c r="K1742" s="22" t="s">
        <v>512</v>
      </c>
    </row>
    <row r="1743" s="6" customFormat="1" spans="1:11">
      <c r="A1743" s="18" t="s">
        <v>723</v>
      </c>
      <c r="B1743" s="18" t="s">
        <v>724</v>
      </c>
      <c r="C1743" s="18"/>
      <c r="D1743" s="18"/>
      <c r="E1743" s="18"/>
      <c r="F1743" s="18" t="s">
        <v>608</v>
      </c>
      <c r="G1743" s="18"/>
      <c r="H1743" s="18"/>
      <c r="I1743" s="18"/>
      <c r="J1743" s="18"/>
      <c r="K1743" s="18"/>
    </row>
    <row r="1744" s="6" customFormat="1" spans="1:11">
      <c r="A1744" s="18"/>
      <c r="B1744" s="78" t="s">
        <v>1136</v>
      </c>
      <c r="C1744" s="22"/>
      <c r="D1744" s="22"/>
      <c r="E1744" s="22"/>
      <c r="F1744" s="78" t="s">
        <v>1136</v>
      </c>
      <c r="G1744" s="22"/>
      <c r="H1744" s="22"/>
      <c r="I1744" s="22"/>
      <c r="J1744" s="22"/>
      <c r="K1744" s="22"/>
    </row>
    <row r="1745" s="6" customFormat="1" ht="25.2" spans="1:11">
      <c r="A1745" s="33" t="s">
        <v>726</v>
      </c>
      <c r="B1745" s="18" t="s">
        <v>628</v>
      </c>
      <c r="C1745" s="18" t="s">
        <v>629</v>
      </c>
      <c r="D1745" s="18" t="s">
        <v>630</v>
      </c>
      <c r="E1745" s="18" t="s">
        <v>727</v>
      </c>
      <c r="F1745" s="18" t="s">
        <v>728</v>
      </c>
      <c r="G1745" s="18" t="s">
        <v>717</v>
      </c>
      <c r="H1745" s="18" t="s">
        <v>729</v>
      </c>
      <c r="I1745" s="18" t="s">
        <v>730</v>
      </c>
      <c r="J1745" s="18"/>
      <c r="K1745" s="18"/>
    </row>
    <row r="1746" s="6" customFormat="1" ht="24" spans="1:11">
      <c r="A1746" s="34"/>
      <c r="B1746" s="88" t="s">
        <v>731</v>
      </c>
      <c r="C1746" s="18" t="s">
        <v>732</v>
      </c>
      <c r="D1746" s="35" t="s">
        <v>1137</v>
      </c>
      <c r="E1746" s="275">
        <v>0.9</v>
      </c>
      <c r="F1746" s="275">
        <v>0.9</v>
      </c>
      <c r="G1746" s="22">
        <v>25</v>
      </c>
      <c r="H1746" s="22">
        <v>25</v>
      </c>
      <c r="I1746" s="78" t="s">
        <v>591</v>
      </c>
      <c r="J1746" s="22"/>
      <c r="K1746" s="22"/>
    </row>
    <row r="1747" s="6" customFormat="1" ht="24" spans="1:11">
      <c r="A1747" s="34"/>
      <c r="B1747" s="90"/>
      <c r="C1747" s="18"/>
      <c r="D1747" s="35" t="s">
        <v>1138</v>
      </c>
      <c r="E1747" s="275">
        <v>1</v>
      </c>
      <c r="F1747" s="275">
        <v>1</v>
      </c>
      <c r="G1747" s="22">
        <v>25</v>
      </c>
      <c r="H1747" s="22">
        <v>25</v>
      </c>
      <c r="I1747" s="78" t="s">
        <v>591</v>
      </c>
      <c r="J1747" s="22"/>
      <c r="K1747" s="22"/>
    </row>
    <row r="1748" s="6" customFormat="1" ht="24" spans="1:11">
      <c r="A1748" s="34"/>
      <c r="B1748" s="33" t="s">
        <v>737</v>
      </c>
      <c r="C1748" s="18" t="s">
        <v>815</v>
      </c>
      <c r="D1748" s="35" t="s">
        <v>962</v>
      </c>
      <c r="E1748" s="78" t="s">
        <v>693</v>
      </c>
      <c r="F1748" s="78" t="s">
        <v>693</v>
      </c>
      <c r="G1748" s="22">
        <v>30</v>
      </c>
      <c r="H1748" s="22">
        <v>30</v>
      </c>
      <c r="I1748" s="78" t="s">
        <v>591</v>
      </c>
      <c r="J1748" s="22"/>
      <c r="K1748" s="22"/>
    </row>
    <row r="1749" s="6" customFormat="1" spans="1:11">
      <c r="A1749" s="34"/>
      <c r="B1749" s="33" t="s">
        <v>740</v>
      </c>
      <c r="C1749" s="33" t="s">
        <v>741</v>
      </c>
      <c r="D1749" s="35" t="s">
        <v>1139</v>
      </c>
      <c r="E1749" s="78" t="s">
        <v>693</v>
      </c>
      <c r="F1749" s="78" t="s">
        <v>693</v>
      </c>
      <c r="G1749" s="22">
        <v>10</v>
      </c>
      <c r="H1749" s="22">
        <v>10</v>
      </c>
      <c r="I1749" s="78" t="s">
        <v>591</v>
      </c>
      <c r="J1749" s="22"/>
      <c r="K1749" s="22"/>
    </row>
    <row r="1750" s="6" customFormat="1" spans="1:11">
      <c r="A1750" s="34"/>
      <c r="B1750" s="34"/>
      <c r="C1750" s="34"/>
      <c r="D1750" s="35"/>
      <c r="E1750" s="22"/>
      <c r="F1750" s="22"/>
      <c r="G1750" s="22"/>
      <c r="H1750" s="22"/>
      <c r="I1750" s="78" t="s">
        <v>591</v>
      </c>
      <c r="J1750" s="22"/>
      <c r="K1750" s="22"/>
    </row>
    <row r="1751" s="6" customFormat="1" spans="1:11">
      <c r="A1751" s="18" t="s">
        <v>913</v>
      </c>
      <c r="B1751" s="18"/>
      <c r="C1751" s="18"/>
      <c r="D1751" s="18"/>
      <c r="E1751" s="18"/>
      <c r="F1751" s="18"/>
      <c r="G1751" s="22">
        <v>100</v>
      </c>
      <c r="H1751" s="22"/>
      <c r="I1751" s="22"/>
      <c r="J1751" s="22"/>
      <c r="K1751" s="22"/>
    </row>
    <row r="1752" s="6" customFormat="1" spans="1:11">
      <c r="A1752" s="33" t="s">
        <v>743</v>
      </c>
      <c r="B1752" s="35" t="s">
        <v>1140</v>
      </c>
      <c r="C1752" s="35"/>
      <c r="D1752" s="35"/>
      <c r="E1752" s="35"/>
      <c r="F1752" s="35"/>
      <c r="G1752" s="35"/>
      <c r="H1752" s="35"/>
      <c r="I1752" s="35"/>
      <c r="J1752" s="35"/>
      <c r="K1752" s="35"/>
    </row>
    <row r="1753" s="6" customFormat="1" spans="1:11">
      <c r="A1753" s="47"/>
      <c r="B1753" s="35"/>
      <c r="C1753" s="35"/>
      <c r="D1753" s="35"/>
      <c r="E1753" s="35"/>
      <c r="F1753" s="35"/>
      <c r="G1753" s="35"/>
      <c r="H1753" s="35"/>
      <c r="I1753" s="35"/>
      <c r="J1753" s="35"/>
      <c r="K1753" s="35"/>
    </row>
    <row r="1754" s="6" customFormat="1" spans="1:11">
      <c r="A1754" s="35" t="s">
        <v>1130</v>
      </c>
      <c r="B1754" s="35"/>
      <c r="C1754" s="35"/>
      <c r="D1754" s="35"/>
      <c r="E1754" s="35"/>
      <c r="F1754" s="35"/>
      <c r="G1754" s="35"/>
      <c r="H1754" s="35"/>
      <c r="I1754" s="35"/>
      <c r="J1754" s="35"/>
      <c r="K1754" s="35"/>
    </row>
    <row r="1755" s="6" customFormat="1" spans="1:11">
      <c r="A1755" s="93" t="s">
        <v>1125</v>
      </c>
      <c r="B1755" s="94"/>
      <c r="C1755" s="94"/>
      <c r="D1755" s="94"/>
      <c r="E1755" s="94"/>
      <c r="F1755" s="94"/>
      <c r="G1755" s="94"/>
      <c r="H1755" s="94"/>
      <c r="I1755" s="94"/>
      <c r="J1755" s="94"/>
      <c r="K1755" s="100"/>
    </row>
    <row r="1756" s="6" customFormat="1" spans="1:11">
      <c r="A1756" s="95"/>
      <c r="B1756" s="96"/>
      <c r="C1756" s="96"/>
      <c r="D1756" s="96"/>
      <c r="E1756" s="96"/>
      <c r="F1756" s="96"/>
      <c r="G1756" s="96"/>
      <c r="H1756" s="96"/>
      <c r="I1756" s="96"/>
      <c r="J1756" s="96"/>
      <c r="K1756" s="101"/>
    </row>
    <row r="1757" s="6" customFormat="1" spans="1:11">
      <c r="A1757" s="95"/>
      <c r="B1757" s="96"/>
      <c r="C1757" s="96"/>
      <c r="D1757" s="96"/>
      <c r="E1757" s="96"/>
      <c r="F1757" s="96"/>
      <c r="G1757" s="96"/>
      <c r="H1757" s="96"/>
      <c r="I1757" s="96"/>
      <c r="J1757" s="96"/>
      <c r="K1757" s="101"/>
    </row>
    <row r="1758" s="6" customFormat="1" spans="1:11">
      <c r="A1758" s="95"/>
      <c r="B1758" s="96"/>
      <c r="C1758" s="96"/>
      <c r="D1758" s="96"/>
      <c r="E1758" s="96"/>
      <c r="F1758" s="96"/>
      <c r="G1758" s="96"/>
      <c r="H1758" s="96"/>
      <c r="I1758" s="96"/>
      <c r="J1758" s="96"/>
      <c r="K1758" s="101"/>
    </row>
    <row r="1759" s="6" customFormat="1" spans="1:11">
      <c r="A1759" s="95"/>
      <c r="B1759" s="96"/>
      <c r="C1759" s="96"/>
      <c r="D1759" s="96"/>
      <c r="E1759" s="96"/>
      <c r="F1759" s="96"/>
      <c r="G1759" s="96"/>
      <c r="H1759" s="96"/>
      <c r="I1759" s="96"/>
      <c r="J1759" s="96"/>
      <c r="K1759" s="101"/>
    </row>
    <row r="1760" s="6" customFormat="1" ht="60" customHeight="1" spans="1:11">
      <c r="A1760" s="97"/>
      <c r="B1760" s="98"/>
      <c r="C1760" s="98"/>
      <c r="D1760" s="98"/>
      <c r="E1760" s="98"/>
      <c r="F1760" s="98"/>
      <c r="G1760" s="98"/>
      <c r="H1760" s="98"/>
      <c r="I1760" s="98"/>
      <c r="J1760" s="98"/>
      <c r="K1760" s="102"/>
    </row>
    <row r="1761" s="6" customFormat="1"/>
    <row r="1762" s="6" customFormat="1"/>
    <row r="1763" s="6" customFormat="1" ht="28.2" spans="1:11">
      <c r="A1763" s="278" t="s">
        <v>904</v>
      </c>
      <c r="B1763" s="278"/>
      <c r="C1763" s="278"/>
      <c r="D1763" s="278"/>
      <c r="E1763" s="278"/>
      <c r="F1763" s="278"/>
      <c r="G1763" s="278"/>
      <c r="H1763" s="278"/>
      <c r="I1763" s="278"/>
      <c r="J1763" s="278"/>
      <c r="K1763" s="278"/>
    </row>
    <row r="1764" s="6" customFormat="1" ht="17.4" spans="1:11">
      <c r="A1764" s="87" t="s">
        <v>1126</v>
      </c>
      <c r="B1764" s="87"/>
      <c r="C1764" s="87"/>
      <c r="D1764" s="87"/>
      <c r="E1764" s="87"/>
      <c r="F1764" s="87"/>
      <c r="G1764" s="87"/>
      <c r="H1764" s="87"/>
      <c r="I1764" s="87"/>
      <c r="J1764" s="87"/>
      <c r="K1764" s="87"/>
    </row>
    <row r="1765" s="6" customFormat="1" ht="15.6" spans="1:11">
      <c r="A1765" s="279" t="s">
        <v>1141</v>
      </c>
      <c r="B1765" s="279"/>
      <c r="C1765" s="279"/>
      <c r="D1765" s="279"/>
      <c r="E1765" s="279"/>
      <c r="F1765" s="279"/>
      <c r="G1765" s="279"/>
      <c r="H1765" s="279"/>
      <c r="I1765" s="279"/>
      <c r="J1765" s="279"/>
      <c r="K1765" s="279"/>
    </row>
    <row r="1766" s="6" customFormat="1" ht="15.6" spans="1:11">
      <c r="A1766" s="18" t="s">
        <v>708</v>
      </c>
      <c r="B1766" s="18"/>
      <c r="C1766" s="18"/>
      <c r="D1766" s="273" t="s">
        <v>817</v>
      </c>
      <c r="E1766" s="274"/>
      <c r="F1766" s="274"/>
      <c r="G1766" s="274"/>
      <c r="H1766" s="274"/>
      <c r="I1766" s="274"/>
      <c r="J1766" s="274"/>
      <c r="K1766" s="274"/>
    </row>
    <row r="1767" s="6" customFormat="1" spans="1:11">
      <c r="A1767" s="18" t="s">
        <v>710</v>
      </c>
      <c r="B1767" s="18"/>
      <c r="C1767" s="18"/>
      <c r="D1767" s="78" t="s">
        <v>808</v>
      </c>
      <c r="E1767" s="22"/>
      <c r="F1767" s="18" t="s">
        <v>711</v>
      </c>
      <c r="G1767" s="78" t="s">
        <v>1120</v>
      </c>
      <c r="H1767" s="22"/>
      <c r="I1767" s="22"/>
      <c r="J1767" s="22"/>
      <c r="K1767" s="22"/>
    </row>
    <row r="1768" s="6" customFormat="1" ht="25.2" spans="1:11">
      <c r="A1768" s="23" t="s">
        <v>712</v>
      </c>
      <c r="B1768" s="24"/>
      <c r="C1768" s="25"/>
      <c r="D1768" s="18" t="s">
        <v>713</v>
      </c>
      <c r="E1768" s="18" t="s">
        <v>714</v>
      </c>
      <c r="F1768" s="18" t="s">
        <v>715</v>
      </c>
      <c r="G1768" s="18" t="s">
        <v>716</v>
      </c>
      <c r="H1768" s="18"/>
      <c r="I1768" s="18" t="s">
        <v>717</v>
      </c>
      <c r="J1768" s="18" t="s">
        <v>718</v>
      </c>
      <c r="K1768" s="18" t="s">
        <v>729</v>
      </c>
    </row>
    <row r="1769" s="6" customFormat="1" spans="1:11">
      <c r="A1769" s="26"/>
      <c r="B1769" s="27"/>
      <c r="C1769" s="28"/>
      <c r="D1769" s="18" t="s">
        <v>720</v>
      </c>
      <c r="E1769" s="22">
        <v>0.92</v>
      </c>
      <c r="F1769" s="22">
        <v>0.92</v>
      </c>
      <c r="G1769" s="22">
        <v>0.92</v>
      </c>
      <c r="H1769" s="22"/>
      <c r="I1769" s="22">
        <v>10</v>
      </c>
      <c r="J1769" s="36">
        <v>1</v>
      </c>
      <c r="K1769" s="22">
        <v>10</v>
      </c>
    </row>
    <row r="1770" s="6" customFormat="1" spans="1:11">
      <c r="A1770" s="26"/>
      <c r="B1770" s="27"/>
      <c r="C1770" s="28"/>
      <c r="D1770" s="18" t="s">
        <v>621</v>
      </c>
      <c r="E1770" s="22">
        <v>0.92</v>
      </c>
      <c r="F1770" s="22">
        <v>0.92</v>
      </c>
      <c r="G1770" s="22">
        <v>0.92</v>
      </c>
      <c r="H1770" s="22"/>
      <c r="I1770" s="22" t="s">
        <v>512</v>
      </c>
      <c r="J1770" s="22" t="s">
        <v>512</v>
      </c>
      <c r="K1770" s="22" t="s">
        <v>512</v>
      </c>
    </row>
    <row r="1771" s="6" customFormat="1" spans="1:11">
      <c r="A1771" s="26"/>
      <c r="B1771" s="27"/>
      <c r="C1771" s="28"/>
      <c r="D1771" s="29" t="s">
        <v>721</v>
      </c>
      <c r="E1771" s="22">
        <v>0.92</v>
      </c>
      <c r="F1771" s="22">
        <v>0.92</v>
      </c>
      <c r="G1771" s="22">
        <v>0.92</v>
      </c>
      <c r="H1771" s="22"/>
      <c r="I1771" s="22" t="s">
        <v>512</v>
      </c>
      <c r="J1771" s="22" t="s">
        <v>512</v>
      </c>
      <c r="K1771" s="22" t="s">
        <v>512</v>
      </c>
    </row>
    <row r="1772" s="6" customFormat="1" spans="1:11">
      <c r="A1772" s="26"/>
      <c r="B1772" s="27"/>
      <c r="C1772" s="28"/>
      <c r="D1772" s="29" t="s">
        <v>722</v>
      </c>
      <c r="E1772" s="22"/>
      <c r="F1772" s="22"/>
      <c r="G1772" s="22"/>
      <c r="H1772" s="22"/>
      <c r="I1772" s="22" t="s">
        <v>512</v>
      </c>
      <c r="J1772" s="22" t="s">
        <v>512</v>
      </c>
      <c r="K1772" s="22" t="s">
        <v>512</v>
      </c>
    </row>
    <row r="1773" s="6" customFormat="1" spans="1:11">
      <c r="A1773" s="30"/>
      <c r="B1773" s="31"/>
      <c r="C1773" s="32"/>
      <c r="D1773" s="18" t="s">
        <v>622</v>
      </c>
      <c r="E1773" s="22"/>
      <c r="F1773" s="22"/>
      <c r="G1773" s="22"/>
      <c r="H1773" s="22"/>
      <c r="I1773" s="22" t="s">
        <v>512</v>
      </c>
      <c r="J1773" s="22" t="s">
        <v>512</v>
      </c>
      <c r="K1773" s="22" t="s">
        <v>512</v>
      </c>
    </row>
    <row r="1774" s="6" customFormat="1" spans="1:11">
      <c r="A1774" s="18" t="s">
        <v>723</v>
      </c>
      <c r="B1774" s="18" t="s">
        <v>724</v>
      </c>
      <c r="C1774" s="18"/>
      <c r="D1774" s="18"/>
      <c r="E1774" s="18"/>
      <c r="F1774" s="18" t="s">
        <v>608</v>
      </c>
      <c r="G1774" s="18"/>
      <c r="H1774" s="18"/>
      <c r="I1774" s="18"/>
      <c r="J1774" s="18"/>
      <c r="K1774" s="18"/>
    </row>
    <row r="1775" s="6" customFormat="1" spans="1:11">
      <c r="A1775" s="18"/>
      <c r="B1775" s="22" t="s">
        <v>1142</v>
      </c>
      <c r="C1775" s="22"/>
      <c r="D1775" s="22"/>
      <c r="E1775" s="22"/>
      <c r="F1775" s="22" t="s">
        <v>1142</v>
      </c>
      <c r="G1775" s="22"/>
      <c r="H1775" s="22"/>
      <c r="I1775" s="22"/>
      <c r="J1775" s="22"/>
      <c r="K1775" s="22"/>
    </row>
    <row r="1776" s="6" customFormat="1" ht="25.2" spans="1:11">
      <c r="A1776" s="33" t="s">
        <v>726</v>
      </c>
      <c r="B1776" s="18" t="s">
        <v>628</v>
      </c>
      <c r="C1776" s="18" t="s">
        <v>629</v>
      </c>
      <c r="D1776" s="18" t="s">
        <v>630</v>
      </c>
      <c r="E1776" s="18" t="s">
        <v>727</v>
      </c>
      <c r="F1776" s="18" t="s">
        <v>728</v>
      </c>
      <c r="G1776" s="18" t="s">
        <v>717</v>
      </c>
      <c r="H1776" s="18" t="s">
        <v>729</v>
      </c>
      <c r="I1776" s="18" t="s">
        <v>730</v>
      </c>
      <c r="J1776" s="18"/>
      <c r="K1776" s="18"/>
    </row>
    <row r="1777" s="6" customFormat="1" ht="36" spans="1:11">
      <c r="A1777" s="34"/>
      <c r="B1777" s="88" t="s">
        <v>731</v>
      </c>
      <c r="C1777" s="18" t="s">
        <v>732</v>
      </c>
      <c r="D1777" s="35" t="s">
        <v>820</v>
      </c>
      <c r="E1777" s="275">
        <v>0.95</v>
      </c>
      <c r="F1777" s="275">
        <v>0.95</v>
      </c>
      <c r="G1777" s="22">
        <v>20</v>
      </c>
      <c r="H1777" s="22">
        <v>20</v>
      </c>
      <c r="I1777" s="78" t="s">
        <v>591</v>
      </c>
      <c r="J1777" s="22"/>
      <c r="K1777" s="22"/>
    </row>
    <row r="1778" s="6" customFormat="1" ht="36" spans="1:11">
      <c r="A1778" s="34"/>
      <c r="B1778" s="90"/>
      <c r="C1778" s="18"/>
      <c r="D1778" s="35" t="s">
        <v>820</v>
      </c>
      <c r="E1778" s="275">
        <v>0.95</v>
      </c>
      <c r="F1778" s="275">
        <v>0.95</v>
      </c>
      <c r="G1778" s="22">
        <v>20</v>
      </c>
      <c r="H1778" s="22">
        <v>20</v>
      </c>
      <c r="I1778" s="78" t="s">
        <v>591</v>
      </c>
      <c r="J1778" s="22"/>
      <c r="K1778" s="22"/>
    </row>
    <row r="1779" s="6" customFormat="1" ht="36" spans="1:11">
      <c r="A1779" s="34"/>
      <c r="B1779" s="90"/>
      <c r="C1779" s="18" t="s">
        <v>927</v>
      </c>
      <c r="D1779" s="35" t="s">
        <v>821</v>
      </c>
      <c r="E1779" s="275">
        <v>0.9</v>
      </c>
      <c r="F1779" s="275">
        <v>0.9</v>
      </c>
      <c r="G1779" s="22">
        <v>10</v>
      </c>
      <c r="H1779" s="22">
        <v>10</v>
      </c>
      <c r="I1779" s="78" t="s">
        <v>591</v>
      </c>
      <c r="J1779" s="22"/>
      <c r="K1779" s="22"/>
    </row>
    <row r="1780" s="6" customFormat="1" ht="36" spans="1:11">
      <c r="A1780" s="34"/>
      <c r="B1780" s="33" t="s">
        <v>737</v>
      </c>
      <c r="C1780" s="18" t="s">
        <v>738</v>
      </c>
      <c r="D1780" s="35" t="s">
        <v>823</v>
      </c>
      <c r="E1780" s="275">
        <v>0.85</v>
      </c>
      <c r="F1780" s="275">
        <v>0.85</v>
      </c>
      <c r="G1780" s="22">
        <v>8</v>
      </c>
      <c r="H1780" s="22">
        <v>8</v>
      </c>
      <c r="I1780" s="78" t="s">
        <v>591</v>
      </c>
      <c r="J1780" s="22"/>
      <c r="K1780" s="22"/>
    </row>
    <row r="1781" s="6" customFormat="1" ht="24" spans="1:11">
      <c r="A1781" s="34"/>
      <c r="B1781" s="34"/>
      <c r="C1781" s="18"/>
      <c r="D1781" s="35" t="s">
        <v>824</v>
      </c>
      <c r="E1781" s="22" t="s">
        <v>825</v>
      </c>
      <c r="F1781" s="22" t="s">
        <v>825</v>
      </c>
      <c r="G1781" s="22">
        <v>6</v>
      </c>
      <c r="H1781" s="22">
        <v>6</v>
      </c>
      <c r="I1781" s="78" t="s">
        <v>591</v>
      </c>
      <c r="J1781" s="22"/>
      <c r="K1781" s="22"/>
    </row>
    <row r="1782" s="6" customFormat="1" ht="24" spans="1:11">
      <c r="A1782" s="34"/>
      <c r="B1782" s="34"/>
      <c r="C1782" s="18"/>
      <c r="D1782" s="35" t="s">
        <v>826</v>
      </c>
      <c r="E1782" s="275">
        <v>0.95</v>
      </c>
      <c r="F1782" s="275">
        <v>0.95</v>
      </c>
      <c r="G1782" s="22">
        <v>8</v>
      </c>
      <c r="H1782" s="22">
        <v>8</v>
      </c>
      <c r="I1782" s="78" t="s">
        <v>591</v>
      </c>
      <c r="J1782" s="22"/>
      <c r="K1782" s="22"/>
    </row>
    <row r="1783" s="6" customFormat="1" ht="24" spans="1:11">
      <c r="A1783" s="34"/>
      <c r="B1783" s="34"/>
      <c r="C1783" s="18"/>
      <c r="D1783" s="35" t="s">
        <v>827</v>
      </c>
      <c r="E1783" s="275">
        <v>0.95</v>
      </c>
      <c r="F1783" s="275">
        <v>0.95</v>
      </c>
      <c r="G1783" s="22">
        <v>8</v>
      </c>
      <c r="H1783" s="22">
        <v>8</v>
      </c>
      <c r="I1783" s="78" t="s">
        <v>591</v>
      </c>
      <c r="J1783" s="22"/>
      <c r="K1783" s="22"/>
    </row>
    <row r="1784" s="6" customFormat="1" spans="1:11">
      <c r="A1784" s="34"/>
      <c r="B1784" s="33" t="s">
        <v>740</v>
      </c>
      <c r="C1784" s="33" t="s">
        <v>741</v>
      </c>
      <c r="D1784" s="35" t="s">
        <v>741</v>
      </c>
      <c r="E1784" s="280">
        <v>0.85</v>
      </c>
      <c r="F1784" s="280">
        <v>0.85</v>
      </c>
      <c r="G1784" s="22">
        <v>10</v>
      </c>
      <c r="H1784" s="22">
        <v>10</v>
      </c>
      <c r="I1784" s="78" t="s">
        <v>591</v>
      </c>
      <c r="J1784" s="22"/>
      <c r="K1784" s="22"/>
    </row>
    <row r="1785" s="6" customFormat="1" spans="1:11">
      <c r="A1785" s="34"/>
      <c r="B1785" s="34"/>
      <c r="C1785" s="34"/>
      <c r="D1785" s="35"/>
      <c r="E1785" s="281"/>
      <c r="F1785" s="281"/>
      <c r="G1785" s="22"/>
      <c r="H1785" s="22"/>
      <c r="I1785" s="78" t="s">
        <v>591</v>
      </c>
      <c r="J1785" s="22"/>
      <c r="K1785" s="22"/>
    </row>
    <row r="1786" s="6" customFormat="1" spans="1:11">
      <c r="A1786" s="18" t="s">
        <v>913</v>
      </c>
      <c r="B1786" s="18"/>
      <c r="C1786" s="18"/>
      <c r="D1786" s="18"/>
      <c r="E1786" s="18"/>
      <c r="F1786" s="18"/>
      <c r="G1786" s="22">
        <v>100</v>
      </c>
      <c r="H1786" s="22"/>
      <c r="I1786" s="22"/>
      <c r="J1786" s="22"/>
      <c r="K1786" s="22"/>
    </row>
    <row r="1787" s="6" customFormat="1" spans="1:11">
      <c r="A1787" s="33" t="s">
        <v>743</v>
      </c>
      <c r="B1787" s="35" t="s">
        <v>1143</v>
      </c>
      <c r="C1787" s="35"/>
      <c r="D1787" s="35"/>
      <c r="E1787" s="35"/>
      <c r="F1787" s="35"/>
      <c r="G1787" s="35"/>
      <c r="H1787" s="35"/>
      <c r="I1787" s="35"/>
      <c r="J1787" s="35"/>
      <c r="K1787" s="35"/>
    </row>
    <row r="1788" s="6" customFormat="1" spans="1:11">
      <c r="A1788" s="47"/>
      <c r="B1788" s="35"/>
      <c r="C1788" s="35"/>
      <c r="D1788" s="35"/>
      <c r="E1788" s="35"/>
      <c r="F1788" s="35"/>
      <c r="G1788" s="35"/>
      <c r="H1788" s="35"/>
      <c r="I1788" s="35"/>
      <c r="J1788" s="35"/>
      <c r="K1788" s="35"/>
    </row>
    <row r="1789" s="6" customFormat="1" spans="1:11">
      <c r="A1789" s="35" t="s">
        <v>1144</v>
      </c>
      <c r="B1789" s="35"/>
      <c r="C1789" s="35"/>
      <c r="D1789" s="35"/>
      <c r="E1789" s="35"/>
      <c r="F1789" s="35"/>
      <c r="G1789" s="35"/>
      <c r="H1789" s="35"/>
      <c r="I1789" s="35"/>
      <c r="J1789" s="35"/>
      <c r="K1789" s="35"/>
    </row>
    <row r="1790" s="6" customFormat="1" spans="1:11">
      <c r="A1790" s="93" t="s">
        <v>1125</v>
      </c>
      <c r="B1790" s="94"/>
      <c r="C1790" s="94"/>
      <c r="D1790" s="94"/>
      <c r="E1790" s="94"/>
      <c r="F1790" s="94"/>
      <c r="G1790" s="94"/>
      <c r="H1790" s="94"/>
      <c r="I1790" s="94"/>
      <c r="J1790" s="94"/>
      <c r="K1790" s="100"/>
    </row>
    <row r="1791" s="6" customFormat="1" spans="1:11">
      <c r="A1791" s="95"/>
      <c r="B1791" s="96"/>
      <c r="C1791" s="96"/>
      <c r="D1791" s="96"/>
      <c r="E1791" s="96"/>
      <c r="F1791" s="96"/>
      <c r="G1791" s="96"/>
      <c r="H1791" s="96"/>
      <c r="I1791" s="96"/>
      <c r="J1791" s="96"/>
      <c r="K1791" s="101"/>
    </row>
    <row r="1792" s="6" customFormat="1" spans="1:11">
      <c r="A1792" s="95"/>
      <c r="B1792" s="96"/>
      <c r="C1792" s="96"/>
      <c r="D1792" s="96"/>
      <c r="E1792" s="96"/>
      <c r="F1792" s="96"/>
      <c r="G1792" s="96"/>
      <c r="H1792" s="96"/>
      <c r="I1792" s="96"/>
      <c r="J1792" s="96"/>
      <c r="K1792" s="101"/>
    </row>
    <row r="1793" s="6" customFormat="1" spans="1:11">
      <c r="A1793" s="95"/>
      <c r="B1793" s="96"/>
      <c r="C1793" s="96"/>
      <c r="D1793" s="96"/>
      <c r="E1793" s="96"/>
      <c r="F1793" s="96"/>
      <c r="G1793" s="96"/>
      <c r="H1793" s="96"/>
      <c r="I1793" s="96"/>
      <c r="J1793" s="96"/>
      <c r="K1793" s="101"/>
    </row>
    <row r="1794" s="6" customFormat="1" spans="1:11">
      <c r="A1794" s="95"/>
      <c r="B1794" s="96"/>
      <c r="C1794" s="96"/>
      <c r="D1794" s="96"/>
      <c r="E1794" s="96"/>
      <c r="F1794" s="96"/>
      <c r="G1794" s="96"/>
      <c r="H1794" s="96"/>
      <c r="I1794" s="96"/>
      <c r="J1794" s="96"/>
      <c r="K1794" s="101"/>
    </row>
    <row r="1795" s="6" customFormat="1" ht="59" customHeight="1" spans="1:11">
      <c r="A1795" s="97"/>
      <c r="B1795" s="98"/>
      <c r="C1795" s="98"/>
      <c r="D1795" s="98"/>
      <c r="E1795" s="98"/>
      <c r="F1795" s="98"/>
      <c r="G1795" s="98"/>
      <c r="H1795" s="98"/>
      <c r="I1795" s="98"/>
      <c r="J1795" s="98"/>
      <c r="K1795" s="102"/>
    </row>
    <row r="1796" s="12" customFormat="1" ht="17" customHeight="1" spans="1:11">
      <c r="A1796" s="96"/>
      <c r="B1796" s="96"/>
      <c r="C1796" s="96"/>
      <c r="D1796" s="96"/>
      <c r="E1796" s="96"/>
      <c r="F1796" s="96"/>
      <c r="G1796" s="96"/>
      <c r="H1796" s="96"/>
      <c r="I1796" s="96"/>
      <c r="J1796" s="96"/>
      <c r="K1796" s="96"/>
    </row>
    <row r="1797" s="6" customFormat="1" ht="28.2" spans="1:11">
      <c r="A1797" s="81" t="s">
        <v>904</v>
      </c>
      <c r="B1797" s="81"/>
      <c r="C1797" s="81"/>
      <c r="D1797" s="81"/>
      <c r="E1797" s="81"/>
      <c r="F1797" s="81"/>
      <c r="G1797" s="81"/>
      <c r="H1797" s="81"/>
      <c r="I1797" s="81"/>
      <c r="J1797" s="81"/>
      <c r="K1797" s="81"/>
    </row>
    <row r="1798" s="6" customFormat="1" ht="17.4" spans="1:11">
      <c r="A1798" s="87" t="s">
        <v>1145</v>
      </c>
      <c r="B1798" s="87"/>
      <c r="C1798" s="87"/>
      <c r="D1798" s="87"/>
      <c r="E1798" s="87"/>
      <c r="F1798" s="87"/>
      <c r="G1798" s="87"/>
      <c r="H1798" s="87"/>
      <c r="I1798" s="87"/>
      <c r="J1798" s="87"/>
      <c r="K1798" s="87"/>
    </row>
    <row r="1799" s="6" customFormat="1" ht="17.4" spans="1:11">
      <c r="A1799" s="283" t="s">
        <v>1146</v>
      </c>
      <c r="B1799" s="283"/>
      <c r="C1799" s="283"/>
      <c r="D1799" s="283"/>
      <c r="E1799" s="283"/>
      <c r="F1799" s="283"/>
      <c r="G1799" s="283"/>
      <c r="H1799" s="283"/>
      <c r="I1799" s="283"/>
      <c r="J1799" s="283"/>
      <c r="K1799" s="283"/>
    </row>
    <row r="1800" s="6" customFormat="1" spans="1:11">
      <c r="A1800" s="18" t="s">
        <v>708</v>
      </c>
      <c r="B1800" s="18"/>
      <c r="C1800" s="18"/>
      <c r="D1800" s="19" t="s">
        <v>944</v>
      </c>
      <c r="E1800" s="20"/>
      <c r="F1800" s="20"/>
      <c r="G1800" s="20"/>
      <c r="H1800" s="20"/>
      <c r="I1800" s="20"/>
      <c r="J1800" s="20"/>
      <c r="K1800" s="20"/>
    </row>
    <row r="1801" s="6" customFormat="1" spans="1:11">
      <c r="A1801" s="18" t="s">
        <v>710</v>
      </c>
      <c r="B1801" s="18"/>
      <c r="C1801" s="18"/>
      <c r="D1801" s="78" t="s">
        <v>919</v>
      </c>
      <c r="E1801" s="22"/>
      <c r="F1801" s="18" t="s">
        <v>711</v>
      </c>
      <c r="G1801" s="78" t="s">
        <v>1147</v>
      </c>
      <c r="H1801" s="22"/>
      <c r="I1801" s="22"/>
      <c r="J1801" s="22"/>
      <c r="K1801" s="22"/>
    </row>
    <row r="1802" s="6" customFormat="1" ht="25.2" spans="1:11">
      <c r="A1802" s="23" t="s">
        <v>712</v>
      </c>
      <c r="B1802" s="24"/>
      <c r="C1802" s="25"/>
      <c r="D1802" s="18" t="s">
        <v>713</v>
      </c>
      <c r="E1802" s="18" t="s">
        <v>714</v>
      </c>
      <c r="F1802" s="18" t="s">
        <v>715</v>
      </c>
      <c r="G1802" s="18" t="s">
        <v>716</v>
      </c>
      <c r="H1802" s="18"/>
      <c r="I1802" s="18" t="s">
        <v>717</v>
      </c>
      <c r="J1802" s="18" t="s">
        <v>718</v>
      </c>
      <c r="K1802" s="18" t="s">
        <v>729</v>
      </c>
    </row>
    <row r="1803" s="6" customFormat="1" spans="1:11">
      <c r="A1803" s="26"/>
      <c r="B1803" s="27"/>
      <c r="C1803" s="28"/>
      <c r="D1803" s="18" t="s">
        <v>720</v>
      </c>
      <c r="E1803" s="22"/>
      <c r="F1803" s="22"/>
      <c r="G1803" s="22">
        <v>1.66</v>
      </c>
      <c r="H1803" s="22"/>
      <c r="I1803" s="22">
        <v>10</v>
      </c>
      <c r="J1803" s="37">
        <v>1</v>
      </c>
      <c r="K1803" s="22">
        <v>10</v>
      </c>
    </row>
    <row r="1804" s="6" customFormat="1" spans="1:11">
      <c r="A1804" s="26"/>
      <c r="B1804" s="27"/>
      <c r="C1804" s="28"/>
      <c r="D1804" s="18" t="s">
        <v>621</v>
      </c>
      <c r="E1804" s="22"/>
      <c r="F1804" s="22"/>
      <c r="G1804" s="22"/>
      <c r="H1804" s="22"/>
      <c r="I1804" s="22" t="s">
        <v>512</v>
      </c>
      <c r="J1804" s="37">
        <v>1</v>
      </c>
      <c r="K1804" s="22" t="s">
        <v>512</v>
      </c>
    </row>
    <row r="1805" s="6" customFormat="1" spans="1:11">
      <c r="A1805" s="26"/>
      <c r="B1805" s="27"/>
      <c r="C1805" s="28"/>
      <c r="D1805" s="29" t="s">
        <v>721</v>
      </c>
      <c r="E1805" s="22"/>
      <c r="F1805" s="22"/>
      <c r="G1805" s="22"/>
      <c r="H1805" s="22"/>
      <c r="I1805" s="22" t="s">
        <v>512</v>
      </c>
      <c r="J1805" s="22" t="s">
        <v>512</v>
      </c>
      <c r="K1805" s="22" t="s">
        <v>512</v>
      </c>
    </row>
    <row r="1806" s="6" customFormat="1" spans="1:11">
      <c r="A1806" s="26"/>
      <c r="B1806" s="27"/>
      <c r="C1806" s="28"/>
      <c r="D1806" s="29" t="s">
        <v>722</v>
      </c>
      <c r="E1806" s="22"/>
      <c r="F1806" s="22"/>
      <c r="G1806" s="22"/>
      <c r="H1806" s="22"/>
      <c r="I1806" s="22" t="s">
        <v>512</v>
      </c>
      <c r="J1806" s="22" t="s">
        <v>512</v>
      </c>
      <c r="K1806" s="22" t="s">
        <v>512</v>
      </c>
    </row>
    <row r="1807" s="6" customFormat="1" spans="1:11">
      <c r="A1807" s="30"/>
      <c r="B1807" s="31"/>
      <c r="C1807" s="32"/>
      <c r="D1807" s="18" t="s">
        <v>622</v>
      </c>
      <c r="E1807" s="22"/>
      <c r="F1807" s="22"/>
      <c r="G1807" s="22">
        <v>1.66</v>
      </c>
      <c r="H1807" s="22"/>
      <c r="I1807" s="22" t="s">
        <v>512</v>
      </c>
      <c r="J1807" s="22" t="s">
        <v>512</v>
      </c>
      <c r="K1807" s="22" t="s">
        <v>512</v>
      </c>
    </row>
    <row r="1808" s="6" customFormat="1" spans="1:11">
      <c r="A1808" s="18" t="s">
        <v>723</v>
      </c>
      <c r="B1808" s="18" t="s">
        <v>724</v>
      </c>
      <c r="C1808" s="18"/>
      <c r="D1808" s="18"/>
      <c r="E1808" s="18"/>
      <c r="F1808" s="18" t="s">
        <v>608</v>
      </c>
      <c r="G1808" s="18"/>
      <c r="H1808" s="18"/>
      <c r="I1808" s="18"/>
      <c r="J1808" s="18"/>
      <c r="K1808" s="18"/>
    </row>
    <row r="1809" s="6" customFormat="1" spans="1:11">
      <c r="A1809" s="18"/>
      <c r="B1809" s="99" t="s">
        <v>945</v>
      </c>
      <c r="C1809" s="85"/>
      <c r="D1809" s="85"/>
      <c r="E1809" s="85"/>
      <c r="F1809" s="99" t="s">
        <v>946</v>
      </c>
      <c r="G1809" s="85"/>
      <c r="H1809" s="85"/>
      <c r="I1809" s="85"/>
      <c r="J1809" s="85"/>
      <c r="K1809" s="85"/>
    </row>
    <row r="1810" s="6" customFormat="1" ht="25.2" spans="1:11">
      <c r="A1810" s="33" t="s">
        <v>726</v>
      </c>
      <c r="B1810" s="18" t="s">
        <v>628</v>
      </c>
      <c r="C1810" s="18" t="s">
        <v>629</v>
      </c>
      <c r="D1810" s="18" t="s">
        <v>630</v>
      </c>
      <c r="E1810" s="18" t="s">
        <v>727</v>
      </c>
      <c r="F1810" s="18" t="s">
        <v>728</v>
      </c>
      <c r="G1810" s="18" t="s">
        <v>717</v>
      </c>
      <c r="H1810" s="18" t="s">
        <v>729</v>
      </c>
      <c r="I1810" s="18" t="s">
        <v>730</v>
      </c>
      <c r="J1810" s="18"/>
      <c r="K1810" s="18"/>
    </row>
    <row r="1811" s="6" customFormat="1" ht="24" spans="1:11">
      <c r="A1811" s="34"/>
      <c r="B1811" s="88" t="s">
        <v>731</v>
      </c>
      <c r="C1811" s="18" t="s">
        <v>732</v>
      </c>
      <c r="D1811" s="86" t="s">
        <v>783</v>
      </c>
      <c r="E1811" s="18" t="s">
        <v>784</v>
      </c>
      <c r="F1811" s="18" t="s">
        <v>784</v>
      </c>
      <c r="G1811" s="22">
        <v>15</v>
      </c>
      <c r="H1811" s="22">
        <v>15</v>
      </c>
      <c r="I1811" s="22"/>
      <c r="J1811" s="22"/>
      <c r="K1811" s="22"/>
    </row>
    <row r="1812" s="6" customFormat="1" ht="48" spans="1:11">
      <c r="A1812" s="34"/>
      <c r="B1812" s="90"/>
      <c r="C1812" s="18"/>
      <c r="D1812" s="86" t="s">
        <v>785</v>
      </c>
      <c r="E1812" s="18" t="s">
        <v>784</v>
      </c>
      <c r="F1812" s="18" t="s">
        <v>784</v>
      </c>
      <c r="G1812" s="22">
        <v>35</v>
      </c>
      <c r="H1812" s="22">
        <v>35</v>
      </c>
      <c r="I1812" s="22"/>
      <c r="J1812" s="22"/>
      <c r="K1812" s="22"/>
    </row>
    <row r="1813" s="6" customFormat="1" ht="60" spans="1:11">
      <c r="A1813" s="34"/>
      <c r="B1813" s="33" t="s">
        <v>737</v>
      </c>
      <c r="C1813" s="18" t="s">
        <v>738</v>
      </c>
      <c r="D1813" s="86" t="s">
        <v>787</v>
      </c>
      <c r="E1813" s="18" t="s">
        <v>788</v>
      </c>
      <c r="F1813" s="18" t="s">
        <v>788</v>
      </c>
      <c r="G1813" s="22">
        <v>15</v>
      </c>
      <c r="H1813" s="22">
        <v>15</v>
      </c>
      <c r="I1813" s="22"/>
      <c r="J1813" s="22"/>
      <c r="K1813" s="22"/>
    </row>
    <row r="1814" s="6" customFormat="1" ht="36" spans="1:11">
      <c r="A1814" s="34"/>
      <c r="B1814" s="34"/>
      <c r="C1814" s="18" t="s">
        <v>815</v>
      </c>
      <c r="D1814" s="86" t="s">
        <v>947</v>
      </c>
      <c r="E1814" s="18" t="s">
        <v>784</v>
      </c>
      <c r="F1814" s="18" t="s">
        <v>784</v>
      </c>
      <c r="G1814" s="22">
        <v>15</v>
      </c>
      <c r="H1814" s="22">
        <v>15</v>
      </c>
      <c r="I1814" s="22"/>
      <c r="J1814" s="22"/>
      <c r="K1814" s="22"/>
    </row>
    <row r="1815" s="6" customFormat="1" ht="24" spans="1:11">
      <c r="A1815" s="34"/>
      <c r="B1815" s="33" t="s">
        <v>740</v>
      </c>
      <c r="C1815" s="33" t="s">
        <v>741</v>
      </c>
      <c r="D1815" s="86" t="s">
        <v>948</v>
      </c>
      <c r="E1815" s="37">
        <v>0.83</v>
      </c>
      <c r="F1815" s="37">
        <v>0.88</v>
      </c>
      <c r="G1815" s="91">
        <v>3</v>
      </c>
      <c r="H1815" s="91">
        <v>3</v>
      </c>
      <c r="I1815" s="22"/>
      <c r="J1815" s="22"/>
      <c r="K1815" s="22"/>
    </row>
    <row r="1816" s="6" customFormat="1" ht="24" spans="1:11">
      <c r="A1816" s="34"/>
      <c r="B1816" s="34"/>
      <c r="C1816" s="34"/>
      <c r="D1816" s="86" t="s">
        <v>949</v>
      </c>
      <c r="E1816" s="37">
        <v>0.9</v>
      </c>
      <c r="F1816" s="37">
        <v>0.91</v>
      </c>
      <c r="G1816" s="91">
        <v>3</v>
      </c>
      <c r="H1816" s="91">
        <v>3</v>
      </c>
      <c r="I1816" s="22"/>
      <c r="J1816" s="22"/>
      <c r="K1816" s="22"/>
    </row>
    <row r="1817" s="6" customFormat="1" ht="24" spans="1:11">
      <c r="A1817" s="34"/>
      <c r="B1817" s="34"/>
      <c r="C1817" s="34"/>
      <c r="D1817" s="86" t="s">
        <v>950</v>
      </c>
      <c r="E1817" s="37">
        <v>0.74</v>
      </c>
      <c r="F1817" s="37">
        <v>0.75</v>
      </c>
      <c r="G1817" s="91">
        <v>4</v>
      </c>
      <c r="H1817" s="91">
        <v>4</v>
      </c>
      <c r="I1817" s="22"/>
      <c r="J1817" s="22"/>
      <c r="K1817" s="22"/>
    </row>
    <row r="1818" s="6" customFormat="1" spans="1:11">
      <c r="A1818" s="18" t="s">
        <v>913</v>
      </c>
      <c r="B1818" s="18"/>
      <c r="C1818" s="18"/>
      <c r="D1818" s="18"/>
      <c r="E1818" s="18"/>
      <c r="F1818" s="18"/>
      <c r="G1818" s="22">
        <v>100</v>
      </c>
      <c r="H1818" s="22"/>
      <c r="I1818" s="22"/>
      <c r="J1818" s="22"/>
      <c r="K1818" s="22"/>
    </row>
    <row r="1819" s="6" customFormat="1" spans="1:11">
      <c r="A1819" s="33" t="s">
        <v>743</v>
      </c>
      <c r="B1819" s="35" t="s">
        <v>935</v>
      </c>
      <c r="C1819" s="35"/>
      <c r="D1819" s="35"/>
      <c r="E1819" s="35"/>
      <c r="F1819" s="35"/>
      <c r="G1819" s="35"/>
      <c r="H1819" s="35"/>
      <c r="I1819" s="35"/>
      <c r="J1819" s="35"/>
      <c r="K1819" s="35"/>
    </row>
    <row r="1820" s="6" customFormat="1" spans="1:11">
      <c r="A1820" s="47"/>
      <c r="B1820" s="35"/>
      <c r="C1820" s="35"/>
      <c r="D1820" s="35"/>
      <c r="E1820" s="35"/>
      <c r="F1820" s="35"/>
      <c r="G1820" s="35"/>
      <c r="H1820" s="35"/>
      <c r="I1820" s="35"/>
      <c r="J1820" s="35"/>
      <c r="K1820" s="35"/>
    </row>
    <row r="1821" s="6" customFormat="1" spans="1:11">
      <c r="A1821" s="35" t="s">
        <v>915</v>
      </c>
      <c r="B1821" s="35"/>
      <c r="C1821" s="35"/>
      <c r="D1821" s="35"/>
      <c r="E1821" s="35"/>
      <c r="F1821" s="35"/>
      <c r="G1821" s="35"/>
      <c r="H1821" s="35"/>
      <c r="I1821" s="35"/>
      <c r="J1821" s="35"/>
      <c r="K1821" s="35"/>
    </row>
    <row r="1822" s="6" customFormat="1" spans="1:11">
      <c r="A1822" s="93" t="s">
        <v>916</v>
      </c>
      <c r="B1822" s="94"/>
      <c r="C1822" s="94"/>
      <c r="D1822" s="94"/>
      <c r="E1822" s="94"/>
      <c r="F1822" s="94"/>
      <c r="G1822" s="94"/>
      <c r="H1822" s="94"/>
      <c r="I1822" s="94"/>
      <c r="J1822" s="94"/>
      <c r="K1822" s="100"/>
    </row>
    <row r="1823" s="6" customFormat="1" spans="1:11">
      <c r="A1823" s="95"/>
      <c r="B1823" s="96"/>
      <c r="C1823" s="96"/>
      <c r="D1823" s="96"/>
      <c r="E1823" s="96"/>
      <c r="F1823" s="96"/>
      <c r="G1823" s="96"/>
      <c r="H1823" s="96"/>
      <c r="I1823" s="96"/>
      <c r="J1823" s="96"/>
      <c r="K1823" s="101"/>
    </row>
    <row r="1824" s="6" customFormat="1" spans="1:11">
      <c r="A1824" s="95"/>
      <c r="B1824" s="96"/>
      <c r="C1824" s="96"/>
      <c r="D1824" s="96"/>
      <c r="E1824" s="96"/>
      <c r="F1824" s="96"/>
      <c r="G1824" s="96"/>
      <c r="H1824" s="96"/>
      <c r="I1824" s="96"/>
      <c r="J1824" s="96"/>
      <c r="K1824" s="101"/>
    </row>
    <row r="1825" s="6" customFormat="1" ht="84" customHeight="1" spans="1:11">
      <c r="A1825" s="95"/>
      <c r="B1825" s="96"/>
      <c r="C1825" s="96"/>
      <c r="D1825" s="96"/>
      <c r="E1825" s="96"/>
      <c r="F1825" s="96"/>
      <c r="G1825" s="96"/>
      <c r="H1825" s="96"/>
      <c r="I1825" s="96"/>
      <c r="J1825" s="96"/>
      <c r="K1825" s="101"/>
    </row>
    <row r="1826" s="12" customFormat="1" spans="1:11">
      <c r="A1826" s="95"/>
      <c r="B1826" s="96"/>
      <c r="C1826" s="96"/>
      <c r="D1826" s="96"/>
      <c r="E1826" s="96"/>
      <c r="F1826" s="96"/>
      <c r="G1826" s="96"/>
      <c r="H1826" s="96"/>
      <c r="I1826" s="96"/>
      <c r="J1826" s="96"/>
      <c r="K1826" s="101"/>
    </row>
    <row r="1827" s="6" customFormat="1" spans="1:11">
      <c r="A1827" s="97"/>
      <c r="B1827" s="98"/>
      <c r="C1827" s="98"/>
      <c r="D1827" s="98"/>
      <c r="E1827" s="98"/>
      <c r="F1827" s="98"/>
      <c r="G1827" s="98"/>
      <c r="H1827" s="98"/>
      <c r="I1827" s="98"/>
      <c r="J1827" s="98"/>
      <c r="K1827" s="102"/>
    </row>
    <row r="1828" s="6" customFormat="1" spans="1:11">
      <c r="A1828" s="96"/>
      <c r="B1828" s="96"/>
      <c r="C1828" s="96"/>
      <c r="D1828" s="96"/>
      <c r="E1828" s="96"/>
      <c r="F1828" s="96"/>
      <c r="G1828" s="96"/>
      <c r="H1828" s="96"/>
      <c r="I1828" s="96"/>
      <c r="J1828" s="96"/>
      <c r="K1828" s="96"/>
    </row>
    <row r="1829" s="6" customFormat="1" ht="28.2" spans="1:11">
      <c r="A1829" s="81" t="s">
        <v>904</v>
      </c>
      <c r="B1829" s="81"/>
      <c r="C1829" s="81"/>
      <c r="D1829" s="81"/>
      <c r="E1829" s="81"/>
      <c r="F1829" s="81"/>
      <c r="G1829" s="81"/>
      <c r="H1829" s="81"/>
      <c r="I1829" s="81"/>
      <c r="J1829" s="81"/>
      <c r="K1829" s="81"/>
    </row>
    <row r="1830" s="6" customFormat="1" ht="17.4" spans="1:11">
      <c r="A1830" s="103" t="s">
        <v>1145</v>
      </c>
      <c r="B1830" s="103"/>
      <c r="C1830" s="103"/>
      <c r="D1830" s="103"/>
      <c r="E1830" s="103"/>
      <c r="F1830" s="103"/>
      <c r="G1830" s="103"/>
      <c r="H1830" s="103"/>
      <c r="I1830" s="103"/>
      <c r="J1830" s="103"/>
      <c r="K1830" s="122" t="s">
        <v>707</v>
      </c>
    </row>
    <row r="1831" s="6" customFormat="1" ht="17.4" spans="1:11">
      <c r="A1831" s="283" t="s">
        <v>1148</v>
      </c>
      <c r="B1831" s="283"/>
      <c r="C1831" s="283"/>
      <c r="D1831" s="283"/>
      <c r="E1831" s="283"/>
      <c r="F1831" s="283"/>
      <c r="G1831" s="283"/>
      <c r="H1831" s="283"/>
      <c r="I1831" s="283"/>
      <c r="J1831" s="283"/>
      <c r="K1831" s="283"/>
    </row>
    <row r="1832" s="6" customFormat="1" spans="1:11">
      <c r="A1832" s="104" t="s">
        <v>708</v>
      </c>
      <c r="B1832" s="104"/>
      <c r="C1832" s="104"/>
      <c r="D1832" s="105" t="s">
        <v>789</v>
      </c>
      <c r="E1832" s="106"/>
      <c r="F1832" s="106"/>
      <c r="G1832" s="106"/>
      <c r="H1832" s="106"/>
      <c r="I1832" s="106"/>
      <c r="J1832" s="106"/>
      <c r="K1832" s="106"/>
    </row>
    <row r="1833" s="6" customFormat="1" spans="1:11">
      <c r="A1833" s="104" t="s">
        <v>710</v>
      </c>
      <c r="B1833" s="104"/>
      <c r="C1833" s="104"/>
      <c r="D1833" s="107" t="s">
        <v>808</v>
      </c>
      <c r="E1833" s="107"/>
      <c r="F1833" s="104" t="s">
        <v>711</v>
      </c>
      <c r="G1833" s="78" t="s">
        <v>1147</v>
      </c>
      <c r="H1833" s="22"/>
      <c r="I1833" s="22"/>
      <c r="J1833" s="22"/>
      <c r="K1833" s="22"/>
    </row>
    <row r="1834" s="6" customFormat="1" ht="24" spans="1:11">
      <c r="A1834" s="108" t="s">
        <v>712</v>
      </c>
      <c r="B1834" s="109"/>
      <c r="C1834" s="110"/>
      <c r="D1834" s="104" t="s">
        <v>713</v>
      </c>
      <c r="E1834" s="104" t="s">
        <v>714</v>
      </c>
      <c r="F1834" s="104" t="s">
        <v>952</v>
      </c>
      <c r="G1834" s="104" t="s">
        <v>953</v>
      </c>
      <c r="H1834" s="104"/>
      <c r="I1834" s="104" t="s">
        <v>717</v>
      </c>
      <c r="J1834" s="104" t="s">
        <v>718</v>
      </c>
      <c r="K1834" s="104" t="s">
        <v>729</v>
      </c>
    </row>
    <row r="1835" s="6" customFormat="1" spans="1:11">
      <c r="A1835" s="111"/>
      <c r="B1835" s="112"/>
      <c r="C1835" s="113"/>
      <c r="D1835" s="104" t="s">
        <v>720</v>
      </c>
      <c r="E1835" s="107">
        <v>0.57</v>
      </c>
      <c r="F1835" s="107">
        <v>0.57</v>
      </c>
      <c r="G1835" s="107">
        <v>0.57</v>
      </c>
      <c r="H1835" s="107"/>
      <c r="I1835" s="107">
        <v>10</v>
      </c>
      <c r="J1835" s="123">
        <v>1</v>
      </c>
      <c r="K1835" s="107">
        <v>10</v>
      </c>
    </row>
    <row r="1836" s="6" customFormat="1" spans="1:11">
      <c r="A1836" s="111"/>
      <c r="B1836" s="112"/>
      <c r="C1836" s="113"/>
      <c r="D1836" s="104" t="s">
        <v>621</v>
      </c>
      <c r="E1836" s="107">
        <v>0.57</v>
      </c>
      <c r="F1836" s="107">
        <v>0.57</v>
      </c>
      <c r="G1836" s="107">
        <v>0.57</v>
      </c>
      <c r="H1836" s="107"/>
      <c r="I1836" s="107" t="s">
        <v>512</v>
      </c>
      <c r="J1836" s="107" t="s">
        <v>512</v>
      </c>
      <c r="K1836" s="107" t="s">
        <v>512</v>
      </c>
    </row>
    <row r="1837" s="6" customFormat="1" spans="1:11">
      <c r="A1837" s="111"/>
      <c r="B1837" s="112"/>
      <c r="C1837" s="113"/>
      <c r="D1837" s="114" t="s">
        <v>721</v>
      </c>
      <c r="E1837" s="107">
        <v>0.57</v>
      </c>
      <c r="F1837" s="107">
        <v>0.57</v>
      </c>
      <c r="G1837" s="107">
        <v>0.57</v>
      </c>
      <c r="H1837" s="107"/>
      <c r="I1837" s="107" t="s">
        <v>512</v>
      </c>
      <c r="J1837" s="107" t="s">
        <v>512</v>
      </c>
      <c r="K1837" s="107" t="s">
        <v>512</v>
      </c>
    </row>
    <row r="1838" s="6" customFormat="1" spans="1:11">
      <c r="A1838" s="111"/>
      <c r="B1838" s="112"/>
      <c r="C1838" s="113"/>
      <c r="D1838" s="114" t="s">
        <v>722</v>
      </c>
      <c r="E1838" s="107"/>
      <c r="F1838" s="107"/>
      <c r="G1838" s="107"/>
      <c r="H1838" s="107"/>
      <c r="I1838" s="107" t="s">
        <v>512</v>
      </c>
      <c r="J1838" s="107" t="s">
        <v>512</v>
      </c>
      <c r="K1838" s="107" t="s">
        <v>512</v>
      </c>
    </row>
    <row r="1839" s="6" customFormat="1" spans="1:11">
      <c r="A1839" s="115"/>
      <c r="B1839" s="116"/>
      <c r="C1839" s="117"/>
      <c r="D1839" s="104" t="s">
        <v>622</v>
      </c>
      <c r="E1839" s="107"/>
      <c r="F1839" s="107"/>
      <c r="G1839" s="107"/>
      <c r="H1839" s="107"/>
      <c r="I1839" s="107" t="s">
        <v>512</v>
      </c>
      <c r="J1839" s="107" t="s">
        <v>512</v>
      </c>
      <c r="K1839" s="107" t="s">
        <v>512</v>
      </c>
    </row>
    <row r="1840" s="6" customFormat="1" spans="1:11">
      <c r="A1840" s="104" t="s">
        <v>723</v>
      </c>
      <c r="B1840" s="104" t="s">
        <v>724</v>
      </c>
      <c r="C1840" s="104"/>
      <c r="D1840" s="104"/>
      <c r="E1840" s="104"/>
      <c r="F1840" s="104" t="s">
        <v>608</v>
      </c>
      <c r="G1840" s="104"/>
      <c r="H1840" s="104"/>
      <c r="I1840" s="104"/>
      <c r="J1840" s="104"/>
      <c r="K1840" s="104"/>
    </row>
    <row r="1841" s="6" customFormat="1" spans="1:11">
      <c r="A1841" s="104"/>
      <c r="B1841" s="130" t="s">
        <v>978</v>
      </c>
      <c r="C1841" s="130"/>
      <c r="D1841" s="130"/>
      <c r="E1841" s="130"/>
      <c r="F1841" s="130" t="s">
        <v>972</v>
      </c>
      <c r="G1841" s="130"/>
      <c r="H1841" s="130"/>
      <c r="I1841" s="130"/>
      <c r="J1841" s="130"/>
      <c r="K1841" s="130"/>
    </row>
    <row r="1842" s="6" customFormat="1" ht="24" spans="1:11">
      <c r="A1842" s="118" t="s">
        <v>726</v>
      </c>
      <c r="B1842" s="104" t="s">
        <v>628</v>
      </c>
      <c r="C1842" s="104" t="s">
        <v>629</v>
      </c>
      <c r="D1842" s="104" t="s">
        <v>630</v>
      </c>
      <c r="E1842" s="104" t="s">
        <v>955</v>
      </c>
      <c r="F1842" s="104" t="s">
        <v>956</v>
      </c>
      <c r="G1842" s="104" t="s">
        <v>717</v>
      </c>
      <c r="H1842" s="104" t="s">
        <v>729</v>
      </c>
      <c r="I1842" s="104" t="s">
        <v>730</v>
      </c>
      <c r="J1842" s="104"/>
      <c r="K1842" s="104"/>
    </row>
    <row r="1843" s="6" customFormat="1" spans="1:11">
      <c r="A1843" s="119"/>
      <c r="B1843" s="104" t="s">
        <v>957</v>
      </c>
      <c r="C1843" s="131" t="s">
        <v>637</v>
      </c>
      <c r="D1843" s="131" t="s">
        <v>791</v>
      </c>
      <c r="E1843" s="131" t="s">
        <v>792</v>
      </c>
      <c r="F1843" s="131" t="s">
        <v>792</v>
      </c>
      <c r="G1843" s="132">
        <v>20</v>
      </c>
      <c r="H1843" s="132">
        <v>20</v>
      </c>
      <c r="I1843" s="107"/>
      <c r="J1843" s="107"/>
      <c r="K1843" s="107"/>
    </row>
    <row r="1844" s="6" customFormat="1" spans="1:11">
      <c r="A1844" s="119"/>
      <c r="B1844" s="104"/>
      <c r="C1844" s="138" t="s">
        <v>671</v>
      </c>
      <c r="D1844" s="131" t="s">
        <v>793</v>
      </c>
      <c r="E1844" s="131" t="s">
        <v>669</v>
      </c>
      <c r="F1844" s="131" t="s">
        <v>669</v>
      </c>
      <c r="G1844" s="132">
        <v>10</v>
      </c>
      <c r="H1844" s="132">
        <v>10</v>
      </c>
      <c r="I1844" s="107"/>
      <c r="J1844" s="107"/>
      <c r="K1844" s="107"/>
    </row>
    <row r="1845" s="6" customFormat="1" spans="1:11">
      <c r="A1845" s="119"/>
      <c r="B1845" s="107"/>
      <c r="C1845" s="139"/>
      <c r="D1845" s="131" t="s">
        <v>795</v>
      </c>
      <c r="E1845" s="131" t="s">
        <v>796</v>
      </c>
      <c r="F1845" s="131" t="s">
        <v>796</v>
      </c>
      <c r="G1845" s="132">
        <v>20</v>
      </c>
      <c r="H1845" s="132">
        <v>20</v>
      </c>
      <c r="I1845" s="107"/>
      <c r="J1845" s="107"/>
      <c r="K1845" s="107"/>
    </row>
    <row r="1846" s="6" customFormat="1" ht="24" spans="1:11">
      <c r="A1846" s="119"/>
      <c r="B1846" s="104" t="s">
        <v>968</v>
      </c>
      <c r="C1846" s="131" t="s">
        <v>815</v>
      </c>
      <c r="D1846" s="131" t="s">
        <v>797</v>
      </c>
      <c r="E1846" s="131" t="s">
        <v>798</v>
      </c>
      <c r="F1846" s="131" t="s">
        <v>798</v>
      </c>
      <c r="G1846" s="133">
        <v>30</v>
      </c>
      <c r="H1846" s="133">
        <v>30</v>
      </c>
      <c r="I1846" s="107"/>
      <c r="J1846" s="107"/>
      <c r="K1846" s="107"/>
    </row>
    <row r="1847" s="6" customFormat="1" spans="1:11">
      <c r="A1847" s="119"/>
      <c r="B1847" s="104" t="s">
        <v>740</v>
      </c>
      <c r="C1847" s="118" t="s">
        <v>741</v>
      </c>
      <c r="D1847" s="131" t="s">
        <v>877</v>
      </c>
      <c r="E1847" s="140" t="s">
        <v>653</v>
      </c>
      <c r="F1847" s="107">
        <v>90</v>
      </c>
      <c r="G1847" s="133">
        <v>5</v>
      </c>
      <c r="H1847" s="133">
        <v>5</v>
      </c>
      <c r="I1847" s="107"/>
      <c r="J1847" s="107"/>
      <c r="K1847" s="107"/>
    </row>
    <row r="1848" s="6" customFormat="1" spans="1:11">
      <c r="A1848" s="119"/>
      <c r="B1848" s="104"/>
      <c r="C1848" s="119"/>
      <c r="D1848" s="131" t="s">
        <v>878</v>
      </c>
      <c r="E1848" s="107" t="s">
        <v>653</v>
      </c>
      <c r="F1848" s="107">
        <v>90</v>
      </c>
      <c r="G1848" s="133">
        <v>5</v>
      </c>
      <c r="H1848" s="133">
        <v>5</v>
      </c>
      <c r="I1848" s="107"/>
      <c r="J1848" s="107"/>
      <c r="K1848" s="107"/>
    </row>
    <row r="1849" s="6" customFormat="1" spans="1:11">
      <c r="A1849" s="104" t="s">
        <v>963</v>
      </c>
      <c r="B1849" s="104"/>
      <c r="C1849" s="104"/>
      <c r="D1849" s="104"/>
      <c r="E1849" s="104"/>
      <c r="F1849" s="104"/>
      <c r="G1849" s="107">
        <v>100</v>
      </c>
      <c r="H1849" s="107"/>
      <c r="I1849" s="107"/>
      <c r="J1849" s="107"/>
      <c r="K1849" s="107"/>
    </row>
    <row r="1850" s="6" customFormat="1" spans="1:11">
      <c r="A1850" s="118" t="s">
        <v>743</v>
      </c>
      <c r="B1850" s="120" t="s">
        <v>969</v>
      </c>
      <c r="C1850" s="120"/>
      <c r="D1850" s="120"/>
      <c r="E1850" s="120"/>
      <c r="F1850" s="120"/>
      <c r="G1850" s="120"/>
      <c r="H1850" s="120"/>
      <c r="I1850" s="120"/>
      <c r="J1850" s="120"/>
      <c r="K1850" s="120"/>
    </row>
    <row r="1851" s="6" customFormat="1" spans="1:11">
      <c r="A1851" s="121"/>
      <c r="B1851" s="120"/>
      <c r="C1851" s="120"/>
      <c r="D1851" s="120"/>
      <c r="E1851" s="120"/>
      <c r="F1851" s="120"/>
      <c r="G1851" s="120"/>
      <c r="H1851" s="120"/>
      <c r="I1851" s="120"/>
      <c r="J1851" s="120"/>
      <c r="K1851" s="120"/>
    </row>
    <row r="1852" s="6" customFormat="1" spans="1:11">
      <c r="A1852" s="120" t="s">
        <v>915</v>
      </c>
      <c r="B1852" s="120"/>
      <c r="C1852" s="120"/>
      <c r="D1852" s="120"/>
      <c r="E1852" s="120"/>
      <c r="F1852" s="120"/>
      <c r="G1852" s="120"/>
      <c r="H1852" s="120"/>
      <c r="I1852" s="120"/>
      <c r="J1852" s="120"/>
      <c r="K1852" s="120"/>
    </row>
    <row r="1853" s="6" customFormat="1" spans="1:11">
      <c r="A1853" s="124" t="s">
        <v>977</v>
      </c>
      <c r="B1853" s="125"/>
      <c r="C1853" s="125"/>
      <c r="D1853" s="125"/>
      <c r="E1853" s="125"/>
      <c r="F1853" s="125"/>
      <c r="G1853" s="125"/>
      <c r="H1853" s="125"/>
      <c r="I1853" s="125"/>
      <c r="J1853" s="125"/>
      <c r="K1853" s="135"/>
    </row>
    <row r="1854" s="6" customFormat="1" spans="1:11">
      <c r="A1854" s="126"/>
      <c r="B1854" s="127"/>
      <c r="C1854" s="127"/>
      <c r="D1854" s="127"/>
      <c r="E1854" s="127"/>
      <c r="F1854" s="127"/>
      <c r="G1854" s="127"/>
      <c r="H1854" s="127"/>
      <c r="I1854" s="127"/>
      <c r="J1854" s="127"/>
      <c r="K1854" s="136"/>
    </row>
    <row r="1855" s="6" customFormat="1" spans="1:11">
      <c r="A1855" s="126"/>
      <c r="B1855" s="127"/>
      <c r="C1855" s="127"/>
      <c r="D1855" s="127"/>
      <c r="E1855" s="127"/>
      <c r="F1855" s="127"/>
      <c r="G1855" s="127"/>
      <c r="H1855" s="127"/>
      <c r="I1855" s="127"/>
      <c r="J1855" s="127"/>
      <c r="K1855" s="136"/>
    </row>
    <row r="1856" s="6" customFormat="1" spans="1:11">
      <c r="A1856" s="126"/>
      <c r="B1856" s="127"/>
      <c r="C1856" s="127"/>
      <c r="D1856" s="127"/>
      <c r="E1856" s="127"/>
      <c r="F1856" s="127"/>
      <c r="G1856" s="127"/>
      <c r="H1856" s="127"/>
      <c r="I1856" s="127"/>
      <c r="J1856" s="127"/>
      <c r="K1856" s="136"/>
    </row>
    <row r="1857" s="6" customFormat="1" spans="1:11">
      <c r="A1857" s="126"/>
      <c r="B1857" s="127"/>
      <c r="C1857" s="127"/>
      <c r="D1857" s="127"/>
      <c r="E1857" s="127"/>
      <c r="F1857" s="127"/>
      <c r="G1857" s="127"/>
      <c r="H1857" s="127"/>
      <c r="I1857" s="127"/>
      <c r="J1857" s="127"/>
      <c r="K1857" s="136"/>
    </row>
    <row r="1858" s="6" customFormat="1" ht="84" customHeight="1" spans="1:11">
      <c r="A1858" s="128"/>
      <c r="B1858" s="129"/>
      <c r="C1858" s="129"/>
      <c r="D1858" s="129"/>
      <c r="E1858" s="129"/>
      <c r="F1858" s="129"/>
      <c r="G1858" s="129"/>
      <c r="H1858" s="129"/>
      <c r="I1858" s="129"/>
      <c r="J1858" s="129"/>
      <c r="K1858" s="137"/>
    </row>
    <row r="1859" s="6" customFormat="1"/>
    <row r="1860" s="6" customFormat="1"/>
    <row r="1861" s="6" customFormat="1"/>
    <row r="1862" s="6" customFormat="1" ht="28.2" spans="1:11">
      <c r="A1862" s="81" t="s">
        <v>904</v>
      </c>
      <c r="B1862" s="81"/>
      <c r="C1862" s="81"/>
      <c r="D1862" s="81"/>
      <c r="E1862" s="81"/>
      <c r="F1862" s="81"/>
      <c r="G1862" s="81"/>
      <c r="H1862" s="81"/>
      <c r="I1862" s="81"/>
      <c r="J1862" s="81"/>
      <c r="K1862" s="81"/>
    </row>
    <row r="1863" s="6" customFormat="1" ht="17.4" spans="1:11">
      <c r="A1863" s="103" t="s">
        <v>1145</v>
      </c>
      <c r="B1863" s="103"/>
      <c r="C1863" s="103"/>
      <c r="D1863" s="103"/>
      <c r="E1863" s="103"/>
      <c r="F1863" s="103"/>
      <c r="G1863" s="103"/>
      <c r="H1863" s="103"/>
      <c r="I1863" s="103"/>
      <c r="J1863" s="103"/>
      <c r="K1863" s="122" t="s">
        <v>707</v>
      </c>
    </row>
    <row r="1864" s="6" customFormat="1" ht="17.4" spans="1:11">
      <c r="A1864" s="283" t="s">
        <v>1149</v>
      </c>
      <c r="B1864" s="283"/>
      <c r="C1864" s="283"/>
      <c r="D1864" s="283"/>
      <c r="E1864" s="283"/>
      <c r="F1864" s="283"/>
      <c r="G1864" s="283"/>
      <c r="H1864" s="283"/>
      <c r="I1864" s="283"/>
      <c r="J1864" s="283"/>
      <c r="K1864" s="283"/>
    </row>
    <row r="1865" s="6" customFormat="1" spans="1:11">
      <c r="A1865" s="104" t="s">
        <v>708</v>
      </c>
      <c r="B1865" s="104"/>
      <c r="C1865" s="104"/>
      <c r="D1865" s="105" t="s">
        <v>879</v>
      </c>
      <c r="E1865" s="106"/>
      <c r="F1865" s="106"/>
      <c r="G1865" s="106"/>
      <c r="H1865" s="106"/>
      <c r="I1865" s="106"/>
      <c r="J1865" s="106"/>
      <c r="K1865" s="106"/>
    </row>
    <row r="1866" s="6" customFormat="1" spans="1:11">
      <c r="A1866" s="104" t="s">
        <v>710</v>
      </c>
      <c r="B1866" s="104"/>
      <c r="C1866" s="104"/>
      <c r="D1866" s="107" t="s">
        <v>808</v>
      </c>
      <c r="E1866" s="107"/>
      <c r="F1866" s="104" t="s">
        <v>711</v>
      </c>
      <c r="G1866" s="78" t="s">
        <v>1147</v>
      </c>
      <c r="H1866" s="22"/>
      <c r="I1866" s="22"/>
      <c r="J1866" s="22"/>
      <c r="K1866" s="22"/>
    </row>
    <row r="1867" s="6" customFormat="1" ht="24" spans="1:11">
      <c r="A1867" s="108" t="s">
        <v>712</v>
      </c>
      <c r="B1867" s="109"/>
      <c r="C1867" s="110"/>
      <c r="D1867" s="104" t="s">
        <v>713</v>
      </c>
      <c r="E1867" s="104" t="s">
        <v>714</v>
      </c>
      <c r="F1867" s="104" t="s">
        <v>952</v>
      </c>
      <c r="G1867" s="104" t="s">
        <v>953</v>
      </c>
      <c r="H1867" s="104"/>
      <c r="I1867" s="104" t="s">
        <v>717</v>
      </c>
      <c r="J1867" s="104" t="s">
        <v>718</v>
      </c>
      <c r="K1867" s="104" t="s">
        <v>729</v>
      </c>
    </row>
    <row r="1868" s="6" customFormat="1" spans="1:11">
      <c r="A1868" s="111"/>
      <c r="B1868" s="112"/>
      <c r="C1868" s="113"/>
      <c r="D1868" s="104" t="s">
        <v>720</v>
      </c>
      <c r="E1868" s="107">
        <v>0.12</v>
      </c>
      <c r="F1868" s="107">
        <v>0.12</v>
      </c>
      <c r="G1868" s="107">
        <v>0.12</v>
      </c>
      <c r="H1868" s="107"/>
      <c r="I1868" s="107">
        <v>10</v>
      </c>
      <c r="J1868" s="123">
        <v>1</v>
      </c>
      <c r="K1868" s="107">
        <v>10</v>
      </c>
    </row>
    <row r="1869" s="6" customFormat="1" spans="1:11">
      <c r="A1869" s="111"/>
      <c r="B1869" s="112"/>
      <c r="C1869" s="113"/>
      <c r="D1869" s="104" t="s">
        <v>621</v>
      </c>
      <c r="E1869" s="107">
        <v>0.12</v>
      </c>
      <c r="F1869" s="107">
        <v>0.12</v>
      </c>
      <c r="G1869" s="107">
        <v>0.12</v>
      </c>
      <c r="H1869" s="107"/>
      <c r="I1869" s="107" t="s">
        <v>512</v>
      </c>
      <c r="J1869" s="107" t="s">
        <v>512</v>
      </c>
      <c r="K1869" s="107" t="s">
        <v>512</v>
      </c>
    </row>
    <row r="1870" s="6" customFormat="1" spans="1:11">
      <c r="A1870" s="111"/>
      <c r="B1870" s="112"/>
      <c r="C1870" s="113"/>
      <c r="D1870" s="114" t="s">
        <v>721</v>
      </c>
      <c r="E1870" s="107">
        <v>0.12</v>
      </c>
      <c r="F1870" s="107">
        <v>0.12</v>
      </c>
      <c r="G1870" s="107">
        <v>0.12</v>
      </c>
      <c r="H1870" s="107"/>
      <c r="I1870" s="107" t="s">
        <v>512</v>
      </c>
      <c r="J1870" s="107" t="s">
        <v>512</v>
      </c>
      <c r="K1870" s="107" t="s">
        <v>512</v>
      </c>
    </row>
    <row r="1871" s="6" customFormat="1" spans="1:11">
      <c r="A1871" s="111"/>
      <c r="B1871" s="112"/>
      <c r="C1871" s="113"/>
      <c r="D1871" s="114" t="s">
        <v>722</v>
      </c>
      <c r="E1871" s="107"/>
      <c r="F1871" s="107"/>
      <c r="G1871" s="107"/>
      <c r="H1871" s="107"/>
      <c r="I1871" s="107" t="s">
        <v>512</v>
      </c>
      <c r="J1871" s="107" t="s">
        <v>512</v>
      </c>
      <c r="K1871" s="107" t="s">
        <v>512</v>
      </c>
    </row>
    <row r="1872" s="6" customFormat="1" spans="1:11">
      <c r="A1872" s="115"/>
      <c r="B1872" s="116"/>
      <c r="C1872" s="117"/>
      <c r="D1872" s="104" t="s">
        <v>622</v>
      </c>
      <c r="E1872" s="107"/>
      <c r="F1872" s="107"/>
      <c r="G1872" s="107"/>
      <c r="H1872" s="107"/>
      <c r="I1872" s="107" t="s">
        <v>512</v>
      </c>
      <c r="J1872" s="107" t="s">
        <v>512</v>
      </c>
      <c r="K1872" s="107" t="s">
        <v>512</v>
      </c>
    </row>
    <row r="1873" s="6" customFormat="1" spans="1:11">
      <c r="A1873" s="104" t="s">
        <v>723</v>
      </c>
      <c r="B1873" s="104" t="s">
        <v>724</v>
      </c>
      <c r="C1873" s="104"/>
      <c r="D1873" s="104"/>
      <c r="E1873" s="104"/>
      <c r="F1873" s="104" t="s">
        <v>608</v>
      </c>
      <c r="G1873" s="104"/>
      <c r="H1873" s="104"/>
      <c r="I1873" s="104"/>
      <c r="J1873" s="104"/>
      <c r="K1873" s="104"/>
    </row>
    <row r="1874" s="6" customFormat="1" spans="1:11">
      <c r="A1874" s="104"/>
      <c r="B1874" s="130" t="s">
        <v>980</v>
      </c>
      <c r="C1874" s="130"/>
      <c r="D1874" s="130"/>
      <c r="E1874" s="130"/>
      <c r="F1874" s="130" t="s">
        <v>981</v>
      </c>
      <c r="G1874" s="130"/>
      <c r="H1874" s="130"/>
      <c r="I1874" s="130"/>
      <c r="J1874" s="130"/>
      <c r="K1874" s="130"/>
    </row>
    <row r="1875" s="6" customFormat="1" ht="24" spans="1:11">
      <c r="A1875" s="118" t="s">
        <v>726</v>
      </c>
      <c r="B1875" s="104" t="s">
        <v>628</v>
      </c>
      <c r="C1875" s="104" t="s">
        <v>629</v>
      </c>
      <c r="D1875" s="104" t="s">
        <v>630</v>
      </c>
      <c r="E1875" s="104" t="s">
        <v>955</v>
      </c>
      <c r="F1875" s="104" t="s">
        <v>956</v>
      </c>
      <c r="G1875" s="104" t="s">
        <v>717</v>
      </c>
      <c r="H1875" s="104" t="s">
        <v>729</v>
      </c>
      <c r="I1875" s="104" t="s">
        <v>730</v>
      </c>
      <c r="J1875" s="104"/>
      <c r="K1875" s="104"/>
    </row>
    <row r="1876" s="6" customFormat="1" ht="96" spans="1:11">
      <c r="A1876" s="119"/>
      <c r="B1876" s="104" t="s">
        <v>957</v>
      </c>
      <c r="C1876" s="131" t="s">
        <v>637</v>
      </c>
      <c r="D1876" s="141" t="s">
        <v>982</v>
      </c>
      <c r="E1876" s="131" t="s">
        <v>73</v>
      </c>
      <c r="F1876" s="131" t="s">
        <v>73</v>
      </c>
      <c r="G1876" s="132">
        <v>50</v>
      </c>
      <c r="H1876" s="132">
        <v>50</v>
      </c>
      <c r="I1876" s="107"/>
      <c r="J1876" s="107"/>
      <c r="K1876" s="107"/>
    </row>
    <row r="1877" s="6" customFormat="1" ht="24" spans="1:11">
      <c r="A1877" s="119"/>
      <c r="B1877" s="104" t="s">
        <v>968</v>
      </c>
      <c r="C1877" s="131" t="s">
        <v>738</v>
      </c>
      <c r="D1877" s="131" t="s">
        <v>983</v>
      </c>
      <c r="E1877" s="131" t="s">
        <v>885</v>
      </c>
      <c r="F1877" s="131" t="s">
        <v>885</v>
      </c>
      <c r="G1877" s="132">
        <v>30</v>
      </c>
      <c r="H1877" s="132">
        <v>30</v>
      </c>
      <c r="I1877" s="107"/>
      <c r="J1877" s="107"/>
      <c r="K1877" s="107"/>
    </row>
    <row r="1878" s="6" customFormat="1" ht="24" spans="1:11">
      <c r="A1878" s="119"/>
      <c r="B1878" s="104" t="s">
        <v>740</v>
      </c>
      <c r="C1878" s="131" t="s">
        <v>741</v>
      </c>
      <c r="D1878" s="131" t="s">
        <v>886</v>
      </c>
      <c r="E1878" s="140" t="s">
        <v>653</v>
      </c>
      <c r="F1878" s="131" t="s">
        <v>665</v>
      </c>
      <c r="G1878" s="132">
        <v>10</v>
      </c>
      <c r="H1878" s="132">
        <v>10</v>
      </c>
      <c r="I1878" s="107"/>
      <c r="J1878" s="107"/>
      <c r="K1878" s="107"/>
    </row>
    <row r="1879" s="6" customFormat="1" spans="1:11">
      <c r="A1879" s="104" t="s">
        <v>963</v>
      </c>
      <c r="B1879" s="104"/>
      <c r="C1879" s="104"/>
      <c r="D1879" s="104"/>
      <c r="E1879" s="104"/>
      <c r="F1879" s="104"/>
      <c r="G1879" s="107">
        <v>100</v>
      </c>
      <c r="H1879" s="107"/>
      <c r="I1879" s="107"/>
      <c r="J1879" s="107"/>
      <c r="K1879" s="107"/>
    </row>
    <row r="1880" s="6" customFormat="1" spans="1:11">
      <c r="A1880" s="118" t="s">
        <v>743</v>
      </c>
      <c r="B1880" s="120" t="s">
        <v>969</v>
      </c>
      <c r="C1880" s="120"/>
      <c r="D1880" s="120"/>
      <c r="E1880" s="120"/>
      <c r="F1880" s="120"/>
      <c r="G1880" s="120"/>
      <c r="H1880" s="120"/>
      <c r="I1880" s="120"/>
      <c r="J1880" s="120"/>
      <c r="K1880" s="120"/>
    </row>
    <row r="1881" s="6" customFormat="1" spans="1:11">
      <c r="A1881" s="121"/>
      <c r="B1881" s="120"/>
      <c r="C1881" s="120"/>
      <c r="D1881" s="120"/>
      <c r="E1881" s="120"/>
      <c r="F1881" s="120"/>
      <c r="G1881" s="120"/>
      <c r="H1881" s="120"/>
      <c r="I1881" s="120"/>
      <c r="J1881" s="120"/>
      <c r="K1881" s="120"/>
    </row>
    <row r="1882" s="6" customFormat="1" spans="1:11">
      <c r="A1882" s="120" t="s">
        <v>915</v>
      </c>
      <c r="B1882" s="120"/>
      <c r="C1882" s="120"/>
      <c r="D1882" s="120"/>
      <c r="E1882" s="120"/>
      <c r="F1882" s="120"/>
      <c r="G1882" s="120"/>
      <c r="H1882" s="120"/>
      <c r="I1882" s="120"/>
      <c r="J1882" s="120"/>
      <c r="K1882" s="120"/>
    </row>
    <row r="1883" s="6" customFormat="1" spans="1:11">
      <c r="A1883" s="124" t="s">
        <v>977</v>
      </c>
      <c r="B1883" s="125"/>
      <c r="C1883" s="125"/>
      <c r="D1883" s="125"/>
      <c r="E1883" s="125"/>
      <c r="F1883" s="125"/>
      <c r="G1883" s="125"/>
      <c r="H1883" s="125"/>
      <c r="I1883" s="125"/>
      <c r="J1883" s="125"/>
      <c r="K1883" s="135"/>
    </row>
    <row r="1884" s="6" customFormat="1" spans="1:11">
      <c r="A1884" s="126"/>
      <c r="B1884" s="127"/>
      <c r="C1884" s="127"/>
      <c r="D1884" s="127"/>
      <c r="E1884" s="127"/>
      <c r="F1884" s="127"/>
      <c r="G1884" s="127"/>
      <c r="H1884" s="127"/>
      <c r="I1884" s="127"/>
      <c r="J1884" s="127"/>
      <c r="K1884" s="136"/>
    </row>
    <row r="1885" s="6" customFormat="1" spans="1:11">
      <c r="A1885" s="126"/>
      <c r="B1885" s="127"/>
      <c r="C1885" s="127"/>
      <c r="D1885" s="127"/>
      <c r="E1885" s="127"/>
      <c r="F1885" s="127"/>
      <c r="G1885" s="127"/>
      <c r="H1885" s="127"/>
      <c r="I1885" s="127"/>
      <c r="J1885" s="127"/>
      <c r="K1885" s="136"/>
    </row>
    <row r="1886" s="6" customFormat="1" spans="1:11">
      <c r="A1886" s="126"/>
      <c r="B1886" s="127"/>
      <c r="C1886" s="127"/>
      <c r="D1886" s="127"/>
      <c r="E1886" s="127"/>
      <c r="F1886" s="127"/>
      <c r="G1886" s="127"/>
      <c r="H1886" s="127"/>
      <c r="I1886" s="127"/>
      <c r="J1886" s="127"/>
      <c r="K1886" s="136"/>
    </row>
    <row r="1887" s="6" customFormat="1" spans="1:11">
      <c r="A1887" s="126"/>
      <c r="B1887" s="127"/>
      <c r="C1887" s="127"/>
      <c r="D1887" s="127"/>
      <c r="E1887" s="127"/>
      <c r="F1887" s="127"/>
      <c r="G1887" s="127"/>
      <c r="H1887" s="127"/>
      <c r="I1887" s="127"/>
      <c r="J1887" s="127"/>
      <c r="K1887" s="136"/>
    </row>
    <row r="1888" s="6" customFormat="1" ht="85" customHeight="1" spans="1:11">
      <c r="A1888" s="128"/>
      <c r="B1888" s="129"/>
      <c r="C1888" s="129"/>
      <c r="D1888" s="129"/>
      <c r="E1888" s="129"/>
      <c r="F1888" s="129"/>
      <c r="G1888" s="129"/>
      <c r="H1888" s="129"/>
      <c r="I1888" s="129"/>
      <c r="J1888" s="129"/>
      <c r="K1888" s="137"/>
    </row>
    <row r="1890" s="6" customFormat="1" ht="33" customHeight="1" spans="1:11">
      <c r="A1890" s="278" t="s">
        <v>904</v>
      </c>
      <c r="B1890" s="278"/>
      <c r="C1890" s="278"/>
      <c r="D1890" s="278"/>
      <c r="E1890" s="278"/>
      <c r="F1890" s="278"/>
      <c r="G1890" s="278"/>
      <c r="H1890" s="278"/>
      <c r="I1890" s="278"/>
      <c r="J1890" s="278"/>
      <c r="K1890" s="278"/>
    </row>
    <row r="1891" s="6" customFormat="1" ht="17.4" spans="1:11">
      <c r="A1891" s="103" t="s">
        <v>1145</v>
      </c>
      <c r="B1891" s="103"/>
      <c r="C1891" s="103"/>
      <c r="D1891" s="103"/>
      <c r="E1891" s="103"/>
      <c r="F1891" s="103"/>
      <c r="G1891" s="103"/>
      <c r="H1891" s="103"/>
      <c r="I1891" s="103"/>
      <c r="J1891" s="103"/>
      <c r="K1891" s="122" t="s">
        <v>707</v>
      </c>
    </row>
    <row r="1892" s="6" customFormat="1" ht="17.4" spans="1:11">
      <c r="A1892" s="283" t="s">
        <v>1150</v>
      </c>
      <c r="B1892" s="283"/>
      <c r="C1892" s="283"/>
      <c r="D1892" s="283"/>
      <c r="E1892" s="283"/>
      <c r="F1892" s="283"/>
      <c r="G1892" s="283"/>
      <c r="H1892" s="283"/>
      <c r="I1892" s="283"/>
      <c r="J1892" s="283"/>
      <c r="K1892" s="283"/>
    </row>
    <row r="1893" s="5" customFormat="1" ht="15.9" customHeight="1" spans="1:11">
      <c r="A1893" s="284" t="s">
        <v>708</v>
      </c>
      <c r="B1893" s="284"/>
      <c r="C1893" s="284"/>
      <c r="D1893" s="285" t="s">
        <v>829</v>
      </c>
      <c r="E1893" s="286"/>
      <c r="F1893" s="286"/>
      <c r="G1893" s="286"/>
      <c r="H1893" s="286"/>
      <c r="I1893" s="286"/>
      <c r="J1893" s="286"/>
      <c r="K1893" s="286"/>
    </row>
    <row r="1894" s="6" customFormat="1" ht="15.9" customHeight="1" spans="1:11">
      <c r="A1894" s="104" t="s">
        <v>710</v>
      </c>
      <c r="B1894" s="104"/>
      <c r="C1894" s="104"/>
      <c r="D1894" s="107" t="s">
        <v>808</v>
      </c>
      <c r="E1894" s="107"/>
      <c r="F1894" s="104" t="s">
        <v>711</v>
      </c>
      <c r="G1894" s="107" t="s">
        <v>1151</v>
      </c>
      <c r="H1894" s="107"/>
      <c r="I1894" s="107"/>
      <c r="J1894" s="107"/>
      <c r="K1894" s="107"/>
    </row>
    <row r="1895" s="6" customFormat="1" ht="26" customHeight="1" spans="1:11">
      <c r="A1895" s="108" t="s">
        <v>712</v>
      </c>
      <c r="B1895" s="109"/>
      <c r="C1895" s="110"/>
      <c r="D1895" s="104" t="s">
        <v>713</v>
      </c>
      <c r="E1895" s="104" t="s">
        <v>714</v>
      </c>
      <c r="F1895" s="104" t="s">
        <v>952</v>
      </c>
      <c r="G1895" s="104" t="s">
        <v>953</v>
      </c>
      <c r="H1895" s="104"/>
      <c r="I1895" s="104" t="s">
        <v>717</v>
      </c>
      <c r="J1895" s="104" t="s">
        <v>718</v>
      </c>
      <c r="K1895" s="104" t="s">
        <v>729</v>
      </c>
    </row>
    <row r="1896" s="6" customFormat="1" ht="21" customHeight="1" spans="1:11">
      <c r="A1896" s="111"/>
      <c r="B1896" s="112"/>
      <c r="C1896" s="113"/>
      <c r="D1896" s="104" t="s">
        <v>720</v>
      </c>
      <c r="E1896" s="107">
        <v>1.64</v>
      </c>
      <c r="F1896" s="107">
        <v>84.61</v>
      </c>
      <c r="G1896" s="107">
        <v>55.83</v>
      </c>
      <c r="H1896" s="107"/>
      <c r="I1896" s="107">
        <v>10</v>
      </c>
      <c r="J1896" s="123">
        <v>0.6519</v>
      </c>
      <c r="K1896" s="107">
        <v>6.52</v>
      </c>
    </row>
    <row r="1897" s="6" customFormat="1" ht="15.9" customHeight="1" spans="1:11">
      <c r="A1897" s="111"/>
      <c r="B1897" s="112"/>
      <c r="C1897" s="113"/>
      <c r="D1897" s="104" t="s">
        <v>621</v>
      </c>
      <c r="E1897" s="107">
        <v>1.64</v>
      </c>
      <c r="F1897" s="107">
        <v>84.61</v>
      </c>
      <c r="G1897" s="107">
        <v>55.83</v>
      </c>
      <c r="H1897" s="107"/>
      <c r="I1897" s="107" t="s">
        <v>512</v>
      </c>
      <c r="J1897" s="107" t="s">
        <v>512</v>
      </c>
      <c r="K1897" s="107" t="s">
        <v>512</v>
      </c>
    </row>
    <row r="1898" s="6" customFormat="1" ht="19" customHeight="1" spans="1:11">
      <c r="A1898" s="111"/>
      <c r="B1898" s="112"/>
      <c r="C1898" s="113"/>
      <c r="D1898" s="114" t="s">
        <v>721</v>
      </c>
      <c r="E1898" s="107">
        <v>1.64</v>
      </c>
      <c r="F1898" s="107">
        <v>84.61</v>
      </c>
      <c r="G1898" s="107">
        <v>55.83</v>
      </c>
      <c r="H1898" s="107"/>
      <c r="I1898" s="107" t="s">
        <v>512</v>
      </c>
      <c r="J1898" s="107" t="s">
        <v>512</v>
      </c>
      <c r="K1898" s="107" t="s">
        <v>512</v>
      </c>
    </row>
    <row r="1899" s="6" customFormat="1" ht="15.9" customHeight="1" spans="1:11">
      <c r="A1899" s="111"/>
      <c r="B1899" s="112"/>
      <c r="C1899" s="113"/>
      <c r="D1899" s="114" t="s">
        <v>722</v>
      </c>
      <c r="E1899" s="107"/>
      <c r="F1899" s="107"/>
      <c r="G1899" s="107"/>
      <c r="H1899" s="107"/>
      <c r="I1899" s="107" t="s">
        <v>512</v>
      </c>
      <c r="J1899" s="107" t="s">
        <v>512</v>
      </c>
      <c r="K1899" s="107" t="s">
        <v>512</v>
      </c>
    </row>
    <row r="1900" s="6" customFormat="1" ht="15.9" customHeight="1" spans="1:11">
      <c r="A1900" s="115"/>
      <c r="B1900" s="116"/>
      <c r="C1900" s="117"/>
      <c r="D1900" s="104" t="s">
        <v>622</v>
      </c>
      <c r="E1900" s="107"/>
      <c r="F1900" s="107">
        <v>1.03</v>
      </c>
      <c r="G1900" s="107"/>
      <c r="H1900" s="107"/>
      <c r="I1900" s="107" t="s">
        <v>512</v>
      </c>
      <c r="J1900" s="107" t="s">
        <v>512</v>
      </c>
      <c r="K1900" s="107" t="s">
        <v>512</v>
      </c>
    </row>
    <row r="1901" s="6" customFormat="1" ht="15.9" customHeight="1" spans="1:11">
      <c r="A1901" s="104" t="s">
        <v>723</v>
      </c>
      <c r="B1901" s="104" t="s">
        <v>724</v>
      </c>
      <c r="C1901" s="104"/>
      <c r="D1901" s="104"/>
      <c r="E1901" s="104"/>
      <c r="F1901" s="104" t="s">
        <v>608</v>
      </c>
      <c r="G1901" s="104"/>
      <c r="H1901" s="104"/>
      <c r="I1901" s="104"/>
      <c r="J1901" s="104"/>
      <c r="K1901" s="104"/>
    </row>
    <row r="1902" s="6" customFormat="1" ht="114" customHeight="1" spans="1:11">
      <c r="A1902" s="104"/>
      <c r="B1902" s="130" t="s">
        <v>748</v>
      </c>
      <c r="C1902" s="130"/>
      <c r="D1902" s="130"/>
      <c r="E1902" s="130"/>
      <c r="F1902" s="130" t="s">
        <v>748</v>
      </c>
      <c r="G1902" s="130"/>
      <c r="H1902" s="130"/>
      <c r="I1902" s="130"/>
      <c r="J1902" s="130"/>
      <c r="K1902" s="130"/>
    </row>
    <row r="1903" s="6" customFormat="1" ht="27.9" customHeight="1" spans="1:11">
      <c r="A1903" s="118" t="s">
        <v>726</v>
      </c>
      <c r="B1903" s="104" t="s">
        <v>628</v>
      </c>
      <c r="C1903" s="104" t="s">
        <v>629</v>
      </c>
      <c r="D1903" s="104" t="s">
        <v>630</v>
      </c>
      <c r="E1903" s="104" t="s">
        <v>1152</v>
      </c>
      <c r="F1903" s="104" t="s">
        <v>1153</v>
      </c>
      <c r="G1903" s="104" t="s">
        <v>717</v>
      </c>
      <c r="H1903" s="104" t="s">
        <v>729</v>
      </c>
      <c r="I1903" s="104" t="s">
        <v>730</v>
      </c>
      <c r="J1903" s="104"/>
      <c r="K1903" s="104"/>
    </row>
    <row r="1904" s="6" customFormat="1" ht="24" customHeight="1" spans="1:11">
      <c r="A1904" s="119"/>
      <c r="B1904" s="104" t="s">
        <v>957</v>
      </c>
      <c r="C1904" s="104" t="s">
        <v>637</v>
      </c>
      <c r="D1904" s="120" t="s">
        <v>638</v>
      </c>
      <c r="E1904" s="107" t="s">
        <v>640</v>
      </c>
      <c r="F1904" s="107" t="s">
        <v>640</v>
      </c>
      <c r="G1904" s="107">
        <v>3</v>
      </c>
      <c r="H1904" s="107">
        <v>3</v>
      </c>
      <c r="I1904" s="107"/>
      <c r="J1904" s="107"/>
      <c r="K1904" s="107"/>
    </row>
    <row r="1905" s="6" customFormat="1" ht="26" customHeight="1" spans="1:11">
      <c r="A1905" s="119"/>
      <c r="B1905" s="104"/>
      <c r="C1905" s="104"/>
      <c r="D1905" s="120" t="s">
        <v>921</v>
      </c>
      <c r="E1905" s="107" t="s">
        <v>643</v>
      </c>
      <c r="F1905" s="107" t="s">
        <v>643</v>
      </c>
      <c r="G1905" s="107">
        <v>3</v>
      </c>
      <c r="H1905" s="107">
        <v>3</v>
      </c>
      <c r="I1905" s="107"/>
      <c r="J1905" s="107"/>
      <c r="K1905" s="107"/>
    </row>
    <row r="1906" s="6" customFormat="1" ht="27" customHeight="1" spans="1:11">
      <c r="A1906" s="119"/>
      <c r="B1906" s="104"/>
      <c r="C1906" s="104"/>
      <c r="D1906" s="120" t="s">
        <v>997</v>
      </c>
      <c r="E1906" s="107" t="s">
        <v>640</v>
      </c>
      <c r="F1906" s="107" t="s">
        <v>640</v>
      </c>
      <c r="G1906" s="107">
        <v>2</v>
      </c>
      <c r="H1906" s="107">
        <v>2</v>
      </c>
      <c r="I1906" s="107"/>
      <c r="J1906" s="107"/>
      <c r="K1906" s="107"/>
    </row>
    <row r="1907" s="6" customFormat="1" ht="15.9" customHeight="1" spans="1:11">
      <c r="A1907" s="119"/>
      <c r="B1907" s="104"/>
      <c r="C1907" s="104"/>
      <c r="D1907" s="120" t="s">
        <v>923</v>
      </c>
      <c r="E1907" s="107" t="s">
        <v>653</v>
      </c>
      <c r="F1907" s="107" t="s">
        <v>653</v>
      </c>
      <c r="G1907" s="107">
        <v>4</v>
      </c>
      <c r="H1907" s="107">
        <v>4</v>
      </c>
      <c r="I1907" s="107"/>
      <c r="J1907" s="107"/>
      <c r="K1907" s="107"/>
    </row>
    <row r="1908" s="6" customFormat="1" ht="15.9" customHeight="1" spans="1:11">
      <c r="A1908" s="119"/>
      <c r="B1908" s="104"/>
      <c r="C1908" s="104"/>
      <c r="D1908" s="120" t="s">
        <v>645</v>
      </c>
      <c r="E1908" s="107" t="s">
        <v>640</v>
      </c>
      <c r="F1908" s="107" t="s">
        <v>640</v>
      </c>
      <c r="G1908" s="107">
        <v>2</v>
      </c>
      <c r="H1908" s="107">
        <v>2</v>
      </c>
      <c r="I1908" s="107"/>
      <c r="J1908" s="107"/>
      <c r="K1908" s="107"/>
    </row>
    <row r="1909" s="6" customFormat="1" ht="15.9" customHeight="1" spans="1:11">
      <c r="A1909" s="119"/>
      <c r="B1909" s="104"/>
      <c r="C1909" s="104"/>
      <c r="D1909" s="120" t="s">
        <v>924</v>
      </c>
      <c r="E1909" s="107" t="s">
        <v>998</v>
      </c>
      <c r="F1909" s="107" t="s">
        <v>998</v>
      </c>
      <c r="G1909" s="107">
        <v>4</v>
      </c>
      <c r="H1909" s="107">
        <v>4</v>
      </c>
      <c r="I1909" s="107"/>
      <c r="J1909" s="107"/>
      <c r="K1909" s="107"/>
    </row>
    <row r="1910" s="6" customFormat="1" ht="24" customHeight="1" spans="1:11">
      <c r="A1910" s="119"/>
      <c r="B1910" s="104"/>
      <c r="C1910" s="104"/>
      <c r="D1910" s="120" t="s">
        <v>651</v>
      </c>
      <c r="E1910" s="107" t="s">
        <v>640</v>
      </c>
      <c r="F1910" s="107" t="s">
        <v>640</v>
      </c>
      <c r="G1910" s="107">
        <v>2</v>
      </c>
      <c r="H1910" s="107">
        <v>2</v>
      </c>
      <c r="I1910" s="107"/>
      <c r="J1910" s="107"/>
      <c r="K1910" s="107"/>
    </row>
    <row r="1911" s="6" customFormat="1" ht="23" customHeight="1" spans="1:11">
      <c r="A1911" s="119"/>
      <c r="B1911" s="104"/>
      <c r="C1911" s="104"/>
      <c r="D1911" s="120" t="s">
        <v>925</v>
      </c>
      <c r="E1911" s="107" t="s">
        <v>653</v>
      </c>
      <c r="F1911" s="107" t="s">
        <v>653</v>
      </c>
      <c r="G1911" s="107">
        <v>2</v>
      </c>
      <c r="H1911" s="107">
        <v>2</v>
      </c>
      <c r="I1911" s="107"/>
      <c r="J1911" s="107"/>
      <c r="K1911" s="107"/>
    </row>
    <row r="1912" s="6" customFormat="1" ht="15.9" customHeight="1" spans="1:11">
      <c r="A1912" s="119"/>
      <c r="B1912" s="104"/>
      <c r="C1912" s="104"/>
      <c r="D1912" s="120" t="s">
        <v>752</v>
      </c>
      <c r="E1912" s="107" t="s">
        <v>640</v>
      </c>
      <c r="F1912" s="107" t="s">
        <v>640</v>
      </c>
      <c r="G1912" s="107">
        <v>4</v>
      </c>
      <c r="H1912" s="107">
        <v>4</v>
      </c>
      <c r="I1912" s="107"/>
      <c r="J1912" s="107"/>
      <c r="K1912" s="107"/>
    </row>
    <row r="1913" s="6" customFormat="1" ht="15.9" customHeight="1" spans="1:11">
      <c r="A1913" s="119"/>
      <c r="B1913" s="104"/>
      <c r="C1913" s="104"/>
      <c r="D1913" s="120" t="s">
        <v>654</v>
      </c>
      <c r="E1913" s="107" t="s">
        <v>998</v>
      </c>
      <c r="F1913" s="107" t="s">
        <v>998</v>
      </c>
      <c r="G1913" s="107">
        <v>2</v>
      </c>
      <c r="H1913" s="107">
        <v>2</v>
      </c>
      <c r="I1913" s="107"/>
      <c r="J1913" s="107"/>
      <c r="K1913" s="107"/>
    </row>
    <row r="1914" s="6" customFormat="1" ht="27.9" customHeight="1" spans="1:11">
      <c r="A1914" s="119"/>
      <c r="B1914" s="107"/>
      <c r="C1914" s="104"/>
      <c r="D1914" s="120" t="s">
        <v>926</v>
      </c>
      <c r="E1914" s="107" t="s">
        <v>640</v>
      </c>
      <c r="F1914" s="107" t="s">
        <v>640</v>
      </c>
      <c r="G1914" s="107">
        <v>2</v>
      </c>
      <c r="H1914" s="107">
        <v>2</v>
      </c>
      <c r="I1914" s="107"/>
      <c r="J1914" s="107"/>
      <c r="K1914" s="107"/>
    </row>
    <row r="1915" s="6" customFormat="1" ht="15.9" customHeight="1" spans="1:11">
      <c r="A1915" s="119"/>
      <c r="B1915" s="107"/>
      <c r="C1915" s="104" t="s">
        <v>671</v>
      </c>
      <c r="D1915" s="120" t="s">
        <v>839</v>
      </c>
      <c r="E1915" s="107" t="s">
        <v>111</v>
      </c>
      <c r="F1915" s="107" t="s">
        <v>111</v>
      </c>
      <c r="G1915" s="107">
        <v>2</v>
      </c>
      <c r="H1915" s="107">
        <v>2</v>
      </c>
      <c r="I1915" s="107"/>
      <c r="J1915" s="107"/>
      <c r="K1915" s="107"/>
    </row>
    <row r="1916" s="6" customFormat="1" ht="15.9" customHeight="1" spans="1:11">
      <c r="A1916" s="119"/>
      <c r="B1916" s="107"/>
      <c r="C1916" s="104"/>
      <c r="D1916" s="120" t="s">
        <v>928</v>
      </c>
      <c r="E1916" s="107" t="s">
        <v>111</v>
      </c>
      <c r="F1916" s="107" t="s">
        <v>111</v>
      </c>
      <c r="G1916" s="107">
        <v>2</v>
      </c>
      <c r="H1916" s="107">
        <v>2</v>
      </c>
      <c r="I1916" s="107"/>
      <c r="J1916" s="107"/>
      <c r="K1916" s="107"/>
    </row>
    <row r="1917" s="6" customFormat="1" ht="15.9" customHeight="1" spans="1:11">
      <c r="A1917" s="119"/>
      <c r="B1917" s="107"/>
      <c r="C1917" s="104"/>
      <c r="D1917" s="120" t="s">
        <v>929</v>
      </c>
      <c r="E1917" s="107" t="s">
        <v>111</v>
      </c>
      <c r="F1917" s="107" t="s">
        <v>111</v>
      </c>
      <c r="G1917" s="107">
        <v>3</v>
      </c>
      <c r="H1917" s="107">
        <v>3</v>
      </c>
      <c r="I1917" s="107"/>
      <c r="J1917" s="107"/>
      <c r="K1917" s="107"/>
    </row>
    <row r="1918" s="6" customFormat="1" ht="15.9" customHeight="1" spans="1:11">
      <c r="A1918" s="119"/>
      <c r="B1918" s="107"/>
      <c r="C1918" s="104"/>
      <c r="D1918" s="120" t="s">
        <v>930</v>
      </c>
      <c r="E1918" s="107" t="s">
        <v>111</v>
      </c>
      <c r="F1918" s="107" t="s">
        <v>111</v>
      </c>
      <c r="G1918" s="107">
        <v>3</v>
      </c>
      <c r="H1918" s="107">
        <v>3</v>
      </c>
      <c r="I1918" s="107"/>
      <c r="J1918" s="107"/>
      <c r="K1918" s="107"/>
    </row>
    <row r="1919" s="6" customFormat="1" ht="15.9" customHeight="1" spans="1:11">
      <c r="A1919" s="119"/>
      <c r="B1919" s="107"/>
      <c r="C1919" s="104"/>
      <c r="D1919" s="120" t="s">
        <v>931</v>
      </c>
      <c r="E1919" s="107" t="s">
        <v>640</v>
      </c>
      <c r="F1919" s="107" t="s">
        <v>640</v>
      </c>
      <c r="G1919" s="107">
        <v>2</v>
      </c>
      <c r="H1919" s="107">
        <v>2</v>
      </c>
      <c r="I1919" s="107"/>
      <c r="J1919" s="107"/>
      <c r="K1919" s="107"/>
    </row>
    <row r="1920" s="6" customFormat="1" ht="15.9" customHeight="1" spans="1:11">
      <c r="A1920" s="119"/>
      <c r="B1920" s="107"/>
      <c r="C1920" s="104"/>
      <c r="D1920" s="120" t="s">
        <v>932</v>
      </c>
      <c r="E1920" s="107" t="s">
        <v>667</v>
      </c>
      <c r="F1920" s="107" t="s">
        <v>667</v>
      </c>
      <c r="G1920" s="107">
        <v>3</v>
      </c>
      <c r="H1920" s="107">
        <v>3</v>
      </c>
      <c r="I1920" s="107"/>
      <c r="J1920" s="107"/>
      <c r="K1920" s="107"/>
    </row>
    <row r="1921" s="6" customFormat="1" ht="15.9" customHeight="1" spans="1:11">
      <c r="A1921" s="119"/>
      <c r="B1921" s="107"/>
      <c r="C1921" s="104"/>
      <c r="D1921" s="120" t="s">
        <v>999</v>
      </c>
      <c r="E1921" s="107" t="s">
        <v>1000</v>
      </c>
      <c r="F1921" s="107" t="s">
        <v>1000</v>
      </c>
      <c r="G1921" s="107">
        <v>2</v>
      </c>
      <c r="H1921" s="107">
        <v>2</v>
      </c>
      <c r="I1921" s="107"/>
      <c r="J1921" s="107"/>
      <c r="K1921" s="107"/>
    </row>
    <row r="1922" s="6" customFormat="1" ht="27" customHeight="1" spans="1:11">
      <c r="A1922" s="119"/>
      <c r="B1922" s="107"/>
      <c r="C1922" s="104"/>
      <c r="D1922" s="120" t="s">
        <v>841</v>
      </c>
      <c r="E1922" s="107" t="s">
        <v>46</v>
      </c>
      <c r="F1922" s="107" t="s">
        <v>46</v>
      </c>
      <c r="G1922" s="107">
        <v>3</v>
      </c>
      <c r="H1922" s="107">
        <v>3</v>
      </c>
      <c r="I1922" s="107"/>
      <c r="J1922" s="107"/>
      <c r="K1922" s="107"/>
    </row>
    <row r="1923" s="6" customFormat="1" ht="27.9" customHeight="1" spans="1:11">
      <c r="A1923" s="119"/>
      <c r="B1923" s="119" t="s">
        <v>968</v>
      </c>
      <c r="C1923" s="104" t="s">
        <v>738</v>
      </c>
      <c r="D1923" s="120" t="s">
        <v>842</v>
      </c>
      <c r="E1923" s="107" t="s">
        <v>843</v>
      </c>
      <c r="F1923" s="107" t="s">
        <v>843</v>
      </c>
      <c r="G1923" s="107">
        <v>10</v>
      </c>
      <c r="H1923" s="107">
        <v>10</v>
      </c>
      <c r="I1923" s="107"/>
      <c r="J1923" s="107"/>
      <c r="K1923" s="107"/>
    </row>
    <row r="1924" s="6" customFormat="1" ht="27.9" customHeight="1" spans="1:11">
      <c r="A1924" s="119"/>
      <c r="B1924" s="119"/>
      <c r="C1924" s="104"/>
      <c r="D1924" s="120" t="s">
        <v>692</v>
      </c>
      <c r="E1924" s="107" t="s">
        <v>693</v>
      </c>
      <c r="F1924" s="107" t="s">
        <v>693</v>
      </c>
      <c r="G1924" s="107">
        <v>5</v>
      </c>
      <c r="H1924" s="107">
        <v>5</v>
      </c>
      <c r="I1924" s="107"/>
      <c r="J1924" s="107"/>
      <c r="K1924" s="107"/>
    </row>
    <row r="1925" s="6" customFormat="1" ht="27" customHeight="1" spans="1:11">
      <c r="A1925" s="119"/>
      <c r="B1925" s="119"/>
      <c r="C1925" s="104"/>
      <c r="D1925" s="120" t="s">
        <v>841</v>
      </c>
      <c r="E1925" s="107" t="s">
        <v>46</v>
      </c>
      <c r="F1925" s="107" t="s">
        <v>46</v>
      </c>
      <c r="G1925" s="107">
        <v>5</v>
      </c>
      <c r="H1925" s="107">
        <v>5</v>
      </c>
      <c r="I1925" s="107"/>
      <c r="J1925" s="107"/>
      <c r="K1925" s="107"/>
    </row>
    <row r="1926" s="6" customFormat="1" ht="27.9" customHeight="1" spans="1:11">
      <c r="A1926" s="119"/>
      <c r="B1926" s="119"/>
      <c r="C1926" s="104" t="s">
        <v>815</v>
      </c>
      <c r="D1926" s="120" t="s">
        <v>695</v>
      </c>
      <c r="E1926" s="107" t="s">
        <v>693</v>
      </c>
      <c r="F1926" s="107" t="s">
        <v>693</v>
      </c>
      <c r="G1926" s="107">
        <v>10</v>
      </c>
      <c r="H1926" s="107">
        <v>10</v>
      </c>
      <c r="I1926" s="107"/>
      <c r="J1926" s="107"/>
      <c r="K1926" s="107"/>
    </row>
    <row r="1927" s="6" customFormat="1" ht="24" customHeight="1" spans="1:11">
      <c r="A1927" s="119"/>
      <c r="B1927" s="118" t="s">
        <v>740</v>
      </c>
      <c r="C1927" s="118" t="s">
        <v>741</v>
      </c>
      <c r="D1927" s="120" t="s">
        <v>934</v>
      </c>
      <c r="E1927" s="107" t="s">
        <v>788</v>
      </c>
      <c r="F1927" s="107" t="s">
        <v>788</v>
      </c>
      <c r="G1927" s="107">
        <v>10</v>
      </c>
      <c r="H1927" s="107">
        <v>10</v>
      </c>
      <c r="I1927" s="107"/>
      <c r="J1927" s="107"/>
      <c r="K1927" s="107"/>
    </row>
    <row r="1928" s="6" customFormat="1" ht="15.9" customHeight="1" spans="1:11">
      <c r="A1928" s="104" t="s">
        <v>963</v>
      </c>
      <c r="B1928" s="104"/>
      <c r="C1928" s="104"/>
      <c r="D1928" s="104"/>
      <c r="E1928" s="104"/>
      <c r="F1928" s="104"/>
      <c r="G1928" s="107">
        <v>96.52</v>
      </c>
      <c r="H1928" s="107"/>
      <c r="I1928" s="107"/>
      <c r="J1928" s="107"/>
      <c r="K1928" s="107"/>
    </row>
    <row r="1929" s="6" customFormat="1" ht="15.9" customHeight="1" spans="1:11">
      <c r="A1929" s="118" t="s">
        <v>743</v>
      </c>
      <c r="B1929" s="120" t="s">
        <v>969</v>
      </c>
      <c r="C1929" s="120"/>
      <c r="D1929" s="120"/>
      <c r="E1929" s="120"/>
      <c r="F1929" s="120"/>
      <c r="G1929" s="120"/>
      <c r="H1929" s="120"/>
      <c r="I1929" s="120"/>
      <c r="J1929" s="120"/>
      <c r="K1929" s="120"/>
    </row>
    <row r="1930" s="6" customFormat="1" spans="1:11">
      <c r="A1930" s="121"/>
      <c r="B1930" s="120"/>
      <c r="C1930" s="120"/>
      <c r="D1930" s="120"/>
      <c r="E1930" s="120"/>
      <c r="F1930" s="120"/>
      <c r="G1930" s="120"/>
      <c r="H1930" s="120"/>
      <c r="I1930" s="120"/>
      <c r="J1930" s="120"/>
      <c r="K1930" s="120"/>
    </row>
    <row r="1931" s="6" customFormat="1" ht="15.9" customHeight="1" spans="1:11">
      <c r="A1931" s="120" t="s">
        <v>1154</v>
      </c>
      <c r="B1931" s="120"/>
      <c r="C1931" s="120"/>
      <c r="D1931" s="120"/>
      <c r="E1931" s="120"/>
      <c r="F1931" s="120"/>
      <c r="G1931" s="120"/>
      <c r="H1931" s="120"/>
      <c r="I1931" s="120"/>
      <c r="J1931" s="120"/>
      <c r="K1931" s="120"/>
    </row>
    <row r="1932" s="6" customFormat="1" customHeight="1" spans="1:11">
      <c r="A1932" s="124" t="s">
        <v>965</v>
      </c>
      <c r="B1932" s="125"/>
      <c r="C1932" s="125"/>
      <c r="D1932" s="125"/>
      <c r="E1932" s="125"/>
      <c r="F1932" s="125"/>
      <c r="G1932" s="125"/>
      <c r="H1932" s="125"/>
      <c r="I1932" s="125"/>
      <c r="J1932" s="125"/>
      <c r="K1932" s="135"/>
    </row>
    <row r="1933" s="6" customFormat="1" ht="39" customHeight="1" spans="1:11">
      <c r="A1933" s="126"/>
      <c r="B1933" s="127"/>
      <c r="C1933" s="127"/>
      <c r="D1933" s="127"/>
      <c r="E1933" s="127"/>
      <c r="F1933" s="127"/>
      <c r="G1933" s="127"/>
      <c r="H1933" s="127"/>
      <c r="I1933" s="127"/>
      <c r="J1933" s="127"/>
      <c r="K1933" s="136"/>
    </row>
    <row r="1934" s="6" customFormat="1" customHeight="1" spans="1:11">
      <c r="A1934" s="126"/>
      <c r="B1934" s="127"/>
      <c r="C1934" s="127"/>
      <c r="D1934" s="127"/>
      <c r="E1934" s="127"/>
      <c r="F1934" s="127"/>
      <c r="G1934" s="127"/>
      <c r="H1934" s="127"/>
      <c r="I1934" s="127"/>
      <c r="J1934" s="127"/>
      <c r="K1934" s="136"/>
    </row>
    <row r="1935" s="6" customFormat="1" ht="32" customHeight="1" spans="1:11">
      <c r="A1935" s="126"/>
      <c r="B1935" s="127"/>
      <c r="C1935" s="127"/>
      <c r="D1935" s="127"/>
      <c r="E1935" s="127"/>
      <c r="F1935" s="127"/>
      <c r="G1935" s="127"/>
      <c r="H1935" s="127"/>
      <c r="I1935" s="127"/>
      <c r="J1935" s="127"/>
      <c r="K1935" s="136"/>
    </row>
    <row r="1936" s="6" customFormat="1" ht="21" customHeight="1" spans="1:11">
      <c r="A1936" s="126"/>
      <c r="B1936" s="127"/>
      <c r="C1936" s="127"/>
      <c r="D1936" s="127"/>
      <c r="E1936" s="127"/>
      <c r="F1936" s="127"/>
      <c r="G1936" s="127"/>
      <c r="H1936" s="127"/>
      <c r="I1936" s="127"/>
      <c r="J1936" s="127"/>
      <c r="K1936" s="136"/>
    </row>
    <row r="1937" s="6" customFormat="1" ht="24" customHeight="1" spans="1:11">
      <c r="A1937" s="128"/>
      <c r="B1937" s="129"/>
      <c r="C1937" s="129"/>
      <c r="D1937" s="129"/>
      <c r="E1937" s="129"/>
      <c r="F1937" s="129"/>
      <c r="G1937" s="129"/>
      <c r="H1937" s="129"/>
      <c r="I1937" s="129"/>
      <c r="J1937" s="129"/>
      <c r="K1937" s="137"/>
    </row>
    <row r="1938" s="6" customFormat="1" ht="33" customHeight="1"/>
    <row r="1939" s="6" customFormat="1" ht="28.2" spans="1:11">
      <c r="A1939" s="278" t="s">
        <v>904</v>
      </c>
      <c r="B1939" s="278"/>
      <c r="C1939" s="278"/>
      <c r="D1939" s="278"/>
      <c r="E1939" s="278"/>
      <c r="F1939" s="278"/>
      <c r="G1939" s="278"/>
      <c r="H1939" s="278"/>
      <c r="I1939" s="278"/>
      <c r="J1939" s="278"/>
      <c r="K1939" s="278"/>
    </row>
    <row r="1940" s="6" customFormat="1" ht="17.4" spans="1:11">
      <c r="A1940" s="103" t="s">
        <v>1145</v>
      </c>
      <c r="B1940" s="103"/>
      <c r="C1940" s="103"/>
      <c r="D1940" s="103"/>
      <c r="E1940" s="103"/>
      <c r="F1940" s="103"/>
      <c r="G1940" s="103"/>
      <c r="H1940" s="103"/>
      <c r="I1940" s="103"/>
      <c r="J1940" s="103"/>
      <c r="K1940" s="122" t="s">
        <v>707</v>
      </c>
    </row>
    <row r="1941" s="6" customFormat="1" ht="17.4" spans="1:11">
      <c r="A1941" s="283" t="s">
        <v>1150</v>
      </c>
      <c r="B1941" s="283"/>
      <c r="C1941" s="283"/>
      <c r="D1941" s="283"/>
      <c r="E1941" s="283"/>
      <c r="F1941" s="283"/>
      <c r="G1941" s="283"/>
      <c r="H1941" s="283"/>
      <c r="I1941" s="283"/>
      <c r="J1941" s="283"/>
      <c r="K1941" s="283"/>
    </row>
    <row r="1942" s="5" customFormat="1" ht="17" customHeight="1" spans="1:11">
      <c r="A1942" s="284" t="s">
        <v>708</v>
      </c>
      <c r="B1942" s="284"/>
      <c r="C1942" s="284"/>
      <c r="D1942" s="285" t="s">
        <v>984</v>
      </c>
      <c r="E1942" s="286"/>
      <c r="F1942" s="286"/>
      <c r="G1942" s="286"/>
      <c r="H1942" s="286"/>
      <c r="I1942" s="286"/>
      <c r="J1942" s="286"/>
      <c r="K1942" s="286"/>
    </row>
    <row r="1943" s="6" customFormat="1" ht="16" customHeight="1" spans="1:11">
      <c r="A1943" s="104" t="s">
        <v>710</v>
      </c>
      <c r="B1943" s="104"/>
      <c r="C1943" s="104"/>
      <c r="D1943" s="107" t="s">
        <v>808</v>
      </c>
      <c r="E1943" s="107"/>
      <c r="F1943" s="104" t="s">
        <v>711</v>
      </c>
      <c r="G1943" s="107" t="s">
        <v>1151</v>
      </c>
      <c r="H1943" s="107"/>
      <c r="I1943" s="107"/>
      <c r="J1943" s="107"/>
      <c r="K1943" s="107"/>
    </row>
    <row r="1944" s="6" customFormat="1" ht="24" spans="1:11">
      <c r="A1944" s="108" t="s">
        <v>712</v>
      </c>
      <c r="B1944" s="109"/>
      <c r="C1944" s="110"/>
      <c r="D1944" s="104" t="s">
        <v>713</v>
      </c>
      <c r="E1944" s="104" t="s">
        <v>714</v>
      </c>
      <c r="F1944" s="104" t="s">
        <v>952</v>
      </c>
      <c r="G1944" s="104" t="s">
        <v>953</v>
      </c>
      <c r="H1944" s="104"/>
      <c r="I1944" s="104" t="s">
        <v>717</v>
      </c>
      <c r="J1944" s="104" t="s">
        <v>718</v>
      </c>
      <c r="K1944" s="104" t="s">
        <v>729</v>
      </c>
    </row>
    <row r="1945" s="6" customFormat="1" spans="1:11">
      <c r="A1945" s="111"/>
      <c r="B1945" s="112"/>
      <c r="C1945" s="113"/>
      <c r="D1945" s="104" t="s">
        <v>720</v>
      </c>
      <c r="E1945" s="107"/>
      <c r="F1945" s="107">
        <v>15.44</v>
      </c>
      <c r="G1945" s="107">
        <v>11.28</v>
      </c>
      <c r="H1945" s="107"/>
      <c r="I1945" s="107">
        <v>10</v>
      </c>
      <c r="J1945" s="123">
        <v>0.7305</v>
      </c>
      <c r="K1945" s="107">
        <v>7.31</v>
      </c>
    </row>
    <row r="1946" s="6" customFormat="1" spans="1:11">
      <c r="A1946" s="111"/>
      <c r="B1946" s="112"/>
      <c r="C1946" s="113"/>
      <c r="D1946" s="104" t="s">
        <v>621</v>
      </c>
      <c r="E1946" s="107"/>
      <c r="F1946" s="107">
        <v>15.44</v>
      </c>
      <c r="G1946" s="107">
        <v>11.28</v>
      </c>
      <c r="H1946" s="107"/>
      <c r="I1946" s="107" t="s">
        <v>512</v>
      </c>
      <c r="J1946" s="107" t="s">
        <v>512</v>
      </c>
      <c r="K1946" s="107" t="s">
        <v>512</v>
      </c>
    </row>
    <row r="1947" s="6" customFormat="1" spans="1:11">
      <c r="A1947" s="111"/>
      <c r="B1947" s="112"/>
      <c r="C1947" s="113"/>
      <c r="D1947" s="114" t="s">
        <v>721</v>
      </c>
      <c r="E1947" s="107"/>
      <c r="F1947" s="107">
        <v>15.44</v>
      </c>
      <c r="G1947" s="107">
        <v>11.28</v>
      </c>
      <c r="H1947" s="107"/>
      <c r="I1947" s="107" t="s">
        <v>512</v>
      </c>
      <c r="J1947" s="107" t="s">
        <v>512</v>
      </c>
      <c r="K1947" s="107" t="s">
        <v>512</v>
      </c>
    </row>
    <row r="1948" s="6" customFormat="1" spans="1:11">
      <c r="A1948" s="111"/>
      <c r="B1948" s="112"/>
      <c r="C1948" s="113"/>
      <c r="D1948" s="114" t="s">
        <v>722</v>
      </c>
      <c r="E1948" s="107"/>
      <c r="F1948" s="107"/>
      <c r="G1948" s="107"/>
      <c r="H1948" s="107"/>
      <c r="I1948" s="107" t="s">
        <v>512</v>
      </c>
      <c r="J1948" s="107" t="s">
        <v>512</v>
      </c>
      <c r="K1948" s="107" t="s">
        <v>512</v>
      </c>
    </row>
    <row r="1949" s="6" customFormat="1" spans="1:11">
      <c r="A1949" s="115"/>
      <c r="B1949" s="116"/>
      <c r="C1949" s="117"/>
      <c r="D1949" s="104" t="s">
        <v>622</v>
      </c>
      <c r="E1949" s="107"/>
      <c r="F1949" s="107"/>
      <c r="G1949" s="107"/>
      <c r="H1949" s="107"/>
      <c r="I1949" s="107" t="s">
        <v>512</v>
      </c>
      <c r="J1949" s="107" t="s">
        <v>512</v>
      </c>
      <c r="K1949" s="107" t="s">
        <v>512</v>
      </c>
    </row>
    <row r="1950" s="6" customFormat="1" spans="1:11">
      <c r="A1950" s="104" t="s">
        <v>723</v>
      </c>
      <c r="B1950" s="104" t="s">
        <v>724</v>
      </c>
      <c r="C1950" s="104"/>
      <c r="D1950" s="104"/>
      <c r="E1950" s="104"/>
      <c r="F1950" s="104" t="s">
        <v>608</v>
      </c>
      <c r="G1950" s="104"/>
      <c r="H1950" s="104"/>
      <c r="I1950" s="104"/>
      <c r="J1950" s="104"/>
      <c r="K1950" s="104"/>
    </row>
    <row r="1951" s="6" customFormat="1" ht="46" customHeight="1" spans="1:11">
      <c r="A1951" s="104"/>
      <c r="B1951" s="130" t="s">
        <v>810</v>
      </c>
      <c r="C1951" s="130"/>
      <c r="D1951" s="130"/>
      <c r="E1951" s="130"/>
      <c r="F1951" s="130" t="s">
        <v>810</v>
      </c>
      <c r="G1951" s="130"/>
      <c r="H1951" s="130"/>
      <c r="I1951" s="130"/>
      <c r="J1951" s="130"/>
      <c r="K1951" s="130"/>
    </row>
    <row r="1952" s="6" customFormat="1" ht="24" spans="1:11">
      <c r="A1952" s="118" t="s">
        <v>726</v>
      </c>
      <c r="B1952" s="104" t="s">
        <v>628</v>
      </c>
      <c r="C1952" s="104" t="s">
        <v>629</v>
      </c>
      <c r="D1952" s="104" t="s">
        <v>630</v>
      </c>
      <c r="E1952" s="104" t="s">
        <v>1152</v>
      </c>
      <c r="F1952" s="104" t="s">
        <v>1153</v>
      </c>
      <c r="G1952" s="104" t="s">
        <v>717</v>
      </c>
      <c r="H1952" s="104" t="s">
        <v>729</v>
      </c>
      <c r="I1952" s="104" t="s">
        <v>730</v>
      </c>
      <c r="J1952" s="104"/>
      <c r="K1952" s="104"/>
    </row>
    <row r="1953" s="6" customFormat="1" ht="48" spans="1:11">
      <c r="A1953" s="119"/>
      <c r="B1953" s="104" t="s">
        <v>812</v>
      </c>
      <c r="C1953" s="104" t="s">
        <v>637</v>
      </c>
      <c r="D1953" s="120" t="s">
        <v>1155</v>
      </c>
      <c r="E1953" s="107" t="s">
        <v>669</v>
      </c>
      <c r="F1953" s="107" t="s">
        <v>669</v>
      </c>
      <c r="G1953" s="107">
        <v>30</v>
      </c>
      <c r="H1953" s="107">
        <v>30</v>
      </c>
      <c r="I1953" s="107"/>
      <c r="J1953" s="107"/>
      <c r="K1953" s="107"/>
    </row>
    <row r="1954" s="6" customFormat="1" ht="36" spans="1:11">
      <c r="A1954" s="119"/>
      <c r="B1954" s="104"/>
      <c r="C1954" s="104"/>
      <c r="D1954" s="120" t="s">
        <v>675</v>
      </c>
      <c r="E1954" s="107" t="s">
        <v>669</v>
      </c>
      <c r="F1954" s="107" t="s">
        <v>669</v>
      </c>
      <c r="G1954" s="107">
        <v>20</v>
      </c>
      <c r="H1954" s="107">
        <v>20</v>
      </c>
      <c r="I1954" s="107"/>
      <c r="J1954" s="107"/>
      <c r="K1954" s="107"/>
    </row>
    <row r="1955" s="6" customFormat="1" spans="1:11">
      <c r="A1955" s="119"/>
      <c r="B1955" s="104" t="s">
        <v>1156</v>
      </c>
      <c r="C1955" s="104" t="s">
        <v>814</v>
      </c>
      <c r="D1955" s="120" t="s">
        <v>688</v>
      </c>
      <c r="E1955" s="107" t="s">
        <v>689</v>
      </c>
      <c r="F1955" s="107" t="s">
        <v>689</v>
      </c>
      <c r="G1955" s="107">
        <v>20</v>
      </c>
      <c r="H1955" s="107">
        <v>20</v>
      </c>
      <c r="I1955" s="107"/>
      <c r="J1955" s="107"/>
      <c r="K1955" s="107"/>
    </row>
    <row r="1956" s="6" customFormat="1" ht="36" spans="1:11">
      <c r="A1956" s="119"/>
      <c r="B1956" s="104"/>
      <c r="C1956" s="104" t="s">
        <v>815</v>
      </c>
      <c r="D1956" s="120" t="s">
        <v>696</v>
      </c>
      <c r="E1956" s="107" t="s">
        <v>697</v>
      </c>
      <c r="F1956" s="107" t="s">
        <v>697</v>
      </c>
      <c r="G1956" s="107">
        <v>10</v>
      </c>
      <c r="H1956" s="107">
        <v>10</v>
      </c>
      <c r="I1956" s="107"/>
      <c r="J1956" s="107"/>
      <c r="K1956" s="107"/>
    </row>
    <row r="1957" s="6" customFormat="1" ht="24" spans="1:11">
      <c r="A1957" s="119"/>
      <c r="B1957" s="104" t="s">
        <v>740</v>
      </c>
      <c r="C1957" s="104" t="s">
        <v>741</v>
      </c>
      <c r="D1957" s="120" t="s">
        <v>816</v>
      </c>
      <c r="E1957" s="107" t="s">
        <v>640</v>
      </c>
      <c r="F1957" s="107" t="s">
        <v>640</v>
      </c>
      <c r="G1957" s="107">
        <v>10</v>
      </c>
      <c r="H1957" s="107">
        <v>10</v>
      </c>
      <c r="I1957" s="107"/>
      <c r="J1957" s="107"/>
      <c r="K1957" s="107"/>
    </row>
    <row r="1958" s="6" customFormat="1" spans="1:11">
      <c r="A1958" s="104" t="s">
        <v>963</v>
      </c>
      <c r="B1958" s="104"/>
      <c r="C1958" s="104"/>
      <c r="D1958" s="104"/>
      <c r="E1958" s="104"/>
      <c r="F1958" s="104"/>
      <c r="G1958" s="107">
        <v>97.31</v>
      </c>
      <c r="H1958" s="107"/>
      <c r="I1958" s="107"/>
      <c r="J1958" s="107"/>
      <c r="K1958" s="107"/>
    </row>
    <row r="1959" s="6" customFormat="1" spans="1:11">
      <c r="A1959" s="118" t="s">
        <v>743</v>
      </c>
      <c r="B1959" s="120" t="s">
        <v>1157</v>
      </c>
      <c r="C1959" s="120"/>
      <c r="D1959" s="120"/>
      <c r="E1959" s="120"/>
      <c r="F1959" s="120"/>
      <c r="G1959" s="120"/>
      <c r="H1959" s="120"/>
      <c r="I1959" s="120"/>
      <c r="J1959" s="120"/>
      <c r="K1959" s="120"/>
    </row>
    <row r="1960" s="6" customFormat="1" spans="1:11">
      <c r="A1960" s="121"/>
      <c r="B1960" s="120"/>
      <c r="C1960" s="120"/>
      <c r="D1960" s="120"/>
      <c r="E1960" s="120"/>
      <c r="F1960" s="120"/>
      <c r="G1960" s="120"/>
      <c r="H1960" s="120"/>
      <c r="I1960" s="120"/>
      <c r="J1960" s="120"/>
      <c r="K1960" s="120"/>
    </row>
    <row r="1961" s="6" customFormat="1" spans="1:11">
      <c r="A1961" s="120" t="s">
        <v>1154</v>
      </c>
      <c r="B1961" s="120"/>
      <c r="C1961" s="120"/>
      <c r="D1961" s="120"/>
      <c r="E1961" s="120"/>
      <c r="F1961" s="120"/>
      <c r="G1961" s="120"/>
      <c r="H1961" s="120"/>
      <c r="I1961" s="120"/>
      <c r="J1961" s="120"/>
      <c r="K1961" s="120"/>
    </row>
    <row r="1962" s="6" customFormat="1" spans="1:11">
      <c r="A1962" s="124" t="s">
        <v>965</v>
      </c>
      <c r="B1962" s="125"/>
      <c r="C1962" s="125"/>
      <c r="D1962" s="125"/>
      <c r="E1962" s="125"/>
      <c r="F1962" s="125"/>
      <c r="G1962" s="125"/>
      <c r="H1962" s="125"/>
      <c r="I1962" s="125"/>
      <c r="J1962" s="125"/>
      <c r="K1962" s="135"/>
    </row>
    <row r="1963" s="6" customFormat="1" spans="1:11">
      <c r="A1963" s="126"/>
      <c r="B1963" s="127"/>
      <c r="C1963" s="127"/>
      <c r="D1963" s="127"/>
      <c r="E1963" s="127"/>
      <c r="F1963" s="127"/>
      <c r="G1963" s="127"/>
      <c r="H1963" s="127"/>
      <c r="I1963" s="127"/>
      <c r="J1963" s="127"/>
      <c r="K1963" s="136"/>
    </row>
    <row r="1964" s="6" customFormat="1" spans="1:11">
      <c r="A1964" s="126"/>
      <c r="B1964" s="127"/>
      <c r="C1964" s="127"/>
      <c r="D1964" s="127"/>
      <c r="E1964" s="127"/>
      <c r="F1964" s="127"/>
      <c r="G1964" s="127"/>
      <c r="H1964" s="127"/>
      <c r="I1964" s="127"/>
      <c r="J1964" s="127"/>
      <c r="K1964" s="136"/>
    </row>
    <row r="1965" s="6" customFormat="1" spans="1:11">
      <c r="A1965" s="126"/>
      <c r="B1965" s="127"/>
      <c r="C1965" s="127"/>
      <c r="D1965" s="127"/>
      <c r="E1965" s="127"/>
      <c r="F1965" s="127"/>
      <c r="G1965" s="127"/>
      <c r="H1965" s="127"/>
      <c r="I1965" s="127"/>
      <c r="J1965" s="127"/>
      <c r="K1965" s="136"/>
    </row>
    <row r="1966" s="6" customFormat="1" spans="1:11">
      <c r="A1966" s="126"/>
      <c r="B1966" s="127"/>
      <c r="C1966" s="127"/>
      <c r="D1966" s="127"/>
      <c r="E1966" s="127"/>
      <c r="F1966" s="127"/>
      <c r="G1966" s="127"/>
      <c r="H1966" s="127"/>
      <c r="I1966" s="127"/>
      <c r="J1966" s="127"/>
      <c r="K1966" s="136"/>
    </row>
    <row r="1967" s="6" customFormat="1" ht="57" customHeight="1" spans="1:11">
      <c r="A1967" s="128"/>
      <c r="B1967" s="129"/>
      <c r="C1967" s="129"/>
      <c r="D1967" s="129"/>
      <c r="E1967" s="129"/>
      <c r="F1967" s="129"/>
      <c r="G1967" s="129"/>
      <c r="H1967" s="129"/>
      <c r="I1967" s="129"/>
      <c r="J1967" s="129"/>
      <c r="K1967" s="137"/>
    </row>
    <row r="1968" s="6" customFormat="1" ht="32" customHeight="1"/>
    <row r="1969" s="6" customFormat="1" ht="28.2" spans="1:11">
      <c r="A1969" s="278" t="s">
        <v>904</v>
      </c>
      <c r="B1969" s="278"/>
      <c r="C1969" s="278"/>
      <c r="D1969" s="278"/>
      <c r="E1969" s="278"/>
      <c r="F1969" s="278"/>
      <c r="G1969" s="278"/>
      <c r="H1969" s="278"/>
      <c r="I1969" s="278"/>
      <c r="J1969" s="278"/>
      <c r="K1969" s="278"/>
    </row>
    <row r="1970" s="6" customFormat="1" ht="17.4" spans="1:11">
      <c r="A1970" s="103" t="s">
        <v>1145</v>
      </c>
      <c r="B1970" s="103"/>
      <c r="C1970" s="103"/>
      <c r="D1970" s="103"/>
      <c r="E1970" s="103"/>
      <c r="F1970" s="103"/>
      <c r="G1970" s="103"/>
      <c r="H1970" s="103"/>
      <c r="I1970" s="103"/>
      <c r="J1970" s="103"/>
      <c r="K1970" s="122" t="s">
        <v>707</v>
      </c>
    </row>
    <row r="1971" s="6" customFormat="1" ht="17.4" spans="1:11">
      <c r="A1971" s="283" t="s">
        <v>1158</v>
      </c>
      <c r="B1971" s="283"/>
      <c r="C1971" s="283"/>
      <c r="D1971" s="283"/>
      <c r="E1971" s="283"/>
      <c r="F1971" s="283"/>
      <c r="G1971" s="283"/>
      <c r="H1971" s="283"/>
      <c r="I1971" s="283"/>
      <c r="J1971" s="283"/>
      <c r="K1971" s="283"/>
    </row>
    <row r="1972" s="6" customFormat="1" spans="1:11">
      <c r="A1972" s="104" t="s">
        <v>708</v>
      </c>
      <c r="B1972" s="104"/>
      <c r="C1972" s="104"/>
      <c r="D1972" s="105" t="s">
        <v>817</v>
      </c>
      <c r="E1972" s="106"/>
      <c r="F1972" s="106"/>
      <c r="G1972" s="106"/>
      <c r="H1972" s="106"/>
      <c r="I1972" s="106"/>
      <c r="J1972" s="106"/>
      <c r="K1972" s="106"/>
    </row>
    <row r="1973" s="6" customFormat="1" spans="1:11">
      <c r="A1973" s="104" t="s">
        <v>710</v>
      </c>
      <c r="B1973" s="104"/>
      <c r="C1973" s="104"/>
      <c r="D1973" s="107" t="s">
        <v>808</v>
      </c>
      <c r="E1973" s="107"/>
      <c r="F1973" s="104" t="s">
        <v>711</v>
      </c>
      <c r="G1973" s="107" t="s">
        <v>1151</v>
      </c>
      <c r="H1973" s="107"/>
      <c r="I1973" s="107"/>
      <c r="J1973" s="107"/>
      <c r="K1973" s="107"/>
    </row>
    <row r="1974" s="6" customFormat="1" ht="24" spans="1:11">
      <c r="A1974" s="108" t="s">
        <v>712</v>
      </c>
      <c r="B1974" s="109"/>
      <c r="C1974" s="110"/>
      <c r="D1974" s="104" t="s">
        <v>713</v>
      </c>
      <c r="E1974" s="104" t="s">
        <v>714</v>
      </c>
      <c r="F1974" s="104" t="s">
        <v>952</v>
      </c>
      <c r="G1974" s="104" t="s">
        <v>953</v>
      </c>
      <c r="H1974" s="104"/>
      <c r="I1974" s="104" t="s">
        <v>717</v>
      </c>
      <c r="J1974" s="104" t="s">
        <v>718</v>
      </c>
      <c r="K1974" s="104" t="s">
        <v>729</v>
      </c>
    </row>
    <row r="1975" s="6" customFormat="1" spans="1:11">
      <c r="A1975" s="111"/>
      <c r="B1975" s="112"/>
      <c r="C1975" s="113"/>
      <c r="D1975" s="104" t="s">
        <v>720</v>
      </c>
      <c r="E1975" s="107">
        <v>0.53</v>
      </c>
      <c r="F1975" s="107">
        <v>1.55</v>
      </c>
      <c r="G1975" s="107">
        <v>1.26</v>
      </c>
      <c r="H1975" s="107"/>
      <c r="I1975" s="107">
        <v>10</v>
      </c>
      <c r="J1975" s="123">
        <v>0.8128</v>
      </c>
      <c r="K1975" s="107">
        <v>8.13</v>
      </c>
    </row>
    <row r="1976" s="6" customFormat="1" spans="1:11">
      <c r="A1976" s="111"/>
      <c r="B1976" s="112"/>
      <c r="C1976" s="113"/>
      <c r="D1976" s="104" t="s">
        <v>621</v>
      </c>
      <c r="E1976" s="107">
        <v>0.53</v>
      </c>
      <c r="F1976" s="107">
        <v>1.55</v>
      </c>
      <c r="G1976" s="107">
        <v>1.26</v>
      </c>
      <c r="H1976" s="107"/>
      <c r="I1976" s="107" t="s">
        <v>512</v>
      </c>
      <c r="J1976" s="107" t="s">
        <v>512</v>
      </c>
      <c r="K1976" s="107" t="s">
        <v>512</v>
      </c>
    </row>
    <row r="1977" s="6" customFormat="1" spans="1:11">
      <c r="A1977" s="111"/>
      <c r="B1977" s="112"/>
      <c r="C1977" s="113"/>
      <c r="D1977" s="114" t="s">
        <v>721</v>
      </c>
      <c r="E1977" s="107">
        <v>0.53</v>
      </c>
      <c r="F1977" s="107">
        <v>1.55</v>
      </c>
      <c r="G1977" s="107">
        <v>1.26</v>
      </c>
      <c r="H1977" s="107"/>
      <c r="I1977" s="107" t="s">
        <v>512</v>
      </c>
      <c r="J1977" s="107" t="s">
        <v>512</v>
      </c>
      <c r="K1977" s="107" t="s">
        <v>512</v>
      </c>
    </row>
    <row r="1978" s="6" customFormat="1" spans="1:11">
      <c r="A1978" s="111"/>
      <c r="B1978" s="112"/>
      <c r="C1978" s="113"/>
      <c r="D1978" s="114" t="s">
        <v>722</v>
      </c>
      <c r="E1978" s="107"/>
      <c r="F1978" s="107"/>
      <c r="G1978" s="107"/>
      <c r="H1978" s="107"/>
      <c r="I1978" s="107" t="s">
        <v>512</v>
      </c>
      <c r="J1978" s="107" t="s">
        <v>512</v>
      </c>
      <c r="K1978" s="107" t="s">
        <v>512</v>
      </c>
    </row>
    <row r="1979" s="6" customFormat="1" spans="1:11">
      <c r="A1979" s="115"/>
      <c r="B1979" s="116"/>
      <c r="C1979" s="117"/>
      <c r="D1979" s="104" t="s">
        <v>622</v>
      </c>
      <c r="E1979" s="107"/>
      <c r="F1979" s="107"/>
      <c r="G1979" s="107"/>
      <c r="H1979" s="107"/>
      <c r="I1979" s="107" t="s">
        <v>512</v>
      </c>
      <c r="J1979" s="107" t="s">
        <v>512</v>
      </c>
      <c r="K1979" s="107" t="s">
        <v>512</v>
      </c>
    </row>
    <row r="1980" s="6" customFormat="1" spans="1:11">
      <c r="A1980" s="104" t="s">
        <v>723</v>
      </c>
      <c r="B1980" s="104" t="s">
        <v>724</v>
      </c>
      <c r="C1980" s="104"/>
      <c r="D1980" s="104"/>
      <c r="E1980" s="104"/>
      <c r="F1980" s="104" t="s">
        <v>608</v>
      </c>
      <c r="G1980" s="104"/>
      <c r="H1980" s="104"/>
      <c r="I1980" s="104"/>
      <c r="J1980" s="104"/>
      <c r="K1980" s="104"/>
    </row>
    <row r="1981" s="6" customFormat="1" ht="159" customHeight="1" spans="1:11">
      <c r="A1981" s="104"/>
      <c r="B1981" s="130" t="s">
        <v>1159</v>
      </c>
      <c r="C1981" s="130"/>
      <c r="D1981" s="130"/>
      <c r="E1981" s="130"/>
      <c r="F1981" s="130" t="s">
        <v>1159</v>
      </c>
      <c r="G1981" s="130"/>
      <c r="H1981" s="130"/>
      <c r="I1981" s="130"/>
      <c r="J1981" s="130"/>
      <c r="K1981" s="130"/>
    </row>
    <row r="1982" s="6" customFormat="1" ht="24" spans="1:11">
      <c r="A1982" s="118" t="s">
        <v>726</v>
      </c>
      <c r="B1982" s="104" t="s">
        <v>628</v>
      </c>
      <c r="C1982" s="104" t="s">
        <v>629</v>
      </c>
      <c r="D1982" s="104" t="s">
        <v>630</v>
      </c>
      <c r="E1982" s="104" t="s">
        <v>955</v>
      </c>
      <c r="F1982" s="104" t="s">
        <v>956</v>
      </c>
      <c r="G1982" s="104" t="s">
        <v>717</v>
      </c>
      <c r="H1982" s="104" t="s">
        <v>729</v>
      </c>
      <c r="I1982" s="104" t="s">
        <v>730</v>
      </c>
      <c r="J1982" s="104"/>
      <c r="K1982" s="104"/>
    </row>
    <row r="1983" s="6" customFormat="1" ht="36" spans="1:11">
      <c r="A1983" s="119"/>
      <c r="B1983" s="104" t="s">
        <v>957</v>
      </c>
      <c r="C1983" s="104" t="s">
        <v>637</v>
      </c>
      <c r="D1983" s="120" t="s">
        <v>820</v>
      </c>
      <c r="E1983" s="107" t="s">
        <v>667</v>
      </c>
      <c r="F1983" s="107" t="s">
        <v>667</v>
      </c>
      <c r="G1983" s="107">
        <v>10</v>
      </c>
      <c r="H1983" s="107">
        <v>10</v>
      </c>
      <c r="I1983" s="107"/>
      <c r="J1983" s="107"/>
      <c r="K1983" s="107"/>
    </row>
    <row r="1984" s="6" customFormat="1" ht="36" spans="1:11">
      <c r="A1984" s="119"/>
      <c r="B1984" s="104"/>
      <c r="C1984" s="104"/>
      <c r="D1984" s="120" t="s">
        <v>820</v>
      </c>
      <c r="E1984" s="107" t="s">
        <v>667</v>
      </c>
      <c r="F1984" s="107" t="s">
        <v>667</v>
      </c>
      <c r="G1984" s="107">
        <v>15</v>
      </c>
      <c r="H1984" s="107">
        <v>15</v>
      </c>
      <c r="I1984" s="107"/>
      <c r="J1984" s="107"/>
      <c r="K1984" s="107"/>
    </row>
    <row r="1985" s="6" customFormat="1" ht="36" spans="1:11">
      <c r="A1985" s="119"/>
      <c r="B1985" s="107"/>
      <c r="C1985" s="104" t="s">
        <v>671</v>
      </c>
      <c r="D1985" s="120" t="s">
        <v>821</v>
      </c>
      <c r="E1985" s="107" t="s">
        <v>640</v>
      </c>
      <c r="F1985" s="107" t="s">
        <v>640</v>
      </c>
      <c r="G1985" s="107">
        <v>10</v>
      </c>
      <c r="H1985" s="107">
        <v>10</v>
      </c>
      <c r="I1985" s="107"/>
      <c r="J1985" s="107"/>
      <c r="K1985" s="107"/>
    </row>
    <row r="1986" s="6" customFormat="1" ht="24" spans="1:11">
      <c r="A1986" s="119"/>
      <c r="B1986" s="107"/>
      <c r="C1986" s="104"/>
      <c r="D1986" s="120" t="s">
        <v>822</v>
      </c>
      <c r="E1986" s="107" t="s">
        <v>640</v>
      </c>
      <c r="F1986" s="107" t="s">
        <v>640</v>
      </c>
      <c r="G1986" s="107">
        <v>15</v>
      </c>
      <c r="H1986" s="107">
        <v>15</v>
      </c>
      <c r="I1986" s="107"/>
      <c r="J1986" s="107"/>
      <c r="K1986" s="107"/>
    </row>
    <row r="1987" s="6" customFormat="1" ht="36" spans="1:11">
      <c r="A1987" s="119"/>
      <c r="B1987" s="119" t="s">
        <v>968</v>
      </c>
      <c r="C1987" s="104" t="s">
        <v>738</v>
      </c>
      <c r="D1987" s="120" t="s">
        <v>823</v>
      </c>
      <c r="E1987" s="107" t="s">
        <v>643</v>
      </c>
      <c r="F1987" s="107" t="s">
        <v>643</v>
      </c>
      <c r="G1987" s="107">
        <v>5</v>
      </c>
      <c r="H1987" s="107">
        <v>5</v>
      </c>
      <c r="I1987" s="107"/>
      <c r="J1987" s="107"/>
      <c r="K1987" s="107"/>
    </row>
    <row r="1988" s="6" customFormat="1" ht="24" spans="1:11">
      <c r="A1988" s="119"/>
      <c r="B1988" s="119"/>
      <c r="C1988" s="104"/>
      <c r="D1988" s="120" t="s">
        <v>824</v>
      </c>
      <c r="E1988" s="107" t="s">
        <v>825</v>
      </c>
      <c r="F1988" s="107" t="s">
        <v>825</v>
      </c>
      <c r="G1988" s="107">
        <v>5</v>
      </c>
      <c r="H1988" s="107">
        <v>5</v>
      </c>
      <c r="I1988" s="107"/>
      <c r="J1988" s="107"/>
      <c r="K1988" s="107"/>
    </row>
    <row r="1989" s="6" customFormat="1" ht="24" spans="1:11">
      <c r="A1989" s="119"/>
      <c r="B1989" s="119"/>
      <c r="C1989" s="104"/>
      <c r="D1989" s="120" t="s">
        <v>826</v>
      </c>
      <c r="E1989" s="107" t="s">
        <v>667</v>
      </c>
      <c r="F1989" s="107" t="s">
        <v>667</v>
      </c>
      <c r="G1989" s="107">
        <v>10</v>
      </c>
      <c r="H1989" s="107">
        <v>10</v>
      </c>
      <c r="I1989" s="107"/>
      <c r="J1989" s="107"/>
      <c r="K1989" s="107"/>
    </row>
    <row r="1990" s="6" customFormat="1" ht="24" spans="1:11">
      <c r="A1990" s="119"/>
      <c r="B1990" s="119"/>
      <c r="C1990" s="104"/>
      <c r="D1990" s="120" t="s">
        <v>827</v>
      </c>
      <c r="E1990" s="107" t="s">
        <v>667</v>
      </c>
      <c r="F1990" s="107" t="s">
        <v>667</v>
      </c>
      <c r="G1990" s="107">
        <v>10</v>
      </c>
      <c r="H1990" s="107">
        <v>10</v>
      </c>
      <c r="I1990" s="107"/>
      <c r="J1990" s="107"/>
      <c r="K1990" s="107"/>
    </row>
    <row r="1991" s="6" customFormat="1" ht="24" spans="1:11">
      <c r="A1991" s="119"/>
      <c r="B1991" s="118" t="s">
        <v>740</v>
      </c>
      <c r="C1991" s="118" t="s">
        <v>741</v>
      </c>
      <c r="D1991" s="120" t="s">
        <v>828</v>
      </c>
      <c r="E1991" s="107" t="s">
        <v>643</v>
      </c>
      <c r="F1991" s="107" t="s">
        <v>643</v>
      </c>
      <c r="G1991" s="107">
        <v>10</v>
      </c>
      <c r="H1991" s="107">
        <v>10</v>
      </c>
      <c r="I1991" s="107"/>
      <c r="J1991" s="107"/>
      <c r="K1991" s="107"/>
    </row>
    <row r="1992" s="6" customFormat="1" spans="1:11">
      <c r="A1992" s="104" t="s">
        <v>963</v>
      </c>
      <c r="B1992" s="104"/>
      <c r="C1992" s="104"/>
      <c r="D1992" s="104"/>
      <c r="E1992" s="104"/>
      <c r="F1992" s="104"/>
      <c r="G1992" s="107">
        <v>98.13</v>
      </c>
      <c r="H1992" s="107"/>
      <c r="I1992" s="107"/>
      <c r="J1992" s="107"/>
      <c r="K1992" s="107"/>
    </row>
    <row r="1993" s="6" customFormat="1" spans="1:11">
      <c r="A1993" s="118" t="s">
        <v>743</v>
      </c>
      <c r="B1993" s="120" t="s">
        <v>969</v>
      </c>
      <c r="C1993" s="120"/>
      <c r="D1993" s="120"/>
      <c r="E1993" s="120"/>
      <c r="F1993" s="120"/>
      <c r="G1993" s="120"/>
      <c r="H1993" s="120"/>
      <c r="I1993" s="120"/>
      <c r="J1993" s="120"/>
      <c r="K1993" s="120"/>
    </row>
    <row r="1994" s="6" customFormat="1" spans="1:11">
      <c r="A1994" s="121"/>
      <c r="B1994" s="120"/>
      <c r="C1994" s="120"/>
      <c r="D1994" s="120"/>
      <c r="E1994" s="120"/>
      <c r="F1994" s="120"/>
      <c r="G1994" s="120"/>
      <c r="H1994" s="120"/>
      <c r="I1994" s="120"/>
      <c r="J1994" s="120"/>
      <c r="K1994" s="120"/>
    </row>
    <row r="1995" s="6" customFormat="1" spans="1:11">
      <c r="A1995" s="120" t="s">
        <v>1154</v>
      </c>
      <c r="B1995" s="120"/>
      <c r="C1995" s="120"/>
      <c r="D1995" s="120"/>
      <c r="E1995" s="120"/>
      <c r="F1995" s="120"/>
      <c r="G1995" s="120"/>
      <c r="H1995" s="120"/>
      <c r="I1995" s="120"/>
      <c r="J1995" s="120"/>
      <c r="K1995" s="120"/>
    </row>
    <row r="1996" s="6" customFormat="1" spans="1:11">
      <c r="A1996" s="124" t="s">
        <v>965</v>
      </c>
      <c r="B1996" s="125"/>
      <c r="C1996" s="125"/>
      <c r="D1996" s="125"/>
      <c r="E1996" s="125"/>
      <c r="F1996" s="125"/>
      <c r="G1996" s="125"/>
      <c r="H1996" s="125"/>
      <c r="I1996" s="125"/>
      <c r="J1996" s="125"/>
      <c r="K1996" s="135"/>
    </row>
    <row r="1997" s="6" customFormat="1" spans="1:11">
      <c r="A1997" s="126"/>
      <c r="B1997" s="127"/>
      <c r="C1997" s="127"/>
      <c r="D1997" s="127"/>
      <c r="E1997" s="127"/>
      <c r="F1997" s="127"/>
      <c r="G1997" s="127"/>
      <c r="H1997" s="127"/>
      <c r="I1997" s="127"/>
      <c r="J1997" s="127"/>
      <c r="K1997" s="136"/>
    </row>
    <row r="1998" s="6" customFormat="1" spans="1:11">
      <c r="A1998" s="126"/>
      <c r="B1998" s="127"/>
      <c r="C1998" s="127"/>
      <c r="D1998" s="127"/>
      <c r="E1998" s="127"/>
      <c r="F1998" s="127"/>
      <c r="G1998" s="127"/>
      <c r="H1998" s="127"/>
      <c r="I1998" s="127"/>
      <c r="J1998" s="127"/>
      <c r="K1998" s="136"/>
    </row>
    <row r="1999" s="6" customFormat="1" spans="1:11">
      <c r="A1999" s="126"/>
      <c r="B1999" s="127"/>
      <c r="C1999" s="127"/>
      <c r="D1999" s="127"/>
      <c r="E1999" s="127"/>
      <c r="F1999" s="127"/>
      <c r="G1999" s="127"/>
      <c r="H1999" s="127"/>
      <c r="I1999" s="127"/>
      <c r="J1999" s="127"/>
      <c r="K1999" s="136"/>
    </row>
    <row r="2000" s="6" customFormat="1" spans="1:11">
      <c r="A2000" s="126"/>
      <c r="B2000" s="127"/>
      <c r="C2000" s="127"/>
      <c r="D2000" s="127"/>
      <c r="E2000" s="127"/>
      <c r="F2000" s="127"/>
      <c r="G2000" s="127"/>
      <c r="H2000" s="127"/>
      <c r="I2000" s="127"/>
      <c r="J2000" s="127"/>
      <c r="K2000" s="136"/>
    </row>
    <row r="2001" s="6" customFormat="1" ht="62" customHeight="1" spans="1:11">
      <c r="A2001" s="128"/>
      <c r="B2001" s="129"/>
      <c r="C2001" s="129"/>
      <c r="D2001" s="129"/>
      <c r="E2001" s="129"/>
      <c r="F2001" s="129"/>
      <c r="G2001" s="129"/>
      <c r="H2001" s="129"/>
      <c r="I2001" s="129"/>
      <c r="J2001" s="129"/>
      <c r="K2001" s="137"/>
    </row>
    <row r="2002" s="6" customFormat="1"/>
    <row r="2003" s="6" customFormat="1" spans="1:11">
      <c r="A2003" s="127"/>
      <c r="B2003" s="127"/>
      <c r="C2003" s="127"/>
      <c r="D2003" s="127"/>
      <c r="E2003" s="127"/>
      <c r="F2003" s="127"/>
      <c r="G2003" s="127"/>
      <c r="H2003" s="127"/>
      <c r="I2003" s="127"/>
      <c r="J2003" s="127"/>
      <c r="K2003" s="127"/>
    </row>
    <row r="2004" s="6" customFormat="1" ht="28.2" spans="1:11">
      <c r="A2004" s="278" t="s">
        <v>904</v>
      </c>
      <c r="B2004" s="278"/>
      <c r="C2004" s="278"/>
      <c r="D2004" s="278"/>
      <c r="E2004" s="278"/>
      <c r="F2004" s="278"/>
      <c r="G2004" s="278"/>
      <c r="H2004" s="278"/>
      <c r="I2004" s="278"/>
      <c r="J2004" s="278"/>
      <c r="K2004" s="278"/>
    </row>
    <row r="2005" s="6" customFormat="1" ht="17.4" spans="1:11">
      <c r="A2005" s="103" t="s">
        <v>1145</v>
      </c>
      <c r="B2005" s="103"/>
      <c r="C2005" s="103"/>
      <c r="D2005" s="103"/>
      <c r="E2005" s="103"/>
      <c r="F2005" s="103"/>
      <c r="G2005" s="103"/>
      <c r="H2005" s="103"/>
      <c r="I2005" s="103"/>
      <c r="J2005" s="103"/>
      <c r="K2005" s="122" t="s">
        <v>707</v>
      </c>
    </row>
    <row r="2006" s="6" customFormat="1" ht="17.4" spans="1:11">
      <c r="A2006" s="283" t="s">
        <v>1160</v>
      </c>
      <c r="B2006" s="283"/>
      <c r="C2006" s="283"/>
      <c r="D2006" s="283"/>
      <c r="E2006" s="283"/>
      <c r="F2006" s="283"/>
      <c r="G2006" s="283"/>
      <c r="H2006" s="283"/>
      <c r="I2006" s="283"/>
      <c r="J2006" s="283"/>
      <c r="K2006" s="283"/>
    </row>
    <row r="2007" s="6" customFormat="1" spans="1:11">
      <c r="A2007" s="104" t="s">
        <v>708</v>
      </c>
      <c r="B2007" s="104"/>
      <c r="C2007" s="104"/>
      <c r="D2007" s="105" t="s">
        <v>1135</v>
      </c>
      <c r="E2007" s="106"/>
      <c r="F2007" s="106"/>
      <c r="G2007" s="106"/>
      <c r="H2007" s="106"/>
      <c r="I2007" s="106"/>
      <c r="J2007" s="106"/>
      <c r="K2007" s="106"/>
    </row>
    <row r="2008" s="6" customFormat="1" spans="1:11">
      <c r="A2008" s="104" t="s">
        <v>710</v>
      </c>
      <c r="B2008" s="104"/>
      <c r="C2008" s="104"/>
      <c r="D2008" s="107" t="s">
        <v>808</v>
      </c>
      <c r="E2008" s="107"/>
      <c r="F2008" s="104" t="s">
        <v>711</v>
      </c>
      <c r="G2008" s="107" t="s">
        <v>1151</v>
      </c>
      <c r="H2008" s="107"/>
      <c r="I2008" s="107"/>
      <c r="J2008" s="107"/>
      <c r="K2008" s="107"/>
    </row>
    <row r="2009" s="6" customFormat="1" ht="24" spans="1:11">
      <c r="A2009" s="108" t="s">
        <v>712</v>
      </c>
      <c r="B2009" s="109"/>
      <c r="C2009" s="110"/>
      <c r="D2009" s="104" t="s">
        <v>713</v>
      </c>
      <c r="E2009" s="104" t="s">
        <v>714</v>
      </c>
      <c r="F2009" s="104" t="s">
        <v>952</v>
      </c>
      <c r="G2009" s="104" t="s">
        <v>953</v>
      </c>
      <c r="H2009" s="104"/>
      <c r="I2009" s="104" t="s">
        <v>717</v>
      </c>
      <c r="J2009" s="104" t="s">
        <v>718</v>
      </c>
      <c r="K2009" s="104" t="s">
        <v>729</v>
      </c>
    </row>
    <row r="2010" s="6" customFormat="1" spans="1:11">
      <c r="A2010" s="111"/>
      <c r="B2010" s="112"/>
      <c r="C2010" s="113"/>
      <c r="D2010" s="104" t="s">
        <v>720</v>
      </c>
      <c r="E2010" s="107"/>
      <c r="F2010" s="107">
        <v>0.01</v>
      </c>
      <c r="G2010" s="107">
        <v>0.01</v>
      </c>
      <c r="H2010" s="107"/>
      <c r="I2010" s="107">
        <v>10</v>
      </c>
      <c r="J2010" s="123">
        <v>1</v>
      </c>
      <c r="K2010" s="107">
        <v>10</v>
      </c>
    </row>
    <row r="2011" s="6" customFormat="1" spans="1:11">
      <c r="A2011" s="111"/>
      <c r="B2011" s="112"/>
      <c r="C2011" s="113"/>
      <c r="D2011" s="104" t="s">
        <v>621</v>
      </c>
      <c r="E2011" s="107"/>
      <c r="F2011" s="107">
        <v>0.01</v>
      </c>
      <c r="G2011" s="107">
        <v>0.01</v>
      </c>
      <c r="H2011" s="107"/>
      <c r="I2011" s="107" t="s">
        <v>512</v>
      </c>
      <c r="J2011" s="107" t="s">
        <v>512</v>
      </c>
      <c r="K2011" s="107" t="s">
        <v>512</v>
      </c>
    </row>
    <row r="2012" s="6" customFormat="1" spans="1:11">
      <c r="A2012" s="111"/>
      <c r="B2012" s="112"/>
      <c r="C2012" s="113"/>
      <c r="D2012" s="114" t="s">
        <v>721</v>
      </c>
      <c r="E2012" s="107"/>
      <c r="F2012" s="107">
        <v>0.01</v>
      </c>
      <c r="G2012" s="107">
        <v>0.01</v>
      </c>
      <c r="H2012" s="107"/>
      <c r="I2012" s="107" t="s">
        <v>512</v>
      </c>
      <c r="J2012" s="107" t="s">
        <v>512</v>
      </c>
      <c r="K2012" s="107" t="s">
        <v>512</v>
      </c>
    </row>
    <row r="2013" s="6" customFormat="1" spans="1:11">
      <c r="A2013" s="111"/>
      <c r="B2013" s="112"/>
      <c r="C2013" s="113"/>
      <c r="D2013" s="114" t="s">
        <v>722</v>
      </c>
      <c r="E2013" s="107"/>
      <c r="F2013" s="107"/>
      <c r="G2013" s="107"/>
      <c r="H2013" s="107"/>
      <c r="I2013" s="107" t="s">
        <v>512</v>
      </c>
      <c r="J2013" s="107" t="s">
        <v>512</v>
      </c>
      <c r="K2013" s="107" t="s">
        <v>512</v>
      </c>
    </row>
    <row r="2014" s="6" customFormat="1" spans="1:11">
      <c r="A2014" s="115"/>
      <c r="B2014" s="116"/>
      <c r="C2014" s="117"/>
      <c r="D2014" s="104" t="s">
        <v>622</v>
      </c>
      <c r="E2014" s="107"/>
      <c r="F2014" s="107"/>
      <c r="G2014" s="107"/>
      <c r="H2014" s="107"/>
      <c r="I2014" s="107" t="s">
        <v>512</v>
      </c>
      <c r="J2014" s="107" t="s">
        <v>512</v>
      </c>
      <c r="K2014" s="107" t="s">
        <v>512</v>
      </c>
    </row>
    <row r="2015" s="6" customFormat="1" spans="1:11">
      <c r="A2015" s="104" t="s">
        <v>723</v>
      </c>
      <c r="B2015" s="104" t="s">
        <v>724</v>
      </c>
      <c r="C2015" s="104"/>
      <c r="D2015" s="104"/>
      <c r="E2015" s="104"/>
      <c r="F2015" s="104" t="s">
        <v>608</v>
      </c>
      <c r="G2015" s="104"/>
      <c r="H2015" s="104"/>
      <c r="I2015" s="104"/>
      <c r="J2015" s="104"/>
      <c r="K2015" s="104"/>
    </row>
    <row r="2016" s="6" customFormat="1" ht="43" customHeight="1" spans="1:11">
      <c r="A2016" s="104"/>
      <c r="B2016" s="130" t="s">
        <v>1161</v>
      </c>
      <c r="C2016" s="130"/>
      <c r="D2016" s="130"/>
      <c r="E2016" s="130"/>
      <c r="F2016" s="130" t="s">
        <v>1161</v>
      </c>
      <c r="G2016" s="130"/>
      <c r="H2016" s="130"/>
      <c r="I2016" s="130"/>
      <c r="J2016" s="130"/>
      <c r="K2016" s="130"/>
    </row>
    <row r="2017" s="6" customFormat="1" ht="24" spans="1:11">
      <c r="A2017" s="118" t="s">
        <v>726</v>
      </c>
      <c r="B2017" s="104" t="s">
        <v>628</v>
      </c>
      <c r="C2017" s="104" t="s">
        <v>629</v>
      </c>
      <c r="D2017" s="104" t="s">
        <v>630</v>
      </c>
      <c r="E2017" s="104" t="s">
        <v>955</v>
      </c>
      <c r="F2017" s="104" t="s">
        <v>956</v>
      </c>
      <c r="G2017" s="104" t="s">
        <v>717</v>
      </c>
      <c r="H2017" s="104" t="s">
        <v>729</v>
      </c>
      <c r="I2017" s="104" t="s">
        <v>730</v>
      </c>
      <c r="J2017" s="104"/>
      <c r="K2017" s="104"/>
    </row>
    <row r="2018" s="6" customFormat="1" ht="24" spans="1:11">
      <c r="A2018" s="119"/>
      <c r="B2018" s="104" t="s">
        <v>957</v>
      </c>
      <c r="C2018" s="104" t="s">
        <v>637</v>
      </c>
      <c r="D2018" s="120" t="s">
        <v>1137</v>
      </c>
      <c r="E2018" s="107" t="s">
        <v>640</v>
      </c>
      <c r="F2018" s="107" t="s">
        <v>640</v>
      </c>
      <c r="G2018" s="107">
        <v>25</v>
      </c>
      <c r="H2018" s="107">
        <v>25</v>
      </c>
      <c r="I2018" s="107"/>
      <c r="J2018" s="107"/>
      <c r="K2018" s="107"/>
    </row>
    <row r="2019" s="6" customFormat="1" ht="24" spans="1:11">
      <c r="A2019" s="119"/>
      <c r="B2019" s="107"/>
      <c r="C2019" s="104" t="s">
        <v>671</v>
      </c>
      <c r="D2019" s="120" t="s">
        <v>1138</v>
      </c>
      <c r="E2019" s="107" t="s">
        <v>669</v>
      </c>
      <c r="F2019" s="107" t="s">
        <v>669</v>
      </c>
      <c r="G2019" s="107">
        <v>25</v>
      </c>
      <c r="H2019" s="107">
        <v>25</v>
      </c>
      <c r="I2019" s="107"/>
      <c r="J2019" s="107"/>
      <c r="K2019" s="107"/>
    </row>
    <row r="2020" s="6" customFormat="1" ht="24" spans="1:11">
      <c r="A2020" s="119"/>
      <c r="B2020" s="119" t="s">
        <v>1162</v>
      </c>
      <c r="C2020" s="104" t="s">
        <v>738</v>
      </c>
      <c r="D2020" s="120" t="s">
        <v>962</v>
      </c>
      <c r="E2020" s="107" t="s">
        <v>693</v>
      </c>
      <c r="F2020" s="107" t="s">
        <v>693</v>
      </c>
      <c r="G2020" s="107">
        <v>30</v>
      </c>
      <c r="H2020" s="107">
        <v>30</v>
      </c>
      <c r="I2020" s="107"/>
      <c r="J2020" s="107"/>
      <c r="K2020" s="107"/>
    </row>
    <row r="2021" s="6" customFormat="1" ht="24" spans="1:11">
      <c r="A2021" s="119"/>
      <c r="B2021" s="118" t="s">
        <v>855</v>
      </c>
      <c r="C2021" s="118" t="s">
        <v>741</v>
      </c>
      <c r="D2021" s="120" t="s">
        <v>856</v>
      </c>
      <c r="E2021" s="107" t="s">
        <v>693</v>
      </c>
      <c r="F2021" s="107" t="s">
        <v>693</v>
      </c>
      <c r="G2021" s="107">
        <v>10</v>
      </c>
      <c r="H2021" s="107">
        <v>10</v>
      </c>
      <c r="I2021" s="107"/>
      <c r="J2021" s="107"/>
      <c r="K2021" s="107"/>
    </row>
    <row r="2022" s="6" customFormat="1" spans="1:11">
      <c r="A2022" s="104" t="s">
        <v>963</v>
      </c>
      <c r="B2022" s="104"/>
      <c r="C2022" s="104"/>
      <c r="D2022" s="104"/>
      <c r="E2022" s="104"/>
      <c r="F2022" s="104"/>
      <c r="G2022" s="107">
        <v>100</v>
      </c>
      <c r="H2022" s="107"/>
      <c r="I2022" s="107"/>
      <c r="J2022" s="107"/>
      <c r="K2022" s="107"/>
    </row>
    <row r="2023" s="6" customFormat="1" spans="1:11">
      <c r="A2023" s="118" t="s">
        <v>743</v>
      </c>
      <c r="B2023" s="120" t="s">
        <v>964</v>
      </c>
      <c r="C2023" s="120"/>
      <c r="D2023" s="120"/>
      <c r="E2023" s="120"/>
      <c r="F2023" s="120"/>
      <c r="G2023" s="120"/>
      <c r="H2023" s="120"/>
      <c r="I2023" s="120"/>
      <c r="J2023" s="120"/>
      <c r="K2023" s="120"/>
    </row>
    <row r="2024" s="6" customFormat="1" spans="1:11">
      <c r="A2024" s="121"/>
      <c r="B2024" s="120"/>
      <c r="C2024" s="120"/>
      <c r="D2024" s="120"/>
      <c r="E2024" s="120"/>
      <c r="F2024" s="120"/>
      <c r="G2024" s="120"/>
      <c r="H2024" s="120"/>
      <c r="I2024" s="120"/>
      <c r="J2024" s="120"/>
      <c r="K2024" s="120"/>
    </row>
    <row r="2025" s="6" customFormat="1" spans="1:11">
      <c r="A2025" s="120" t="s">
        <v>1154</v>
      </c>
      <c r="B2025" s="120"/>
      <c r="C2025" s="120"/>
      <c r="D2025" s="120"/>
      <c r="E2025" s="120"/>
      <c r="F2025" s="120"/>
      <c r="G2025" s="120"/>
      <c r="H2025" s="120"/>
      <c r="I2025" s="120"/>
      <c r="J2025" s="120"/>
      <c r="K2025" s="120"/>
    </row>
    <row r="2026" s="6" customFormat="1" spans="1:11">
      <c r="A2026" s="124" t="s">
        <v>965</v>
      </c>
      <c r="B2026" s="125"/>
      <c r="C2026" s="125"/>
      <c r="D2026" s="125"/>
      <c r="E2026" s="125"/>
      <c r="F2026" s="125"/>
      <c r="G2026" s="125"/>
      <c r="H2026" s="125"/>
      <c r="I2026" s="125"/>
      <c r="J2026" s="125"/>
      <c r="K2026" s="135"/>
    </row>
    <row r="2027" s="6" customFormat="1" spans="1:11">
      <c r="A2027" s="126"/>
      <c r="B2027" s="127"/>
      <c r="C2027" s="127"/>
      <c r="D2027" s="127"/>
      <c r="E2027" s="127"/>
      <c r="F2027" s="127"/>
      <c r="G2027" s="127"/>
      <c r="H2027" s="127"/>
      <c r="I2027" s="127"/>
      <c r="J2027" s="127"/>
      <c r="K2027" s="136"/>
    </row>
    <row r="2028" s="6" customFormat="1" spans="1:11">
      <c r="A2028" s="126"/>
      <c r="B2028" s="127"/>
      <c r="C2028" s="127"/>
      <c r="D2028" s="127"/>
      <c r="E2028" s="127"/>
      <c r="F2028" s="127"/>
      <c r="G2028" s="127"/>
      <c r="H2028" s="127"/>
      <c r="I2028" s="127"/>
      <c r="J2028" s="127"/>
      <c r="K2028" s="136"/>
    </row>
    <row r="2029" s="6" customFormat="1" spans="1:11">
      <c r="A2029" s="126"/>
      <c r="B2029" s="127"/>
      <c r="C2029" s="127"/>
      <c r="D2029" s="127"/>
      <c r="E2029" s="127"/>
      <c r="F2029" s="127"/>
      <c r="G2029" s="127"/>
      <c r="H2029" s="127"/>
      <c r="I2029" s="127"/>
      <c r="J2029" s="127"/>
      <c r="K2029" s="136"/>
    </row>
    <row r="2030" s="6" customFormat="1" spans="1:11">
      <c r="A2030" s="126"/>
      <c r="B2030" s="127"/>
      <c r="C2030" s="127"/>
      <c r="D2030" s="127"/>
      <c r="E2030" s="127"/>
      <c r="F2030" s="127"/>
      <c r="G2030" s="127"/>
      <c r="H2030" s="127"/>
      <c r="I2030" s="127"/>
      <c r="J2030" s="127"/>
      <c r="K2030" s="136"/>
    </row>
    <row r="2031" s="6" customFormat="1" ht="61" customHeight="1" spans="1:11">
      <c r="A2031" s="128"/>
      <c r="B2031" s="129"/>
      <c r="C2031" s="129"/>
      <c r="D2031" s="129"/>
      <c r="E2031" s="129"/>
      <c r="F2031" s="129"/>
      <c r="G2031" s="129"/>
      <c r="H2031" s="129"/>
      <c r="I2031" s="129"/>
      <c r="J2031" s="129"/>
      <c r="K2031" s="137"/>
    </row>
    <row r="2032" s="6" customFormat="1"/>
    <row r="2033" s="6" customFormat="1" ht="28.2" spans="1:11">
      <c r="A2033" s="278" t="s">
        <v>904</v>
      </c>
      <c r="B2033" s="278"/>
      <c r="C2033" s="278"/>
      <c r="D2033" s="278"/>
      <c r="E2033" s="278"/>
      <c r="F2033" s="278"/>
      <c r="G2033" s="278"/>
      <c r="H2033" s="278"/>
      <c r="I2033" s="278"/>
      <c r="J2033" s="278"/>
      <c r="K2033" s="278"/>
    </row>
    <row r="2034" s="6" customFormat="1" ht="17.4" spans="1:11">
      <c r="A2034" s="103" t="s">
        <v>1145</v>
      </c>
      <c r="B2034" s="103"/>
      <c r="C2034" s="103"/>
      <c r="D2034" s="103"/>
      <c r="E2034" s="103"/>
      <c r="F2034" s="103"/>
      <c r="G2034" s="103"/>
      <c r="H2034" s="103"/>
      <c r="I2034" s="103"/>
      <c r="J2034" s="103"/>
      <c r="K2034" s="122" t="s">
        <v>707</v>
      </c>
    </row>
    <row r="2035" s="6" customFormat="1" ht="17.4" spans="1:11">
      <c r="A2035" s="283" t="s">
        <v>1160</v>
      </c>
      <c r="B2035" s="283"/>
      <c r="C2035" s="283"/>
      <c r="D2035" s="283"/>
      <c r="E2035" s="283"/>
      <c r="F2035" s="283"/>
      <c r="G2035" s="283"/>
      <c r="H2035" s="283"/>
      <c r="I2035" s="283"/>
      <c r="J2035" s="283"/>
      <c r="K2035" s="283"/>
    </row>
    <row r="2036" s="6" customFormat="1" spans="1:11">
      <c r="A2036" s="104" t="s">
        <v>708</v>
      </c>
      <c r="B2036" s="104"/>
      <c r="C2036" s="104"/>
      <c r="D2036" s="105" t="s">
        <v>709</v>
      </c>
      <c r="E2036" s="106"/>
      <c r="F2036" s="106"/>
      <c r="G2036" s="106"/>
      <c r="H2036" s="106"/>
      <c r="I2036" s="106"/>
      <c r="J2036" s="106"/>
      <c r="K2036" s="106"/>
    </row>
    <row r="2037" s="6" customFormat="1" spans="1:11">
      <c r="A2037" s="104" t="s">
        <v>710</v>
      </c>
      <c r="B2037" s="104"/>
      <c r="C2037" s="104"/>
      <c r="D2037" s="107" t="s">
        <v>808</v>
      </c>
      <c r="E2037" s="107"/>
      <c r="F2037" s="104" t="s">
        <v>711</v>
      </c>
      <c r="G2037" s="107" t="s">
        <v>1151</v>
      </c>
      <c r="H2037" s="107"/>
      <c r="I2037" s="107"/>
      <c r="J2037" s="107"/>
      <c r="K2037" s="107"/>
    </row>
    <row r="2038" s="6" customFormat="1" ht="24" spans="1:11">
      <c r="A2038" s="108" t="s">
        <v>712</v>
      </c>
      <c r="B2038" s="109"/>
      <c r="C2038" s="110"/>
      <c r="D2038" s="104" t="s">
        <v>713</v>
      </c>
      <c r="E2038" s="104" t="s">
        <v>714</v>
      </c>
      <c r="F2038" s="104" t="s">
        <v>952</v>
      </c>
      <c r="G2038" s="104" t="s">
        <v>953</v>
      </c>
      <c r="H2038" s="104"/>
      <c r="I2038" s="104" t="s">
        <v>717</v>
      </c>
      <c r="J2038" s="104" t="s">
        <v>718</v>
      </c>
      <c r="K2038" s="104" t="s">
        <v>729</v>
      </c>
    </row>
    <row r="2039" s="6" customFormat="1" spans="1:11">
      <c r="A2039" s="111"/>
      <c r="B2039" s="112"/>
      <c r="C2039" s="113"/>
      <c r="D2039" s="104" t="s">
        <v>720</v>
      </c>
      <c r="E2039" s="107"/>
      <c r="F2039" s="107">
        <v>0.91</v>
      </c>
      <c r="G2039" s="107">
        <v>0.44</v>
      </c>
      <c r="H2039" s="107"/>
      <c r="I2039" s="107">
        <v>10</v>
      </c>
      <c r="J2039" s="123">
        <v>0.4835</v>
      </c>
      <c r="K2039" s="107">
        <v>4.84</v>
      </c>
    </row>
    <row r="2040" s="6" customFormat="1" spans="1:11">
      <c r="A2040" s="111"/>
      <c r="B2040" s="112"/>
      <c r="C2040" s="113"/>
      <c r="D2040" s="104" t="s">
        <v>621</v>
      </c>
      <c r="E2040" s="107"/>
      <c r="F2040" s="107">
        <v>0.91</v>
      </c>
      <c r="G2040" s="107">
        <v>0.44</v>
      </c>
      <c r="H2040" s="107"/>
      <c r="I2040" s="107" t="s">
        <v>512</v>
      </c>
      <c r="J2040" s="107" t="s">
        <v>512</v>
      </c>
      <c r="K2040" s="107" t="s">
        <v>512</v>
      </c>
    </row>
    <row r="2041" s="6" customFormat="1" spans="1:11">
      <c r="A2041" s="111"/>
      <c r="B2041" s="112"/>
      <c r="C2041" s="113"/>
      <c r="D2041" s="114" t="s">
        <v>721</v>
      </c>
      <c r="E2041" s="107"/>
      <c r="F2041" s="107">
        <v>0.91</v>
      </c>
      <c r="G2041" s="107">
        <v>0.44</v>
      </c>
      <c r="H2041" s="107"/>
      <c r="I2041" s="107" t="s">
        <v>512</v>
      </c>
      <c r="J2041" s="107" t="s">
        <v>512</v>
      </c>
      <c r="K2041" s="107" t="s">
        <v>512</v>
      </c>
    </row>
    <row r="2042" s="6" customFormat="1" spans="1:11">
      <c r="A2042" s="111"/>
      <c r="B2042" s="112"/>
      <c r="C2042" s="113"/>
      <c r="D2042" s="114" t="s">
        <v>722</v>
      </c>
      <c r="E2042" s="107"/>
      <c r="F2042" s="107"/>
      <c r="G2042" s="107"/>
      <c r="H2042" s="107"/>
      <c r="I2042" s="107" t="s">
        <v>512</v>
      </c>
      <c r="J2042" s="107" t="s">
        <v>512</v>
      </c>
      <c r="K2042" s="107" t="s">
        <v>512</v>
      </c>
    </row>
    <row r="2043" s="6" customFormat="1" spans="1:11">
      <c r="A2043" s="115"/>
      <c r="B2043" s="116"/>
      <c r="C2043" s="117"/>
      <c r="D2043" s="104" t="s">
        <v>622</v>
      </c>
      <c r="E2043" s="107"/>
      <c r="F2043" s="107"/>
      <c r="G2043" s="107"/>
      <c r="H2043" s="107"/>
      <c r="I2043" s="107" t="s">
        <v>512</v>
      </c>
      <c r="J2043" s="107" t="s">
        <v>512</v>
      </c>
      <c r="K2043" s="107" t="s">
        <v>512</v>
      </c>
    </row>
    <row r="2044" s="6" customFormat="1" spans="1:11">
      <c r="A2044" s="104" t="s">
        <v>723</v>
      </c>
      <c r="B2044" s="104" t="s">
        <v>724</v>
      </c>
      <c r="C2044" s="104"/>
      <c r="D2044" s="104"/>
      <c r="E2044" s="104"/>
      <c r="F2044" s="104" t="s">
        <v>608</v>
      </c>
      <c r="G2044" s="104"/>
      <c r="H2044" s="104"/>
      <c r="I2044" s="104"/>
      <c r="J2044" s="104"/>
      <c r="K2044" s="104"/>
    </row>
    <row r="2045" s="6" customFormat="1" ht="46" customHeight="1" spans="1:11">
      <c r="A2045" s="104"/>
      <c r="B2045" s="130" t="s">
        <v>954</v>
      </c>
      <c r="C2045" s="130"/>
      <c r="D2045" s="130"/>
      <c r="E2045" s="130"/>
      <c r="F2045" s="130" t="s">
        <v>954</v>
      </c>
      <c r="G2045" s="130"/>
      <c r="H2045" s="130"/>
      <c r="I2045" s="130"/>
      <c r="J2045" s="130"/>
      <c r="K2045" s="130"/>
    </row>
    <row r="2046" s="6" customFormat="1" ht="24" spans="1:11">
      <c r="A2046" s="118" t="s">
        <v>726</v>
      </c>
      <c r="B2046" s="104" t="s">
        <v>628</v>
      </c>
      <c r="C2046" s="104" t="s">
        <v>629</v>
      </c>
      <c r="D2046" s="104" t="s">
        <v>630</v>
      </c>
      <c r="E2046" s="104" t="s">
        <v>955</v>
      </c>
      <c r="F2046" s="104" t="s">
        <v>956</v>
      </c>
      <c r="G2046" s="104" t="s">
        <v>717</v>
      </c>
      <c r="H2046" s="104" t="s">
        <v>729</v>
      </c>
      <c r="I2046" s="104" t="s">
        <v>730</v>
      </c>
      <c r="J2046" s="104"/>
      <c r="K2046" s="104"/>
    </row>
    <row r="2047" s="6" customFormat="1" ht="24" spans="1:11">
      <c r="A2047" s="119"/>
      <c r="B2047" s="104" t="s">
        <v>957</v>
      </c>
      <c r="C2047" s="118" t="s">
        <v>637</v>
      </c>
      <c r="D2047" s="120" t="s">
        <v>861</v>
      </c>
      <c r="E2047" s="107" t="s">
        <v>657</v>
      </c>
      <c r="F2047" s="107" t="s">
        <v>657</v>
      </c>
      <c r="G2047" s="107">
        <v>5</v>
      </c>
      <c r="H2047" s="107">
        <v>5</v>
      </c>
      <c r="I2047" s="107"/>
      <c r="J2047" s="107"/>
      <c r="K2047" s="107"/>
    </row>
    <row r="2048" s="6" customFormat="1" ht="24" spans="1:11">
      <c r="A2048" s="119"/>
      <c r="B2048" s="104"/>
      <c r="C2048" s="119"/>
      <c r="D2048" s="120" t="s">
        <v>862</v>
      </c>
      <c r="E2048" s="107" t="s">
        <v>667</v>
      </c>
      <c r="F2048" s="107" t="s">
        <v>667</v>
      </c>
      <c r="G2048" s="107">
        <v>10</v>
      </c>
      <c r="H2048" s="107">
        <v>10</v>
      </c>
      <c r="I2048" s="107"/>
      <c r="J2048" s="107"/>
      <c r="K2048" s="107"/>
    </row>
    <row r="2049" s="6" customFormat="1" ht="24" spans="1:11">
      <c r="A2049" s="119"/>
      <c r="B2049" s="104"/>
      <c r="C2049" s="119"/>
      <c r="D2049" s="120" t="s">
        <v>958</v>
      </c>
      <c r="E2049" s="107" t="s">
        <v>667</v>
      </c>
      <c r="F2049" s="107" t="s">
        <v>667</v>
      </c>
      <c r="G2049" s="107">
        <v>5</v>
      </c>
      <c r="H2049" s="107">
        <v>5</v>
      </c>
      <c r="I2049" s="107"/>
      <c r="J2049" s="107"/>
      <c r="K2049" s="107"/>
    </row>
    <row r="2050" s="6" customFormat="1" ht="48" spans="1:11">
      <c r="A2050" s="119"/>
      <c r="B2050" s="104"/>
      <c r="C2050" s="119"/>
      <c r="D2050" s="120" t="s">
        <v>864</v>
      </c>
      <c r="E2050" s="107" t="s">
        <v>667</v>
      </c>
      <c r="F2050" s="107" t="s">
        <v>667</v>
      </c>
      <c r="G2050" s="107">
        <v>10</v>
      </c>
      <c r="H2050" s="107">
        <v>10</v>
      </c>
      <c r="I2050" s="107"/>
      <c r="J2050" s="107"/>
      <c r="K2050" s="107"/>
    </row>
    <row r="2051" s="6" customFormat="1" ht="24" spans="1:11">
      <c r="A2051" s="119"/>
      <c r="B2051" s="104"/>
      <c r="C2051" s="119"/>
      <c r="D2051" s="120" t="s">
        <v>959</v>
      </c>
      <c r="E2051" s="107" t="s">
        <v>640</v>
      </c>
      <c r="F2051" s="107" t="s">
        <v>640</v>
      </c>
      <c r="G2051" s="107">
        <v>10</v>
      </c>
      <c r="H2051" s="107">
        <v>10</v>
      </c>
      <c r="I2051" s="107"/>
      <c r="J2051" s="107"/>
      <c r="K2051" s="107"/>
    </row>
    <row r="2052" s="6" customFormat="1" ht="36" spans="1:11">
      <c r="A2052" s="119"/>
      <c r="B2052" s="104"/>
      <c r="C2052" s="121"/>
      <c r="D2052" s="120" t="s">
        <v>960</v>
      </c>
      <c r="E2052" s="107" t="s">
        <v>640</v>
      </c>
      <c r="F2052" s="107" t="s">
        <v>640</v>
      </c>
      <c r="G2052" s="107">
        <v>10</v>
      </c>
      <c r="H2052" s="107">
        <v>10</v>
      </c>
      <c r="I2052" s="107"/>
      <c r="J2052" s="107"/>
      <c r="K2052" s="107"/>
    </row>
    <row r="2053" s="6" customFormat="1" ht="24" spans="1:11">
      <c r="A2053" s="119"/>
      <c r="B2053" s="119" t="s">
        <v>961</v>
      </c>
      <c r="C2053" s="118" t="s">
        <v>738</v>
      </c>
      <c r="D2053" s="120" t="s">
        <v>962</v>
      </c>
      <c r="E2053" s="107" t="s">
        <v>697</v>
      </c>
      <c r="F2053" s="107" t="s">
        <v>697</v>
      </c>
      <c r="G2053" s="107">
        <v>20</v>
      </c>
      <c r="H2053" s="107">
        <v>20</v>
      </c>
      <c r="I2053" s="107"/>
      <c r="J2053" s="107"/>
      <c r="K2053" s="107"/>
    </row>
    <row r="2054" s="6" customFormat="1" ht="24" spans="1:11">
      <c r="A2054" s="119"/>
      <c r="B2054" s="119"/>
      <c r="C2054" s="119"/>
      <c r="D2054" s="120" t="s">
        <v>870</v>
      </c>
      <c r="E2054" s="107" t="s">
        <v>697</v>
      </c>
      <c r="F2054" s="107" t="s">
        <v>697</v>
      </c>
      <c r="G2054" s="107">
        <v>10</v>
      </c>
      <c r="H2054" s="107">
        <v>10</v>
      </c>
      <c r="I2054" s="107"/>
      <c r="J2054" s="107"/>
      <c r="K2054" s="107"/>
    </row>
    <row r="2055" s="6" customFormat="1" ht="36" spans="1:11">
      <c r="A2055" s="119"/>
      <c r="B2055" s="118" t="s">
        <v>740</v>
      </c>
      <c r="C2055" s="118" t="s">
        <v>741</v>
      </c>
      <c r="D2055" s="120" t="s">
        <v>872</v>
      </c>
      <c r="E2055" s="107" t="s">
        <v>653</v>
      </c>
      <c r="F2055" s="107" t="s">
        <v>653</v>
      </c>
      <c r="G2055" s="107">
        <v>10</v>
      </c>
      <c r="H2055" s="107">
        <v>10</v>
      </c>
      <c r="I2055" s="107"/>
      <c r="J2055" s="107"/>
      <c r="K2055" s="107"/>
    </row>
    <row r="2056" s="6" customFormat="1" spans="1:11">
      <c r="A2056" s="104" t="s">
        <v>963</v>
      </c>
      <c r="B2056" s="104"/>
      <c r="C2056" s="104"/>
      <c r="D2056" s="104"/>
      <c r="E2056" s="104"/>
      <c r="F2056" s="104"/>
      <c r="G2056" s="107">
        <v>94.84</v>
      </c>
      <c r="H2056" s="107"/>
      <c r="I2056" s="107"/>
      <c r="J2056" s="107"/>
      <c r="K2056" s="107"/>
    </row>
    <row r="2057" s="6" customFormat="1" spans="1:11">
      <c r="A2057" s="118" t="s">
        <v>743</v>
      </c>
      <c r="B2057" s="120" t="s">
        <v>964</v>
      </c>
      <c r="C2057" s="120"/>
      <c r="D2057" s="120"/>
      <c r="E2057" s="120"/>
      <c r="F2057" s="120"/>
      <c r="G2057" s="120"/>
      <c r="H2057" s="120"/>
      <c r="I2057" s="120"/>
      <c r="J2057" s="120"/>
      <c r="K2057" s="120"/>
    </row>
    <row r="2058" s="6" customFormat="1" spans="1:11">
      <c r="A2058" s="121"/>
      <c r="B2058" s="120"/>
      <c r="C2058" s="120"/>
      <c r="D2058" s="120"/>
      <c r="E2058" s="120"/>
      <c r="F2058" s="120"/>
      <c r="G2058" s="120"/>
      <c r="H2058" s="120"/>
      <c r="I2058" s="120"/>
      <c r="J2058" s="120"/>
      <c r="K2058" s="120"/>
    </row>
    <row r="2059" s="6" customFormat="1" spans="1:11">
      <c r="A2059" s="120" t="s">
        <v>1154</v>
      </c>
      <c r="B2059" s="120"/>
      <c r="C2059" s="120"/>
      <c r="D2059" s="120"/>
      <c r="E2059" s="120"/>
      <c r="F2059" s="120"/>
      <c r="G2059" s="120"/>
      <c r="H2059" s="120"/>
      <c r="I2059" s="120"/>
      <c r="J2059" s="120"/>
      <c r="K2059" s="120"/>
    </row>
    <row r="2060" s="6" customFormat="1" spans="1:11">
      <c r="A2060" s="124" t="s">
        <v>965</v>
      </c>
      <c r="B2060" s="125"/>
      <c r="C2060" s="125"/>
      <c r="D2060" s="125"/>
      <c r="E2060" s="125"/>
      <c r="F2060" s="125"/>
      <c r="G2060" s="125"/>
      <c r="H2060" s="125"/>
      <c r="I2060" s="125"/>
      <c r="J2060" s="125"/>
      <c r="K2060" s="135"/>
    </row>
    <row r="2061" s="6" customFormat="1" spans="1:11">
      <c r="A2061" s="126"/>
      <c r="B2061" s="127"/>
      <c r="C2061" s="127"/>
      <c r="D2061" s="127"/>
      <c r="E2061" s="127"/>
      <c r="F2061" s="127"/>
      <c r="G2061" s="127"/>
      <c r="H2061" s="127"/>
      <c r="I2061" s="127"/>
      <c r="J2061" s="127"/>
      <c r="K2061" s="136"/>
    </row>
    <row r="2062" s="6" customFormat="1" spans="1:11">
      <c r="A2062" s="126"/>
      <c r="B2062" s="127"/>
      <c r="C2062" s="127"/>
      <c r="D2062" s="127"/>
      <c r="E2062" s="127"/>
      <c r="F2062" s="127"/>
      <c r="G2062" s="127"/>
      <c r="H2062" s="127"/>
      <c r="I2062" s="127"/>
      <c r="J2062" s="127"/>
      <c r="K2062" s="136"/>
    </row>
    <row r="2063" s="6" customFormat="1" spans="1:11">
      <c r="A2063" s="126"/>
      <c r="B2063" s="127"/>
      <c r="C2063" s="127"/>
      <c r="D2063" s="127"/>
      <c r="E2063" s="127"/>
      <c r="F2063" s="127"/>
      <c r="G2063" s="127"/>
      <c r="H2063" s="127"/>
      <c r="I2063" s="127"/>
      <c r="J2063" s="127"/>
      <c r="K2063" s="136"/>
    </row>
    <row r="2064" s="6" customFormat="1" spans="1:11">
      <c r="A2064" s="126"/>
      <c r="B2064" s="127"/>
      <c r="C2064" s="127"/>
      <c r="D2064" s="127"/>
      <c r="E2064" s="127"/>
      <c r="F2064" s="127"/>
      <c r="G2064" s="127"/>
      <c r="H2064" s="127"/>
      <c r="I2064" s="127"/>
      <c r="J2064" s="127"/>
      <c r="K2064" s="136"/>
    </row>
    <row r="2065" s="6" customFormat="1" ht="60" customHeight="1" spans="1:11">
      <c r="A2065" s="128"/>
      <c r="B2065" s="129"/>
      <c r="C2065" s="129"/>
      <c r="D2065" s="129"/>
      <c r="E2065" s="129"/>
      <c r="F2065" s="129"/>
      <c r="G2065" s="129"/>
      <c r="H2065" s="129"/>
      <c r="I2065" s="129"/>
      <c r="J2065" s="129"/>
      <c r="K2065" s="137"/>
    </row>
    <row r="2066" s="6" customFormat="1"/>
    <row r="2067" s="5" customFormat="1" ht="28.2" spans="1:11">
      <c r="A2067" s="81" t="s">
        <v>904</v>
      </c>
      <c r="B2067" s="81"/>
      <c r="C2067" s="81"/>
      <c r="D2067" s="81"/>
      <c r="E2067" s="81"/>
      <c r="F2067" s="81"/>
      <c r="G2067" s="81"/>
      <c r="H2067" s="81"/>
      <c r="I2067" s="81"/>
      <c r="J2067" s="81"/>
      <c r="K2067" s="81"/>
    </row>
    <row r="2068" s="6" customFormat="1" ht="17.4" spans="1:11">
      <c r="A2068" s="87" t="s">
        <v>1145</v>
      </c>
      <c r="B2068" s="87"/>
      <c r="C2068" s="87"/>
      <c r="D2068" s="87"/>
      <c r="E2068" s="87"/>
      <c r="F2068" s="87"/>
      <c r="G2068" s="87"/>
      <c r="H2068" s="87"/>
      <c r="I2068" s="87"/>
      <c r="J2068" s="87"/>
      <c r="K2068" s="87"/>
    </row>
    <row r="2069" s="6" customFormat="1" ht="17.4" spans="1:11">
      <c r="A2069" s="283" t="s">
        <v>1163</v>
      </c>
      <c r="B2069" s="283"/>
      <c r="C2069" s="283"/>
      <c r="D2069" s="283"/>
      <c r="E2069" s="283"/>
      <c r="F2069" s="283"/>
      <c r="G2069" s="283"/>
      <c r="H2069" s="283"/>
      <c r="I2069" s="283"/>
      <c r="J2069" s="283"/>
      <c r="K2069" s="283"/>
    </row>
    <row r="2070" s="6" customFormat="1" spans="1:11">
      <c r="A2070" s="18" t="s">
        <v>708</v>
      </c>
      <c r="B2070" s="18"/>
      <c r="C2070" s="18"/>
      <c r="D2070" s="19" t="s">
        <v>944</v>
      </c>
      <c r="E2070" s="20"/>
      <c r="F2070" s="20"/>
      <c r="G2070" s="20"/>
      <c r="H2070" s="20"/>
      <c r="I2070" s="20"/>
      <c r="J2070" s="20"/>
      <c r="K2070" s="20"/>
    </row>
    <row r="2071" s="6" customFormat="1" spans="1:11">
      <c r="A2071" s="18" t="s">
        <v>710</v>
      </c>
      <c r="B2071" s="18"/>
      <c r="C2071" s="18"/>
      <c r="D2071" s="78" t="s">
        <v>919</v>
      </c>
      <c r="E2071" s="22"/>
      <c r="F2071" s="18" t="s">
        <v>711</v>
      </c>
      <c r="G2071" s="78" t="s">
        <v>1151</v>
      </c>
      <c r="H2071" s="22"/>
      <c r="I2071" s="22"/>
      <c r="J2071" s="22"/>
      <c r="K2071" s="22"/>
    </row>
    <row r="2072" s="6" customFormat="1" ht="25.2" spans="1:11">
      <c r="A2072" s="23" t="s">
        <v>712</v>
      </c>
      <c r="B2072" s="24"/>
      <c r="C2072" s="25"/>
      <c r="D2072" s="18" t="s">
        <v>713</v>
      </c>
      <c r="E2072" s="18" t="s">
        <v>714</v>
      </c>
      <c r="F2072" s="18" t="s">
        <v>715</v>
      </c>
      <c r="G2072" s="18" t="s">
        <v>716</v>
      </c>
      <c r="H2072" s="18"/>
      <c r="I2072" s="18" t="s">
        <v>717</v>
      </c>
      <c r="J2072" s="18" t="s">
        <v>718</v>
      </c>
      <c r="K2072" s="18" t="s">
        <v>729</v>
      </c>
    </row>
    <row r="2073" s="6" customFormat="1" spans="1:11">
      <c r="A2073" s="26"/>
      <c r="B2073" s="27"/>
      <c r="C2073" s="28"/>
      <c r="D2073" s="18" t="s">
        <v>720</v>
      </c>
      <c r="E2073" s="22"/>
      <c r="F2073" s="22">
        <v>20</v>
      </c>
      <c r="G2073" s="22">
        <v>3.37</v>
      </c>
      <c r="H2073" s="22"/>
      <c r="I2073" s="22">
        <v>10</v>
      </c>
      <c r="J2073" s="36">
        <v>0.1617</v>
      </c>
      <c r="K2073" s="22">
        <v>1.62</v>
      </c>
    </row>
    <row r="2074" s="6" customFormat="1" spans="1:11">
      <c r="A2074" s="26"/>
      <c r="B2074" s="27"/>
      <c r="C2074" s="28"/>
      <c r="D2074" s="18" t="s">
        <v>621</v>
      </c>
      <c r="E2074" s="22"/>
      <c r="F2074" s="22">
        <v>20</v>
      </c>
      <c r="G2074" s="22">
        <v>2.54</v>
      </c>
      <c r="H2074" s="22"/>
      <c r="I2074" s="22" t="s">
        <v>512</v>
      </c>
      <c r="J2074" s="36">
        <v>0.1617</v>
      </c>
      <c r="K2074" s="22" t="s">
        <v>512</v>
      </c>
    </row>
    <row r="2075" s="6" customFormat="1" spans="1:11">
      <c r="A2075" s="26"/>
      <c r="B2075" s="27"/>
      <c r="C2075" s="28"/>
      <c r="D2075" s="29" t="s">
        <v>721</v>
      </c>
      <c r="E2075" s="22"/>
      <c r="F2075" s="22">
        <v>20</v>
      </c>
      <c r="G2075" s="22">
        <v>2.54</v>
      </c>
      <c r="H2075" s="22"/>
      <c r="I2075" s="22" t="s">
        <v>512</v>
      </c>
      <c r="J2075" s="22" t="s">
        <v>512</v>
      </c>
      <c r="K2075" s="22" t="s">
        <v>512</v>
      </c>
    </row>
    <row r="2076" s="6" customFormat="1" spans="1:11">
      <c r="A2076" s="26"/>
      <c r="B2076" s="27"/>
      <c r="C2076" s="28"/>
      <c r="D2076" s="29" t="s">
        <v>722</v>
      </c>
      <c r="E2076" s="22"/>
      <c r="F2076" s="22"/>
      <c r="G2076" s="22"/>
      <c r="H2076" s="22"/>
      <c r="I2076" s="22" t="s">
        <v>512</v>
      </c>
      <c r="J2076" s="22" t="s">
        <v>512</v>
      </c>
      <c r="K2076" s="22" t="s">
        <v>512</v>
      </c>
    </row>
    <row r="2077" s="6" customFormat="1" spans="1:11">
      <c r="A2077" s="30"/>
      <c r="B2077" s="31"/>
      <c r="C2077" s="32"/>
      <c r="D2077" s="18" t="s">
        <v>622</v>
      </c>
      <c r="E2077" s="22"/>
      <c r="F2077" s="22">
        <v>0.83</v>
      </c>
      <c r="G2077" s="22">
        <v>0.83</v>
      </c>
      <c r="H2077" s="22"/>
      <c r="I2077" s="22" t="s">
        <v>512</v>
      </c>
      <c r="J2077" s="37">
        <v>1</v>
      </c>
      <c r="K2077" s="22" t="s">
        <v>512</v>
      </c>
    </row>
    <row r="2078" s="6" customFormat="1" spans="1:11">
      <c r="A2078" s="18" t="s">
        <v>723</v>
      </c>
      <c r="B2078" s="18" t="s">
        <v>724</v>
      </c>
      <c r="C2078" s="18"/>
      <c r="D2078" s="18"/>
      <c r="E2078" s="18"/>
      <c r="F2078" s="18" t="s">
        <v>608</v>
      </c>
      <c r="G2078" s="18"/>
      <c r="H2078" s="18"/>
      <c r="I2078" s="18"/>
      <c r="J2078" s="18"/>
      <c r="K2078" s="18"/>
    </row>
    <row r="2079" s="6" customFormat="1" ht="44" customHeight="1" spans="1:11">
      <c r="A2079" s="18"/>
      <c r="B2079" s="99" t="s">
        <v>945</v>
      </c>
      <c r="C2079" s="85"/>
      <c r="D2079" s="85"/>
      <c r="E2079" s="85"/>
      <c r="F2079" s="99" t="s">
        <v>946</v>
      </c>
      <c r="G2079" s="85"/>
      <c r="H2079" s="85"/>
      <c r="I2079" s="85"/>
      <c r="J2079" s="85"/>
      <c r="K2079" s="85"/>
    </row>
    <row r="2080" s="6" customFormat="1" ht="25.2" spans="1:11">
      <c r="A2080" s="33" t="s">
        <v>726</v>
      </c>
      <c r="B2080" s="18" t="s">
        <v>628</v>
      </c>
      <c r="C2080" s="18" t="s">
        <v>629</v>
      </c>
      <c r="D2080" s="18" t="s">
        <v>630</v>
      </c>
      <c r="E2080" s="18" t="s">
        <v>727</v>
      </c>
      <c r="F2080" s="18" t="s">
        <v>728</v>
      </c>
      <c r="G2080" s="18" t="s">
        <v>717</v>
      </c>
      <c r="H2080" s="18" t="s">
        <v>729</v>
      </c>
      <c r="I2080" s="18" t="s">
        <v>730</v>
      </c>
      <c r="J2080" s="18"/>
      <c r="K2080" s="18"/>
    </row>
    <row r="2081" s="6" customFormat="1" ht="24" spans="1:11">
      <c r="A2081" s="34"/>
      <c r="B2081" s="88" t="s">
        <v>731</v>
      </c>
      <c r="C2081" s="18" t="s">
        <v>732</v>
      </c>
      <c r="D2081" s="86" t="s">
        <v>783</v>
      </c>
      <c r="E2081" s="18" t="s">
        <v>784</v>
      </c>
      <c r="F2081" s="18" t="s">
        <v>784</v>
      </c>
      <c r="G2081" s="22">
        <v>15</v>
      </c>
      <c r="H2081" s="22">
        <v>15</v>
      </c>
      <c r="I2081" s="22"/>
      <c r="J2081" s="22"/>
      <c r="K2081" s="22"/>
    </row>
    <row r="2082" s="6" customFormat="1" ht="48" spans="1:11">
      <c r="A2082" s="34"/>
      <c r="B2082" s="90"/>
      <c r="C2082" s="18"/>
      <c r="D2082" s="86" t="s">
        <v>1164</v>
      </c>
      <c r="E2082" s="18" t="s">
        <v>784</v>
      </c>
      <c r="F2082" s="18" t="s">
        <v>784</v>
      </c>
      <c r="G2082" s="22">
        <v>35</v>
      </c>
      <c r="H2082" s="22">
        <v>35</v>
      </c>
      <c r="I2082" s="22"/>
      <c r="J2082" s="22"/>
      <c r="K2082" s="22"/>
    </row>
    <row r="2083" s="6" customFormat="1" ht="60" spans="1:11">
      <c r="A2083" s="34"/>
      <c r="B2083" s="33" t="s">
        <v>737</v>
      </c>
      <c r="C2083" s="18" t="s">
        <v>738</v>
      </c>
      <c r="D2083" s="86" t="s">
        <v>901</v>
      </c>
      <c r="E2083" s="18" t="s">
        <v>788</v>
      </c>
      <c r="F2083" s="18" t="s">
        <v>788</v>
      </c>
      <c r="G2083" s="22">
        <v>15</v>
      </c>
      <c r="H2083" s="22">
        <v>15</v>
      </c>
      <c r="I2083" s="22"/>
      <c r="J2083" s="22"/>
      <c r="K2083" s="22"/>
    </row>
    <row r="2084" s="6" customFormat="1" ht="36" spans="1:11">
      <c r="A2084" s="34"/>
      <c r="B2084" s="34"/>
      <c r="C2084" s="18" t="s">
        <v>815</v>
      </c>
      <c r="D2084" s="86" t="s">
        <v>947</v>
      </c>
      <c r="E2084" s="18" t="s">
        <v>784</v>
      </c>
      <c r="F2084" s="18" t="s">
        <v>784</v>
      </c>
      <c r="G2084" s="22">
        <v>15</v>
      </c>
      <c r="H2084" s="22">
        <v>15</v>
      </c>
      <c r="I2084" s="22"/>
      <c r="J2084" s="22"/>
      <c r="K2084" s="22"/>
    </row>
    <row r="2085" s="6" customFormat="1" ht="24" spans="1:11">
      <c r="A2085" s="34"/>
      <c r="B2085" s="33" t="s">
        <v>740</v>
      </c>
      <c r="C2085" s="33" t="s">
        <v>741</v>
      </c>
      <c r="D2085" s="86" t="s">
        <v>948</v>
      </c>
      <c r="E2085" s="37">
        <v>0.83</v>
      </c>
      <c r="F2085" s="37">
        <v>0.88</v>
      </c>
      <c r="G2085" s="91">
        <v>3</v>
      </c>
      <c r="H2085" s="91">
        <v>3</v>
      </c>
      <c r="I2085" s="22"/>
      <c r="J2085" s="22"/>
      <c r="K2085" s="22"/>
    </row>
    <row r="2086" s="6" customFormat="1" ht="24" spans="1:11">
      <c r="A2086" s="34"/>
      <c r="B2086" s="34"/>
      <c r="C2086" s="34"/>
      <c r="D2086" s="86" t="s">
        <v>949</v>
      </c>
      <c r="E2086" s="37">
        <v>0.9</v>
      </c>
      <c r="F2086" s="37">
        <v>0.91</v>
      </c>
      <c r="G2086" s="91">
        <v>3</v>
      </c>
      <c r="H2086" s="91">
        <v>3</v>
      </c>
      <c r="I2086" s="22"/>
      <c r="J2086" s="22"/>
      <c r="K2086" s="22"/>
    </row>
    <row r="2087" s="6" customFormat="1" ht="24" spans="1:11">
      <c r="A2087" s="34"/>
      <c r="B2087" s="34"/>
      <c r="C2087" s="34"/>
      <c r="D2087" s="86" t="s">
        <v>950</v>
      </c>
      <c r="E2087" s="37">
        <v>0.74</v>
      </c>
      <c r="F2087" s="37">
        <v>0.75</v>
      </c>
      <c r="G2087" s="91">
        <v>4</v>
      </c>
      <c r="H2087" s="91">
        <v>4</v>
      </c>
      <c r="I2087" s="22"/>
      <c r="J2087" s="22"/>
      <c r="K2087" s="22"/>
    </row>
    <row r="2088" s="6" customFormat="1" spans="1:11">
      <c r="A2088" s="18" t="s">
        <v>913</v>
      </c>
      <c r="B2088" s="18"/>
      <c r="C2088" s="18"/>
      <c r="D2088" s="18"/>
      <c r="E2088" s="18"/>
      <c r="F2088" s="18"/>
      <c r="G2088" s="22">
        <v>91.62</v>
      </c>
      <c r="H2088" s="22"/>
      <c r="I2088" s="22"/>
      <c r="J2088" s="22"/>
      <c r="K2088" s="22"/>
    </row>
    <row r="2089" s="6" customFormat="1" spans="1:11">
      <c r="A2089" s="33" t="s">
        <v>743</v>
      </c>
      <c r="B2089" s="35" t="s">
        <v>935</v>
      </c>
      <c r="C2089" s="35"/>
      <c r="D2089" s="35"/>
      <c r="E2089" s="35"/>
      <c r="F2089" s="35"/>
      <c r="G2089" s="35"/>
      <c r="H2089" s="35"/>
      <c r="I2089" s="35"/>
      <c r="J2089" s="35"/>
      <c r="K2089" s="35"/>
    </row>
    <row r="2090" s="6" customFormat="1" spans="1:11">
      <c r="A2090" s="47"/>
      <c r="B2090" s="35"/>
      <c r="C2090" s="35"/>
      <c r="D2090" s="35"/>
      <c r="E2090" s="35"/>
      <c r="F2090" s="35"/>
      <c r="G2090" s="35"/>
      <c r="H2090" s="35"/>
      <c r="I2090" s="35"/>
      <c r="J2090" s="35"/>
      <c r="K2090" s="35"/>
    </row>
    <row r="2091" s="6" customFormat="1" spans="1:11">
      <c r="A2091" s="35" t="s">
        <v>915</v>
      </c>
      <c r="B2091" s="35"/>
      <c r="C2091" s="35"/>
      <c r="D2091" s="35"/>
      <c r="E2091" s="35"/>
      <c r="F2091" s="35"/>
      <c r="G2091" s="35"/>
      <c r="H2091" s="35"/>
      <c r="I2091" s="35"/>
      <c r="J2091" s="35"/>
      <c r="K2091" s="35"/>
    </row>
    <row r="2092" s="6" customFormat="1" spans="1:11">
      <c r="A2092" s="93" t="s">
        <v>916</v>
      </c>
      <c r="B2092" s="94"/>
      <c r="C2092" s="94"/>
      <c r="D2092" s="94"/>
      <c r="E2092" s="94"/>
      <c r="F2092" s="94"/>
      <c r="G2092" s="94"/>
      <c r="H2092" s="94"/>
      <c r="I2092" s="94"/>
      <c r="J2092" s="94"/>
      <c r="K2092" s="100"/>
    </row>
    <row r="2093" s="6" customFormat="1" spans="1:11">
      <c r="A2093" s="95"/>
      <c r="B2093" s="96"/>
      <c r="C2093" s="96"/>
      <c r="D2093" s="96"/>
      <c r="E2093" s="96"/>
      <c r="F2093" s="96"/>
      <c r="G2093" s="96"/>
      <c r="H2093" s="96"/>
      <c r="I2093" s="96"/>
      <c r="J2093" s="96"/>
      <c r="K2093" s="101"/>
    </row>
    <row r="2094" s="6" customFormat="1" spans="1:11">
      <c r="A2094" s="95"/>
      <c r="B2094" s="96"/>
      <c r="C2094" s="96"/>
      <c r="D2094" s="96"/>
      <c r="E2094" s="96"/>
      <c r="F2094" s="96"/>
      <c r="G2094" s="96"/>
      <c r="H2094" s="96"/>
      <c r="I2094" s="96"/>
      <c r="J2094" s="96"/>
      <c r="K2094" s="101"/>
    </row>
    <row r="2095" s="6" customFormat="1" spans="1:11">
      <c r="A2095" s="95"/>
      <c r="B2095" s="96"/>
      <c r="C2095" s="96"/>
      <c r="D2095" s="96"/>
      <c r="E2095" s="96"/>
      <c r="F2095" s="96"/>
      <c r="G2095" s="96"/>
      <c r="H2095" s="96"/>
      <c r="I2095" s="96"/>
      <c r="J2095" s="96"/>
      <c r="K2095" s="101"/>
    </row>
    <row r="2096" s="6" customFormat="1" spans="1:11">
      <c r="A2096" s="95"/>
      <c r="B2096" s="96"/>
      <c r="C2096" s="96"/>
      <c r="D2096" s="96"/>
      <c r="E2096" s="96"/>
      <c r="F2096" s="96"/>
      <c r="G2096" s="96"/>
      <c r="H2096" s="96"/>
      <c r="I2096" s="96"/>
      <c r="J2096" s="96"/>
      <c r="K2096" s="101"/>
    </row>
    <row r="2097" s="6" customFormat="1" ht="60" customHeight="1" spans="1:11">
      <c r="A2097" s="97"/>
      <c r="B2097" s="98"/>
      <c r="C2097" s="98"/>
      <c r="D2097" s="98"/>
      <c r="E2097" s="98"/>
      <c r="F2097" s="98"/>
      <c r="G2097" s="98"/>
      <c r="H2097" s="98"/>
      <c r="I2097" s="98"/>
      <c r="J2097" s="98"/>
      <c r="K2097" s="102"/>
    </row>
    <row r="2098" s="6" customFormat="1"/>
    <row r="2099" s="6" customFormat="1" ht="28.2" spans="1:11">
      <c r="A2099" s="81" t="s">
        <v>904</v>
      </c>
      <c r="B2099" s="81"/>
      <c r="C2099" s="81"/>
      <c r="D2099" s="81"/>
      <c r="E2099" s="81"/>
      <c r="F2099" s="81"/>
      <c r="G2099" s="81"/>
      <c r="H2099" s="81"/>
      <c r="I2099" s="81"/>
      <c r="J2099" s="81"/>
      <c r="K2099" s="81"/>
    </row>
    <row r="2100" s="6" customFormat="1" ht="17.4" spans="1:11">
      <c r="A2100" s="103" t="s">
        <v>1145</v>
      </c>
      <c r="B2100" s="103"/>
      <c r="C2100" s="103"/>
      <c r="D2100" s="103"/>
      <c r="E2100" s="103"/>
      <c r="F2100" s="103"/>
      <c r="G2100" s="103"/>
      <c r="H2100" s="103"/>
      <c r="I2100" s="103"/>
      <c r="J2100" s="103"/>
      <c r="K2100" s="122" t="s">
        <v>707</v>
      </c>
    </row>
    <row r="2101" s="6" customFormat="1" ht="17.4" spans="1:11">
      <c r="A2101" s="283" t="s">
        <v>1165</v>
      </c>
      <c r="B2101" s="283"/>
      <c r="C2101" s="283"/>
      <c r="D2101" s="283"/>
      <c r="E2101" s="283"/>
      <c r="F2101" s="283"/>
      <c r="G2101" s="283"/>
      <c r="H2101" s="283"/>
      <c r="I2101" s="283"/>
      <c r="J2101" s="283"/>
      <c r="K2101" s="283"/>
    </row>
    <row r="2102" s="6" customFormat="1" spans="1:11">
      <c r="A2102" s="104" t="s">
        <v>708</v>
      </c>
      <c r="B2102" s="104"/>
      <c r="C2102" s="104"/>
      <c r="D2102" s="105" t="s">
        <v>799</v>
      </c>
      <c r="E2102" s="106"/>
      <c r="F2102" s="106"/>
      <c r="G2102" s="106"/>
      <c r="H2102" s="106"/>
      <c r="I2102" s="106"/>
      <c r="J2102" s="106"/>
      <c r="K2102" s="106"/>
    </row>
    <row r="2103" s="6" customFormat="1" spans="1:11">
      <c r="A2103" s="104" t="s">
        <v>710</v>
      </c>
      <c r="B2103" s="104"/>
      <c r="C2103" s="104"/>
      <c r="D2103" s="107" t="s">
        <v>808</v>
      </c>
      <c r="E2103" s="107"/>
      <c r="F2103" s="104" t="s">
        <v>711</v>
      </c>
      <c r="G2103" s="78" t="s">
        <v>1151</v>
      </c>
      <c r="H2103" s="22"/>
      <c r="I2103" s="22"/>
      <c r="J2103" s="22"/>
      <c r="K2103" s="22"/>
    </row>
    <row r="2104" s="6" customFormat="1" ht="24" spans="1:11">
      <c r="A2104" s="108" t="s">
        <v>712</v>
      </c>
      <c r="B2104" s="109"/>
      <c r="C2104" s="110"/>
      <c r="D2104" s="104" t="s">
        <v>713</v>
      </c>
      <c r="E2104" s="104" t="s">
        <v>714</v>
      </c>
      <c r="F2104" s="104" t="s">
        <v>952</v>
      </c>
      <c r="G2104" s="104" t="s">
        <v>953</v>
      </c>
      <c r="H2104" s="104"/>
      <c r="I2104" s="104" t="s">
        <v>717</v>
      </c>
      <c r="J2104" s="104" t="s">
        <v>718</v>
      </c>
      <c r="K2104" s="104" t="s">
        <v>729</v>
      </c>
    </row>
    <row r="2105" s="6" customFormat="1" spans="1:11">
      <c r="A2105" s="111"/>
      <c r="B2105" s="112"/>
      <c r="C2105" s="113"/>
      <c r="D2105" s="104" t="s">
        <v>720</v>
      </c>
      <c r="E2105" s="107"/>
      <c r="F2105" s="107">
        <v>40</v>
      </c>
      <c r="G2105" s="107">
        <v>6.35</v>
      </c>
      <c r="H2105" s="107"/>
      <c r="I2105" s="107">
        <v>10</v>
      </c>
      <c r="J2105" s="123">
        <v>0.1587</v>
      </c>
      <c r="K2105" s="107">
        <v>1.59</v>
      </c>
    </row>
    <row r="2106" s="6" customFormat="1" spans="1:11">
      <c r="A2106" s="111"/>
      <c r="B2106" s="112"/>
      <c r="C2106" s="113"/>
      <c r="D2106" s="104" t="s">
        <v>621</v>
      </c>
      <c r="E2106" s="107"/>
      <c r="F2106" s="107">
        <v>40</v>
      </c>
      <c r="G2106" s="107">
        <v>6.35</v>
      </c>
      <c r="H2106" s="107"/>
      <c r="I2106" s="107" t="s">
        <v>512</v>
      </c>
      <c r="J2106" s="107" t="s">
        <v>512</v>
      </c>
      <c r="K2106" s="107" t="s">
        <v>512</v>
      </c>
    </row>
    <row r="2107" s="6" customFormat="1" spans="1:11">
      <c r="A2107" s="111"/>
      <c r="B2107" s="112"/>
      <c r="C2107" s="113"/>
      <c r="D2107" s="114" t="s">
        <v>721</v>
      </c>
      <c r="E2107" s="107"/>
      <c r="F2107" s="107">
        <v>40</v>
      </c>
      <c r="G2107" s="107">
        <v>6.35</v>
      </c>
      <c r="H2107" s="107"/>
      <c r="I2107" s="107" t="s">
        <v>512</v>
      </c>
      <c r="J2107" s="107" t="s">
        <v>512</v>
      </c>
      <c r="K2107" s="107" t="s">
        <v>512</v>
      </c>
    </row>
    <row r="2108" s="6" customFormat="1" spans="1:11">
      <c r="A2108" s="111"/>
      <c r="B2108" s="112"/>
      <c r="C2108" s="113"/>
      <c r="D2108" s="114" t="s">
        <v>722</v>
      </c>
      <c r="E2108" s="107"/>
      <c r="F2108" s="107"/>
      <c r="G2108" s="107"/>
      <c r="H2108" s="107"/>
      <c r="I2108" s="107" t="s">
        <v>512</v>
      </c>
      <c r="J2108" s="107" t="s">
        <v>512</v>
      </c>
      <c r="K2108" s="107" t="s">
        <v>512</v>
      </c>
    </row>
    <row r="2109" s="6" customFormat="1" spans="1:11">
      <c r="A2109" s="115"/>
      <c r="B2109" s="116"/>
      <c r="C2109" s="117"/>
      <c r="D2109" s="104" t="s">
        <v>622</v>
      </c>
      <c r="E2109" s="107"/>
      <c r="F2109" s="107"/>
      <c r="G2109" s="107"/>
      <c r="H2109" s="107"/>
      <c r="I2109" s="107" t="s">
        <v>512</v>
      </c>
      <c r="J2109" s="107" t="s">
        <v>512</v>
      </c>
      <c r="K2109" s="107" t="s">
        <v>512</v>
      </c>
    </row>
    <row r="2110" s="6" customFormat="1" spans="1:11">
      <c r="A2110" s="104" t="s">
        <v>723</v>
      </c>
      <c r="B2110" s="104" t="s">
        <v>724</v>
      </c>
      <c r="C2110" s="104"/>
      <c r="D2110" s="104"/>
      <c r="E2110" s="104"/>
      <c r="F2110" s="104" t="s">
        <v>608</v>
      </c>
      <c r="G2110" s="104"/>
      <c r="H2110" s="104"/>
      <c r="I2110" s="104"/>
      <c r="J2110" s="104"/>
      <c r="K2110" s="104"/>
    </row>
    <row r="2111" s="6" customFormat="1" ht="44" customHeight="1" spans="1:11">
      <c r="A2111" s="104"/>
      <c r="B2111" s="130" t="s">
        <v>978</v>
      </c>
      <c r="C2111" s="130"/>
      <c r="D2111" s="130"/>
      <c r="E2111" s="130"/>
      <c r="F2111" s="130" t="s">
        <v>972</v>
      </c>
      <c r="G2111" s="130"/>
      <c r="H2111" s="130"/>
      <c r="I2111" s="130"/>
      <c r="J2111" s="130"/>
      <c r="K2111" s="130"/>
    </row>
    <row r="2112" s="6" customFormat="1" ht="24" spans="1:11">
      <c r="A2112" s="118" t="s">
        <v>726</v>
      </c>
      <c r="B2112" s="104" t="s">
        <v>628</v>
      </c>
      <c r="C2112" s="104" t="s">
        <v>629</v>
      </c>
      <c r="D2112" s="104" t="s">
        <v>630</v>
      </c>
      <c r="E2112" s="104" t="s">
        <v>955</v>
      </c>
      <c r="F2112" s="104" t="s">
        <v>956</v>
      </c>
      <c r="G2112" s="104" t="s">
        <v>717</v>
      </c>
      <c r="H2112" s="104" t="s">
        <v>729</v>
      </c>
      <c r="I2112" s="104" t="s">
        <v>730</v>
      </c>
      <c r="J2112" s="104"/>
      <c r="K2112" s="104"/>
    </row>
    <row r="2113" s="6" customFormat="1" spans="1:11">
      <c r="A2113" s="119"/>
      <c r="B2113" s="104" t="s">
        <v>957</v>
      </c>
      <c r="C2113" s="131" t="s">
        <v>637</v>
      </c>
      <c r="D2113" s="131" t="s">
        <v>973</v>
      </c>
      <c r="E2113" s="107" t="s">
        <v>665</v>
      </c>
      <c r="F2113" s="107" t="s">
        <v>665</v>
      </c>
      <c r="G2113" s="132">
        <v>20</v>
      </c>
      <c r="H2113" s="132">
        <v>20</v>
      </c>
      <c r="I2113" s="107"/>
      <c r="J2113" s="107"/>
      <c r="K2113" s="107"/>
    </row>
    <row r="2114" s="6" customFormat="1" spans="1:11">
      <c r="A2114" s="119"/>
      <c r="B2114" s="104"/>
      <c r="C2114" s="131" t="s">
        <v>682</v>
      </c>
      <c r="D2114" s="131" t="s">
        <v>974</v>
      </c>
      <c r="E2114" s="107" t="s">
        <v>111</v>
      </c>
      <c r="F2114" s="107" t="s">
        <v>111</v>
      </c>
      <c r="G2114" s="132">
        <v>20</v>
      </c>
      <c r="H2114" s="132">
        <v>20</v>
      </c>
      <c r="I2114" s="107"/>
      <c r="J2114" s="107"/>
      <c r="K2114" s="107"/>
    </row>
    <row r="2115" s="6" customFormat="1" spans="1:11">
      <c r="A2115" s="119"/>
      <c r="B2115" s="107"/>
      <c r="C2115" s="131" t="s">
        <v>803</v>
      </c>
      <c r="D2115" s="131" t="s">
        <v>975</v>
      </c>
      <c r="E2115" s="107" t="s">
        <v>665</v>
      </c>
      <c r="F2115" s="107" t="s">
        <v>665</v>
      </c>
      <c r="G2115" s="132">
        <v>10</v>
      </c>
      <c r="H2115" s="132">
        <v>10</v>
      </c>
      <c r="I2115" s="107"/>
      <c r="J2115" s="107"/>
      <c r="K2115" s="107"/>
    </row>
    <row r="2116" s="6" customFormat="1" ht="24" spans="1:11">
      <c r="A2116" s="119"/>
      <c r="B2116" s="119" t="s">
        <v>968</v>
      </c>
      <c r="C2116" s="120" t="s">
        <v>738</v>
      </c>
      <c r="D2116" s="131" t="s">
        <v>976</v>
      </c>
      <c r="E2116" s="131" t="s">
        <v>665</v>
      </c>
      <c r="F2116" s="107">
        <v>100</v>
      </c>
      <c r="G2116" s="133">
        <v>30</v>
      </c>
      <c r="H2116" s="133">
        <v>30</v>
      </c>
      <c r="I2116" s="107"/>
      <c r="J2116" s="107"/>
      <c r="K2116" s="107"/>
    </row>
    <row r="2117" s="6" customFormat="1" ht="24" spans="1:11">
      <c r="A2117" s="119"/>
      <c r="B2117" s="118" t="s">
        <v>740</v>
      </c>
      <c r="C2117" s="134" t="s">
        <v>741</v>
      </c>
      <c r="D2117" s="131" t="s">
        <v>976</v>
      </c>
      <c r="E2117" s="107">
        <v>98</v>
      </c>
      <c r="F2117" s="107">
        <v>99</v>
      </c>
      <c r="G2117" s="133">
        <v>10</v>
      </c>
      <c r="H2117" s="133">
        <v>10</v>
      </c>
      <c r="I2117" s="107"/>
      <c r="J2117" s="107"/>
      <c r="K2117" s="107"/>
    </row>
    <row r="2118" s="6" customFormat="1" spans="1:11">
      <c r="A2118" s="104" t="s">
        <v>963</v>
      </c>
      <c r="B2118" s="104"/>
      <c r="C2118" s="104"/>
      <c r="D2118" s="104"/>
      <c r="E2118" s="104"/>
      <c r="F2118" s="104"/>
      <c r="G2118" s="107">
        <v>91.59</v>
      </c>
      <c r="H2118" s="107"/>
      <c r="I2118" s="107"/>
      <c r="J2118" s="107"/>
      <c r="K2118" s="107"/>
    </row>
    <row r="2119" s="6" customFormat="1" spans="1:11">
      <c r="A2119" s="118" t="s">
        <v>743</v>
      </c>
      <c r="B2119" s="120" t="s">
        <v>969</v>
      </c>
      <c r="C2119" s="120"/>
      <c r="D2119" s="120"/>
      <c r="E2119" s="120"/>
      <c r="F2119" s="120"/>
      <c r="G2119" s="120"/>
      <c r="H2119" s="120"/>
      <c r="I2119" s="120"/>
      <c r="J2119" s="120"/>
      <c r="K2119" s="120"/>
    </row>
    <row r="2120" s="6" customFormat="1" spans="1:11">
      <c r="A2120" s="121"/>
      <c r="B2120" s="120"/>
      <c r="C2120" s="120"/>
      <c r="D2120" s="120"/>
      <c r="E2120" s="120"/>
      <c r="F2120" s="120"/>
      <c r="G2120" s="120"/>
      <c r="H2120" s="120"/>
      <c r="I2120" s="120"/>
      <c r="J2120" s="120"/>
      <c r="K2120" s="120"/>
    </row>
    <row r="2121" s="6" customFormat="1" spans="1:11">
      <c r="A2121" s="120" t="s">
        <v>915</v>
      </c>
      <c r="B2121" s="120"/>
      <c r="C2121" s="120"/>
      <c r="D2121" s="120"/>
      <c r="E2121" s="120"/>
      <c r="F2121" s="120"/>
      <c r="G2121" s="120"/>
      <c r="H2121" s="120"/>
      <c r="I2121" s="120"/>
      <c r="J2121" s="120"/>
      <c r="K2121" s="120"/>
    </row>
    <row r="2122" s="6" customFormat="1" spans="1:11">
      <c r="A2122" s="124" t="s">
        <v>977</v>
      </c>
      <c r="B2122" s="125"/>
      <c r="C2122" s="125"/>
      <c r="D2122" s="125"/>
      <c r="E2122" s="125"/>
      <c r="F2122" s="125"/>
      <c r="G2122" s="125"/>
      <c r="H2122" s="125"/>
      <c r="I2122" s="125"/>
      <c r="J2122" s="125"/>
      <c r="K2122" s="135"/>
    </row>
    <row r="2123" s="6" customFormat="1" spans="1:11">
      <c r="A2123" s="126"/>
      <c r="B2123" s="127"/>
      <c r="C2123" s="127"/>
      <c r="D2123" s="127"/>
      <c r="E2123" s="127"/>
      <c r="F2123" s="127"/>
      <c r="G2123" s="127"/>
      <c r="H2123" s="127"/>
      <c r="I2123" s="127"/>
      <c r="J2123" s="127"/>
      <c r="K2123" s="136"/>
    </row>
    <row r="2124" s="6" customFormat="1" spans="1:11">
      <c r="A2124" s="126"/>
      <c r="B2124" s="127"/>
      <c r="C2124" s="127"/>
      <c r="D2124" s="127"/>
      <c r="E2124" s="127"/>
      <c r="F2124" s="127"/>
      <c r="G2124" s="127"/>
      <c r="H2124" s="127"/>
      <c r="I2124" s="127"/>
      <c r="J2124" s="127"/>
      <c r="K2124" s="136"/>
    </row>
    <row r="2125" s="6" customFormat="1" spans="1:11">
      <c r="A2125" s="126"/>
      <c r="B2125" s="127"/>
      <c r="C2125" s="127"/>
      <c r="D2125" s="127"/>
      <c r="E2125" s="127"/>
      <c r="F2125" s="127"/>
      <c r="G2125" s="127"/>
      <c r="H2125" s="127"/>
      <c r="I2125" s="127"/>
      <c r="J2125" s="127"/>
      <c r="K2125" s="136"/>
    </row>
    <row r="2126" s="6" customFormat="1" spans="1:11">
      <c r="A2126" s="126"/>
      <c r="B2126" s="127"/>
      <c r="C2126" s="127"/>
      <c r="D2126" s="127"/>
      <c r="E2126" s="127"/>
      <c r="F2126" s="127"/>
      <c r="G2126" s="127"/>
      <c r="H2126" s="127"/>
      <c r="I2126" s="127"/>
      <c r="J2126" s="127"/>
      <c r="K2126" s="136"/>
    </row>
    <row r="2127" s="6" customFormat="1" ht="95" customHeight="1" spans="1:11">
      <c r="A2127" s="128"/>
      <c r="B2127" s="129"/>
      <c r="C2127" s="129"/>
      <c r="D2127" s="129"/>
      <c r="E2127" s="129"/>
      <c r="F2127" s="129"/>
      <c r="G2127" s="129"/>
      <c r="H2127" s="129"/>
      <c r="I2127" s="129"/>
      <c r="J2127" s="129"/>
      <c r="K2127" s="137"/>
    </row>
    <row r="2128" s="6" customFormat="1"/>
    <row r="2129" s="6" customFormat="1" ht="28.2" spans="1:11">
      <c r="A2129" s="81" t="s">
        <v>904</v>
      </c>
      <c r="B2129" s="81"/>
      <c r="C2129" s="81"/>
      <c r="D2129" s="81"/>
      <c r="E2129" s="81"/>
      <c r="F2129" s="81"/>
      <c r="G2129" s="81"/>
      <c r="H2129" s="81"/>
      <c r="I2129" s="81"/>
      <c r="J2129" s="81"/>
      <c r="K2129" s="81"/>
    </row>
    <row r="2130" s="6" customFormat="1" ht="17.4" spans="1:11">
      <c r="A2130" s="103" t="s">
        <v>1145</v>
      </c>
      <c r="B2130" s="103"/>
      <c r="C2130" s="103"/>
      <c r="D2130" s="103"/>
      <c r="E2130" s="103"/>
      <c r="F2130" s="103"/>
      <c r="G2130" s="103"/>
      <c r="H2130" s="103"/>
      <c r="I2130" s="103"/>
      <c r="J2130" s="103"/>
      <c r="K2130" s="122" t="s">
        <v>707</v>
      </c>
    </row>
    <row r="2131" s="6" customFormat="1" ht="17.4" spans="1:11">
      <c r="A2131" s="283" t="s">
        <v>1166</v>
      </c>
      <c r="B2131" s="283"/>
      <c r="C2131" s="283"/>
      <c r="D2131" s="283"/>
      <c r="E2131" s="283"/>
      <c r="F2131" s="283"/>
      <c r="G2131" s="283"/>
      <c r="H2131" s="283"/>
      <c r="I2131" s="283"/>
      <c r="J2131" s="283"/>
      <c r="K2131" s="283"/>
    </row>
    <row r="2132" s="6" customFormat="1" spans="1:11">
      <c r="A2132" s="104" t="s">
        <v>708</v>
      </c>
      <c r="B2132" s="104"/>
      <c r="C2132" s="104"/>
      <c r="D2132" s="105" t="s">
        <v>789</v>
      </c>
      <c r="E2132" s="106"/>
      <c r="F2132" s="106"/>
      <c r="G2132" s="106"/>
      <c r="H2132" s="106"/>
      <c r="I2132" s="106"/>
      <c r="J2132" s="106"/>
      <c r="K2132" s="106"/>
    </row>
    <row r="2133" s="6" customFormat="1" spans="1:11">
      <c r="A2133" s="104" t="s">
        <v>710</v>
      </c>
      <c r="B2133" s="104"/>
      <c r="C2133" s="104"/>
      <c r="D2133" s="107" t="s">
        <v>808</v>
      </c>
      <c r="E2133" s="107"/>
      <c r="F2133" s="104" t="s">
        <v>711</v>
      </c>
      <c r="G2133" s="78" t="s">
        <v>1151</v>
      </c>
      <c r="H2133" s="22"/>
      <c r="I2133" s="22"/>
      <c r="J2133" s="22"/>
      <c r="K2133" s="22"/>
    </row>
    <row r="2134" s="6" customFormat="1" ht="24" spans="1:11">
      <c r="A2134" s="108" t="s">
        <v>712</v>
      </c>
      <c r="B2134" s="109"/>
      <c r="C2134" s="110"/>
      <c r="D2134" s="104" t="s">
        <v>713</v>
      </c>
      <c r="E2134" s="104" t="s">
        <v>714</v>
      </c>
      <c r="F2134" s="104" t="s">
        <v>952</v>
      </c>
      <c r="G2134" s="104" t="s">
        <v>953</v>
      </c>
      <c r="H2134" s="104"/>
      <c r="I2134" s="104" t="s">
        <v>717</v>
      </c>
      <c r="J2134" s="104" t="s">
        <v>718</v>
      </c>
      <c r="K2134" s="104" t="s">
        <v>729</v>
      </c>
    </row>
    <row r="2135" s="6" customFormat="1" spans="1:11">
      <c r="A2135" s="111"/>
      <c r="B2135" s="112"/>
      <c r="C2135" s="113"/>
      <c r="D2135" s="104" t="s">
        <v>720</v>
      </c>
      <c r="E2135" s="107"/>
      <c r="F2135" s="107">
        <v>0.84</v>
      </c>
      <c r="G2135" s="107">
        <v>0.84</v>
      </c>
      <c r="H2135" s="107"/>
      <c r="I2135" s="107">
        <v>10</v>
      </c>
      <c r="J2135" s="123">
        <v>1</v>
      </c>
      <c r="K2135" s="107">
        <v>10</v>
      </c>
    </row>
    <row r="2136" s="6" customFormat="1" spans="1:11">
      <c r="A2136" s="111"/>
      <c r="B2136" s="112"/>
      <c r="C2136" s="113"/>
      <c r="D2136" s="104" t="s">
        <v>621</v>
      </c>
      <c r="E2136" s="107"/>
      <c r="F2136" s="107">
        <v>0.84</v>
      </c>
      <c r="G2136" s="107">
        <v>0.84</v>
      </c>
      <c r="H2136" s="107"/>
      <c r="I2136" s="107" t="s">
        <v>512</v>
      </c>
      <c r="J2136" s="107" t="s">
        <v>512</v>
      </c>
      <c r="K2136" s="107" t="s">
        <v>512</v>
      </c>
    </row>
    <row r="2137" s="6" customFormat="1" spans="1:11">
      <c r="A2137" s="111"/>
      <c r="B2137" s="112"/>
      <c r="C2137" s="113"/>
      <c r="D2137" s="114" t="s">
        <v>721</v>
      </c>
      <c r="E2137" s="107"/>
      <c r="F2137" s="107">
        <v>0.84</v>
      </c>
      <c r="G2137" s="107">
        <v>0.84</v>
      </c>
      <c r="H2137" s="107"/>
      <c r="I2137" s="107" t="s">
        <v>512</v>
      </c>
      <c r="J2137" s="107" t="s">
        <v>512</v>
      </c>
      <c r="K2137" s="107" t="s">
        <v>512</v>
      </c>
    </row>
    <row r="2138" s="6" customFormat="1" spans="1:11">
      <c r="A2138" s="111"/>
      <c r="B2138" s="112"/>
      <c r="C2138" s="113"/>
      <c r="D2138" s="114" t="s">
        <v>722</v>
      </c>
      <c r="E2138" s="107"/>
      <c r="F2138" s="107"/>
      <c r="G2138" s="107"/>
      <c r="H2138" s="107"/>
      <c r="I2138" s="107" t="s">
        <v>512</v>
      </c>
      <c r="J2138" s="107" t="s">
        <v>512</v>
      </c>
      <c r="K2138" s="107" t="s">
        <v>512</v>
      </c>
    </row>
    <row r="2139" s="6" customFormat="1" spans="1:11">
      <c r="A2139" s="115"/>
      <c r="B2139" s="116"/>
      <c r="C2139" s="117"/>
      <c r="D2139" s="104" t="s">
        <v>622</v>
      </c>
      <c r="E2139" s="107"/>
      <c r="F2139" s="107"/>
      <c r="G2139" s="107"/>
      <c r="H2139" s="107"/>
      <c r="I2139" s="107" t="s">
        <v>512</v>
      </c>
      <c r="J2139" s="107" t="s">
        <v>512</v>
      </c>
      <c r="K2139" s="107" t="s">
        <v>512</v>
      </c>
    </row>
    <row r="2140" s="6" customFormat="1" spans="1:11">
      <c r="A2140" s="104" t="s">
        <v>723</v>
      </c>
      <c r="B2140" s="104" t="s">
        <v>724</v>
      </c>
      <c r="C2140" s="104"/>
      <c r="D2140" s="104"/>
      <c r="E2140" s="104"/>
      <c r="F2140" s="104" t="s">
        <v>608</v>
      </c>
      <c r="G2140" s="104"/>
      <c r="H2140" s="104"/>
      <c r="I2140" s="104"/>
      <c r="J2140" s="104"/>
      <c r="K2140" s="104"/>
    </row>
    <row r="2141" s="6" customFormat="1" ht="38" customHeight="1" spans="1:11">
      <c r="A2141" s="104"/>
      <c r="B2141" s="130" t="s">
        <v>978</v>
      </c>
      <c r="C2141" s="130"/>
      <c r="D2141" s="130"/>
      <c r="E2141" s="130"/>
      <c r="F2141" s="130" t="s">
        <v>972</v>
      </c>
      <c r="G2141" s="130"/>
      <c r="H2141" s="130"/>
      <c r="I2141" s="130"/>
      <c r="J2141" s="130"/>
      <c r="K2141" s="130"/>
    </row>
    <row r="2142" s="6" customFormat="1" ht="24" spans="1:11">
      <c r="A2142" s="118" t="s">
        <v>726</v>
      </c>
      <c r="B2142" s="104" t="s">
        <v>628</v>
      </c>
      <c r="C2142" s="104" t="s">
        <v>629</v>
      </c>
      <c r="D2142" s="104" t="s">
        <v>630</v>
      </c>
      <c r="E2142" s="104" t="s">
        <v>955</v>
      </c>
      <c r="F2142" s="104" t="s">
        <v>956</v>
      </c>
      <c r="G2142" s="104" t="s">
        <v>717</v>
      </c>
      <c r="H2142" s="104" t="s">
        <v>729</v>
      </c>
      <c r="I2142" s="104" t="s">
        <v>730</v>
      </c>
      <c r="J2142" s="104"/>
      <c r="K2142" s="104"/>
    </row>
    <row r="2143" s="6" customFormat="1" spans="1:11">
      <c r="A2143" s="119"/>
      <c r="B2143" s="104" t="s">
        <v>957</v>
      </c>
      <c r="C2143" s="131" t="s">
        <v>637</v>
      </c>
      <c r="D2143" s="131" t="s">
        <v>791</v>
      </c>
      <c r="E2143" s="131" t="s">
        <v>792</v>
      </c>
      <c r="F2143" s="131" t="s">
        <v>792</v>
      </c>
      <c r="G2143" s="132">
        <v>20</v>
      </c>
      <c r="H2143" s="132">
        <v>20</v>
      </c>
      <c r="I2143" s="107"/>
      <c r="J2143" s="107"/>
      <c r="K2143" s="107"/>
    </row>
    <row r="2144" s="6" customFormat="1" spans="1:11">
      <c r="A2144" s="119"/>
      <c r="B2144" s="104"/>
      <c r="C2144" s="138" t="s">
        <v>671</v>
      </c>
      <c r="D2144" s="131" t="s">
        <v>793</v>
      </c>
      <c r="E2144" s="131" t="s">
        <v>669</v>
      </c>
      <c r="F2144" s="131" t="s">
        <v>669</v>
      </c>
      <c r="G2144" s="132">
        <v>10</v>
      </c>
      <c r="H2144" s="132">
        <v>10</v>
      </c>
      <c r="I2144" s="107"/>
      <c r="J2144" s="107"/>
      <c r="K2144" s="107"/>
    </row>
    <row r="2145" s="6" customFormat="1" spans="1:11">
      <c r="A2145" s="119"/>
      <c r="B2145" s="107"/>
      <c r="C2145" s="139"/>
      <c r="D2145" s="131" t="s">
        <v>795</v>
      </c>
      <c r="E2145" s="131" t="s">
        <v>796</v>
      </c>
      <c r="F2145" s="131" t="s">
        <v>796</v>
      </c>
      <c r="G2145" s="132">
        <v>20</v>
      </c>
      <c r="H2145" s="132">
        <v>20</v>
      </c>
      <c r="I2145" s="107"/>
      <c r="J2145" s="107"/>
      <c r="K2145" s="107"/>
    </row>
    <row r="2146" s="6" customFormat="1" ht="24" spans="1:11">
      <c r="A2146" s="119"/>
      <c r="B2146" s="104" t="s">
        <v>968</v>
      </c>
      <c r="C2146" s="131" t="s">
        <v>815</v>
      </c>
      <c r="D2146" s="131" t="s">
        <v>797</v>
      </c>
      <c r="E2146" s="131" t="s">
        <v>798</v>
      </c>
      <c r="F2146" s="131" t="s">
        <v>798</v>
      </c>
      <c r="G2146" s="133">
        <v>30</v>
      </c>
      <c r="H2146" s="133">
        <v>30</v>
      </c>
      <c r="I2146" s="107"/>
      <c r="J2146" s="107"/>
      <c r="K2146" s="107"/>
    </row>
    <row r="2147" s="6" customFormat="1" spans="1:11">
      <c r="A2147" s="119"/>
      <c r="B2147" s="104" t="s">
        <v>740</v>
      </c>
      <c r="C2147" s="118" t="s">
        <v>741</v>
      </c>
      <c r="D2147" s="131" t="s">
        <v>877</v>
      </c>
      <c r="E2147" s="140" t="s">
        <v>653</v>
      </c>
      <c r="F2147" s="107">
        <v>90</v>
      </c>
      <c r="G2147" s="133">
        <v>5</v>
      </c>
      <c r="H2147" s="133">
        <v>5</v>
      </c>
      <c r="I2147" s="107"/>
      <c r="J2147" s="107"/>
      <c r="K2147" s="107"/>
    </row>
    <row r="2148" s="6" customFormat="1" spans="1:11">
      <c r="A2148" s="119"/>
      <c r="B2148" s="104"/>
      <c r="C2148" s="119"/>
      <c r="D2148" s="131" t="s">
        <v>878</v>
      </c>
      <c r="E2148" s="107" t="s">
        <v>653</v>
      </c>
      <c r="F2148" s="107">
        <v>90</v>
      </c>
      <c r="G2148" s="133">
        <v>5</v>
      </c>
      <c r="H2148" s="133">
        <v>5</v>
      </c>
      <c r="I2148" s="107"/>
      <c r="J2148" s="107"/>
      <c r="K2148" s="107"/>
    </row>
    <row r="2149" s="6" customFormat="1" spans="1:11">
      <c r="A2149" s="104" t="s">
        <v>963</v>
      </c>
      <c r="B2149" s="104"/>
      <c r="C2149" s="104"/>
      <c r="D2149" s="104"/>
      <c r="E2149" s="104"/>
      <c r="F2149" s="104"/>
      <c r="G2149" s="107">
        <v>100</v>
      </c>
      <c r="H2149" s="107"/>
      <c r="I2149" s="107"/>
      <c r="J2149" s="107"/>
      <c r="K2149" s="107"/>
    </row>
    <row r="2150" s="6" customFormat="1" spans="1:11">
      <c r="A2150" s="118" t="s">
        <v>743</v>
      </c>
      <c r="B2150" s="120" t="s">
        <v>969</v>
      </c>
      <c r="C2150" s="120"/>
      <c r="D2150" s="120"/>
      <c r="E2150" s="120"/>
      <c r="F2150" s="120"/>
      <c r="G2150" s="120"/>
      <c r="H2150" s="120"/>
      <c r="I2150" s="120"/>
      <c r="J2150" s="120"/>
      <c r="K2150" s="120"/>
    </row>
    <row r="2151" s="6" customFormat="1" spans="1:11">
      <c r="A2151" s="121"/>
      <c r="B2151" s="120"/>
      <c r="C2151" s="120"/>
      <c r="D2151" s="120"/>
      <c r="E2151" s="120"/>
      <c r="F2151" s="120"/>
      <c r="G2151" s="120"/>
      <c r="H2151" s="120"/>
      <c r="I2151" s="120"/>
      <c r="J2151" s="120"/>
      <c r="K2151" s="120"/>
    </row>
    <row r="2152" s="6" customFormat="1" spans="1:11">
      <c r="A2152" s="120" t="s">
        <v>915</v>
      </c>
      <c r="B2152" s="120"/>
      <c r="C2152" s="120"/>
      <c r="D2152" s="120"/>
      <c r="E2152" s="120"/>
      <c r="F2152" s="120"/>
      <c r="G2152" s="120"/>
      <c r="H2152" s="120"/>
      <c r="I2152" s="120"/>
      <c r="J2152" s="120"/>
      <c r="K2152" s="120"/>
    </row>
    <row r="2153" s="6" customFormat="1" spans="1:11">
      <c r="A2153" s="124" t="s">
        <v>977</v>
      </c>
      <c r="B2153" s="125"/>
      <c r="C2153" s="125"/>
      <c r="D2153" s="125"/>
      <c r="E2153" s="125"/>
      <c r="F2153" s="125"/>
      <c r="G2153" s="125"/>
      <c r="H2153" s="125"/>
      <c r="I2153" s="125"/>
      <c r="J2153" s="125"/>
      <c r="K2153" s="135"/>
    </row>
    <row r="2154" s="6" customFormat="1" spans="1:11">
      <c r="A2154" s="126"/>
      <c r="B2154" s="127"/>
      <c r="C2154" s="127"/>
      <c r="D2154" s="127"/>
      <c r="E2154" s="127"/>
      <c r="F2154" s="127"/>
      <c r="G2154" s="127"/>
      <c r="H2154" s="127"/>
      <c r="I2154" s="127"/>
      <c r="J2154" s="127"/>
      <c r="K2154" s="136"/>
    </row>
    <row r="2155" s="6" customFormat="1" spans="1:11">
      <c r="A2155" s="126"/>
      <c r="B2155" s="127"/>
      <c r="C2155" s="127"/>
      <c r="D2155" s="127"/>
      <c r="E2155" s="127"/>
      <c r="F2155" s="127"/>
      <c r="G2155" s="127"/>
      <c r="H2155" s="127"/>
      <c r="I2155" s="127"/>
      <c r="J2155" s="127"/>
      <c r="K2155" s="136"/>
    </row>
    <row r="2156" s="6" customFormat="1" spans="1:11">
      <c r="A2156" s="126"/>
      <c r="B2156" s="127"/>
      <c r="C2156" s="127"/>
      <c r="D2156" s="127"/>
      <c r="E2156" s="127"/>
      <c r="F2156" s="127"/>
      <c r="G2156" s="127"/>
      <c r="H2156" s="127"/>
      <c r="I2156" s="127"/>
      <c r="J2156" s="127"/>
      <c r="K2156" s="136"/>
    </row>
    <row r="2157" s="6" customFormat="1" spans="1:11">
      <c r="A2157" s="126"/>
      <c r="B2157" s="127"/>
      <c r="C2157" s="127"/>
      <c r="D2157" s="127"/>
      <c r="E2157" s="127"/>
      <c r="F2157" s="127"/>
      <c r="G2157" s="127"/>
      <c r="H2157" s="127"/>
      <c r="I2157" s="127"/>
      <c r="J2157" s="127"/>
      <c r="K2157" s="136"/>
    </row>
    <row r="2158" s="6" customFormat="1" ht="86" customHeight="1" spans="1:11">
      <c r="A2158" s="128"/>
      <c r="B2158" s="129"/>
      <c r="C2158" s="129"/>
      <c r="D2158" s="129"/>
      <c r="E2158" s="129"/>
      <c r="F2158" s="129"/>
      <c r="G2158" s="129"/>
      <c r="H2158" s="129"/>
      <c r="I2158" s="129"/>
      <c r="J2158" s="129"/>
      <c r="K2158" s="137"/>
    </row>
    <row r="2159" s="6" customFormat="1"/>
    <row r="2160" s="6" customFormat="1"/>
    <row r="2161" s="6" customFormat="1" ht="28.2" spans="1:11">
      <c r="A2161" s="81" t="s">
        <v>904</v>
      </c>
      <c r="B2161" s="81"/>
      <c r="C2161" s="81"/>
      <c r="D2161" s="81"/>
      <c r="E2161" s="81"/>
      <c r="F2161" s="81"/>
      <c r="G2161" s="81"/>
      <c r="H2161" s="81"/>
      <c r="I2161" s="81"/>
      <c r="J2161" s="81"/>
      <c r="K2161" s="81"/>
    </row>
    <row r="2162" s="6" customFormat="1" ht="17.4" spans="1:11">
      <c r="A2162" s="103" t="s">
        <v>1145</v>
      </c>
      <c r="B2162" s="103"/>
      <c r="C2162" s="103"/>
      <c r="D2162" s="103"/>
      <c r="E2162" s="103"/>
      <c r="F2162" s="103"/>
      <c r="G2162" s="103"/>
      <c r="H2162" s="103"/>
      <c r="I2162" s="103"/>
      <c r="J2162" s="103"/>
      <c r="K2162" s="122" t="s">
        <v>707</v>
      </c>
    </row>
    <row r="2163" s="6" customFormat="1" ht="17.4" spans="1:11">
      <c r="A2163" s="283" t="s">
        <v>1165</v>
      </c>
      <c r="B2163" s="283"/>
      <c r="C2163" s="283"/>
      <c r="D2163" s="283"/>
      <c r="E2163" s="283"/>
      <c r="F2163" s="283"/>
      <c r="G2163" s="283"/>
      <c r="H2163" s="283"/>
      <c r="I2163" s="283"/>
      <c r="J2163" s="283"/>
      <c r="K2163" s="283"/>
    </row>
    <row r="2164" s="6" customFormat="1" spans="1:11">
      <c r="A2164" s="104" t="s">
        <v>708</v>
      </c>
      <c r="B2164" s="104"/>
      <c r="C2164" s="104"/>
      <c r="D2164" s="105" t="s">
        <v>879</v>
      </c>
      <c r="E2164" s="106"/>
      <c r="F2164" s="106"/>
      <c r="G2164" s="106"/>
      <c r="H2164" s="106"/>
      <c r="I2164" s="106"/>
      <c r="J2164" s="106"/>
      <c r="K2164" s="106"/>
    </row>
    <row r="2165" s="6" customFormat="1" spans="1:11">
      <c r="A2165" s="104" t="s">
        <v>710</v>
      </c>
      <c r="B2165" s="104"/>
      <c r="C2165" s="104"/>
      <c r="D2165" s="107" t="s">
        <v>808</v>
      </c>
      <c r="E2165" s="107"/>
      <c r="F2165" s="104" t="s">
        <v>711</v>
      </c>
      <c r="G2165" s="78" t="s">
        <v>1151</v>
      </c>
      <c r="H2165" s="22"/>
      <c r="I2165" s="22"/>
      <c r="J2165" s="22"/>
      <c r="K2165" s="22"/>
    </row>
    <row r="2166" s="6" customFormat="1" ht="24" spans="1:11">
      <c r="A2166" s="108" t="s">
        <v>712</v>
      </c>
      <c r="B2166" s="109"/>
      <c r="C2166" s="110"/>
      <c r="D2166" s="104" t="s">
        <v>713</v>
      </c>
      <c r="E2166" s="104" t="s">
        <v>714</v>
      </c>
      <c r="F2166" s="104" t="s">
        <v>952</v>
      </c>
      <c r="G2166" s="104" t="s">
        <v>953</v>
      </c>
      <c r="H2166" s="104"/>
      <c r="I2166" s="104" t="s">
        <v>717</v>
      </c>
      <c r="J2166" s="104" t="s">
        <v>718</v>
      </c>
      <c r="K2166" s="104" t="s">
        <v>729</v>
      </c>
    </row>
    <row r="2167" s="6" customFormat="1" spans="1:11">
      <c r="A2167" s="111"/>
      <c r="B2167" s="112"/>
      <c r="C2167" s="113"/>
      <c r="D2167" s="104" t="s">
        <v>720</v>
      </c>
      <c r="E2167" s="107">
        <v>0.72</v>
      </c>
      <c r="F2167" s="107">
        <v>0.72</v>
      </c>
      <c r="G2167" s="107">
        <v>0.72</v>
      </c>
      <c r="H2167" s="107"/>
      <c r="I2167" s="107">
        <v>10</v>
      </c>
      <c r="J2167" s="123">
        <v>1</v>
      </c>
      <c r="K2167" s="107">
        <v>10</v>
      </c>
    </row>
    <row r="2168" s="6" customFormat="1" spans="1:11">
      <c r="A2168" s="111"/>
      <c r="B2168" s="112"/>
      <c r="C2168" s="113"/>
      <c r="D2168" s="104" t="s">
        <v>621</v>
      </c>
      <c r="E2168" s="107">
        <v>0.72</v>
      </c>
      <c r="F2168" s="107">
        <v>0.72</v>
      </c>
      <c r="G2168" s="107">
        <v>0.72</v>
      </c>
      <c r="H2168" s="107"/>
      <c r="I2168" s="107" t="s">
        <v>512</v>
      </c>
      <c r="J2168" s="107" t="s">
        <v>512</v>
      </c>
      <c r="K2168" s="107" t="s">
        <v>512</v>
      </c>
    </row>
    <row r="2169" s="6" customFormat="1" spans="1:11">
      <c r="A2169" s="111"/>
      <c r="B2169" s="112"/>
      <c r="C2169" s="113"/>
      <c r="D2169" s="114" t="s">
        <v>721</v>
      </c>
      <c r="E2169" s="107">
        <v>0.72</v>
      </c>
      <c r="F2169" s="107">
        <v>0.72</v>
      </c>
      <c r="G2169" s="107">
        <v>0.72</v>
      </c>
      <c r="H2169" s="107"/>
      <c r="I2169" s="107" t="s">
        <v>512</v>
      </c>
      <c r="J2169" s="107" t="s">
        <v>512</v>
      </c>
      <c r="K2169" s="107" t="s">
        <v>512</v>
      </c>
    </row>
    <row r="2170" s="6" customFormat="1" spans="1:11">
      <c r="A2170" s="111"/>
      <c r="B2170" s="112"/>
      <c r="C2170" s="113"/>
      <c r="D2170" s="114" t="s">
        <v>722</v>
      </c>
      <c r="E2170" s="107"/>
      <c r="F2170" s="107"/>
      <c r="G2170" s="107"/>
      <c r="H2170" s="107"/>
      <c r="I2170" s="107" t="s">
        <v>512</v>
      </c>
      <c r="J2170" s="107" t="s">
        <v>512</v>
      </c>
      <c r="K2170" s="107" t="s">
        <v>512</v>
      </c>
    </row>
    <row r="2171" s="6" customFormat="1" spans="1:11">
      <c r="A2171" s="115"/>
      <c r="B2171" s="116"/>
      <c r="C2171" s="117"/>
      <c r="D2171" s="104" t="s">
        <v>622</v>
      </c>
      <c r="E2171" s="107"/>
      <c r="F2171" s="107"/>
      <c r="G2171" s="107"/>
      <c r="H2171" s="107"/>
      <c r="I2171" s="107" t="s">
        <v>512</v>
      </c>
      <c r="J2171" s="107" t="s">
        <v>512</v>
      </c>
      <c r="K2171" s="107" t="s">
        <v>512</v>
      </c>
    </row>
    <row r="2172" s="6" customFormat="1" spans="1:11">
      <c r="A2172" s="104" t="s">
        <v>723</v>
      </c>
      <c r="B2172" s="104" t="s">
        <v>724</v>
      </c>
      <c r="C2172" s="104"/>
      <c r="D2172" s="104"/>
      <c r="E2172" s="104"/>
      <c r="F2172" s="104" t="s">
        <v>608</v>
      </c>
      <c r="G2172" s="104"/>
      <c r="H2172" s="104"/>
      <c r="I2172" s="104"/>
      <c r="J2172" s="104"/>
      <c r="K2172" s="104"/>
    </row>
    <row r="2173" s="6" customFormat="1" ht="18" customHeight="1" spans="1:11">
      <c r="A2173" s="104"/>
      <c r="B2173" s="130" t="s">
        <v>980</v>
      </c>
      <c r="C2173" s="130"/>
      <c r="D2173" s="130"/>
      <c r="E2173" s="130"/>
      <c r="F2173" s="130" t="s">
        <v>981</v>
      </c>
      <c r="G2173" s="130"/>
      <c r="H2173" s="130"/>
      <c r="I2173" s="130"/>
      <c r="J2173" s="130"/>
      <c r="K2173" s="130"/>
    </row>
    <row r="2174" s="6" customFormat="1" ht="24" spans="1:11">
      <c r="A2174" s="118" t="s">
        <v>726</v>
      </c>
      <c r="B2174" s="104" t="s">
        <v>628</v>
      </c>
      <c r="C2174" s="104" t="s">
        <v>629</v>
      </c>
      <c r="D2174" s="104" t="s">
        <v>630</v>
      </c>
      <c r="E2174" s="104" t="s">
        <v>955</v>
      </c>
      <c r="F2174" s="104" t="s">
        <v>956</v>
      </c>
      <c r="G2174" s="104" t="s">
        <v>717</v>
      </c>
      <c r="H2174" s="104" t="s">
        <v>729</v>
      </c>
      <c r="I2174" s="104" t="s">
        <v>730</v>
      </c>
      <c r="J2174" s="104"/>
      <c r="K2174" s="104"/>
    </row>
    <row r="2175" s="6" customFormat="1" ht="96" spans="1:11">
      <c r="A2175" s="119"/>
      <c r="B2175" s="104" t="s">
        <v>957</v>
      </c>
      <c r="C2175" s="131" t="s">
        <v>637</v>
      </c>
      <c r="D2175" s="141" t="s">
        <v>982</v>
      </c>
      <c r="E2175" s="131" t="s">
        <v>73</v>
      </c>
      <c r="F2175" s="131" t="s">
        <v>73</v>
      </c>
      <c r="G2175" s="132">
        <v>50</v>
      </c>
      <c r="H2175" s="132">
        <v>50</v>
      </c>
      <c r="I2175" s="107"/>
      <c r="J2175" s="107"/>
      <c r="K2175" s="107"/>
    </row>
    <row r="2176" s="6" customFormat="1" ht="24" spans="1:11">
      <c r="A2176" s="119"/>
      <c r="B2176" s="104" t="s">
        <v>968</v>
      </c>
      <c r="C2176" s="131" t="s">
        <v>738</v>
      </c>
      <c r="D2176" s="131" t="s">
        <v>983</v>
      </c>
      <c r="E2176" s="131" t="s">
        <v>885</v>
      </c>
      <c r="F2176" s="131" t="s">
        <v>885</v>
      </c>
      <c r="G2176" s="132">
        <v>30</v>
      </c>
      <c r="H2176" s="132">
        <v>30</v>
      </c>
      <c r="I2176" s="107"/>
      <c r="J2176" s="107"/>
      <c r="K2176" s="107"/>
    </row>
    <row r="2177" s="6" customFormat="1" ht="24" spans="1:11">
      <c r="A2177" s="119"/>
      <c r="B2177" s="104" t="s">
        <v>740</v>
      </c>
      <c r="C2177" s="131" t="s">
        <v>741</v>
      </c>
      <c r="D2177" s="131" t="s">
        <v>886</v>
      </c>
      <c r="E2177" s="140" t="s">
        <v>653</v>
      </c>
      <c r="F2177" s="131" t="s">
        <v>665</v>
      </c>
      <c r="G2177" s="132">
        <v>10</v>
      </c>
      <c r="H2177" s="132">
        <v>10</v>
      </c>
      <c r="I2177" s="107"/>
      <c r="J2177" s="107"/>
      <c r="K2177" s="107"/>
    </row>
    <row r="2178" s="6" customFormat="1" spans="1:11">
      <c r="A2178" s="104" t="s">
        <v>963</v>
      </c>
      <c r="B2178" s="104"/>
      <c r="C2178" s="104"/>
      <c r="D2178" s="104"/>
      <c r="E2178" s="104"/>
      <c r="F2178" s="104"/>
      <c r="G2178" s="107">
        <v>100</v>
      </c>
      <c r="H2178" s="107"/>
      <c r="I2178" s="107"/>
      <c r="J2178" s="107"/>
      <c r="K2178" s="107"/>
    </row>
    <row r="2179" s="6" customFormat="1" spans="1:11">
      <c r="A2179" s="118" t="s">
        <v>743</v>
      </c>
      <c r="B2179" s="120" t="s">
        <v>969</v>
      </c>
      <c r="C2179" s="120"/>
      <c r="D2179" s="120"/>
      <c r="E2179" s="120"/>
      <c r="F2179" s="120"/>
      <c r="G2179" s="120"/>
      <c r="H2179" s="120"/>
      <c r="I2179" s="120"/>
      <c r="J2179" s="120"/>
      <c r="K2179" s="120"/>
    </row>
    <row r="2180" s="6" customFormat="1" spans="1:11">
      <c r="A2180" s="121"/>
      <c r="B2180" s="120"/>
      <c r="C2180" s="120"/>
      <c r="D2180" s="120"/>
      <c r="E2180" s="120"/>
      <c r="F2180" s="120"/>
      <c r="G2180" s="120"/>
      <c r="H2180" s="120"/>
      <c r="I2180" s="120"/>
      <c r="J2180" s="120"/>
      <c r="K2180" s="120"/>
    </row>
    <row r="2181" s="6" customFormat="1" spans="1:11">
      <c r="A2181" s="120" t="s">
        <v>915</v>
      </c>
      <c r="B2181" s="120"/>
      <c r="C2181" s="120"/>
      <c r="D2181" s="120"/>
      <c r="E2181" s="120"/>
      <c r="F2181" s="120"/>
      <c r="G2181" s="120"/>
      <c r="H2181" s="120"/>
      <c r="I2181" s="120"/>
      <c r="J2181" s="120"/>
      <c r="K2181" s="120"/>
    </row>
    <row r="2182" s="6" customFormat="1" spans="1:11">
      <c r="A2182" s="124" t="s">
        <v>977</v>
      </c>
      <c r="B2182" s="125"/>
      <c r="C2182" s="125"/>
      <c r="D2182" s="125"/>
      <c r="E2182" s="125"/>
      <c r="F2182" s="125"/>
      <c r="G2182" s="125"/>
      <c r="H2182" s="125"/>
      <c r="I2182" s="125"/>
      <c r="J2182" s="125"/>
      <c r="K2182" s="135"/>
    </row>
    <row r="2183" s="6" customFormat="1" spans="1:11">
      <c r="A2183" s="126"/>
      <c r="B2183" s="127"/>
      <c r="C2183" s="127"/>
      <c r="D2183" s="127"/>
      <c r="E2183" s="127"/>
      <c r="F2183" s="127"/>
      <c r="G2183" s="127"/>
      <c r="H2183" s="127"/>
      <c r="I2183" s="127"/>
      <c r="J2183" s="127"/>
      <c r="K2183" s="136"/>
    </row>
    <row r="2184" s="6" customFormat="1" spans="1:11">
      <c r="A2184" s="126"/>
      <c r="B2184" s="127"/>
      <c r="C2184" s="127"/>
      <c r="D2184" s="127"/>
      <c r="E2184" s="127"/>
      <c r="F2184" s="127"/>
      <c r="G2184" s="127"/>
      <c r="H2184" s="127"/>
      <c r="I2184" s="127"/>
      <c r="J2184" s="127"/>
      <c r="K2184" s="136"/>
    </row>
    <row r="2185" s="6" customFormat="1" spans="1:11">
      <c r="A2185" s="126"/>
      <c r="B2185" s="127"/>
      <c r="C2185" s="127"/>
      <c r="D2185" s="127"/>
      <c r="E2185" s="127"/>
      <c r="F2185" s="127"/>
      <c r="G2185" s="127"/>
      <c r="H2185" s="127"/>
      <c r="I2185" s="127"/>
      <c r="J2185" s="127"/>
      <c r="K2185" s="136"/>
    </row>
    <row r="2186" s="6" customFormat="1" spans="1:11">
      <c r="A2186" s="126"/>
      <c r="B2186" s="127"/>
      <c r="C2186" s="127"/>
      <c r="D2186" s="127"/>
      <c r="E2186" s="127"/>
      <c r="F2186" s="127"/>
      <c r="G2186" s="127"/>
      <c r="H2186" s="127"/>
      <c r="I2186" s="127"/>
      <c r="J2186" s="127"/>
      <c r="K2186" s="136"/>
    </row>
    <row r="2187" s="6" customFormat="1" ht="81" customHeight="1" spans="1:11">
      <c r="A2187" s="128"/>
      <c r="B2187" s="129"/>
      <c r="C2187" s="129"/>
      <c r="D2187" s="129"/>
      <c r="E2187" s="129"/>
      <c r="F2187" s="129"/>
      <c r="G2187" s="129"/>
      <c r="H2187" s="129"/>
      <c r="I2187" s="129"/>
      <c r="J2187" s="129"/>
      <c r="K2187" s="137"/>
    </row>
    <row r="2189" customFormat="1" ht="22.2" spans="1:11">
      <c r="A2189" s="287" t="s">
        <v>706</v>
      </c>
      <c r="B2189" s="287"/>
      <c r="C2189" s="287"/>
      <c r="D2189" s="287"/>
      <c r="E2189" s="287"/>
      <c r="F2189" s="287"/>
      <c r="G2189" s="287"/>
      <c r="H2189" s="287"/>
      <c r="I2189" s="287"/>
      <c r="J2189" s="287"/>
      <c r="K2189" s="1"/>
    </row>
    <row r="2190" customFormat="1" ht="22.2" spans="1:11">
      <c r="A2190" s="17"/>
      <c r="B2190" s="16"/>
      <c r="C2190" s="16"/>
      <c r="D2190" s="16"/>
      <c r="E2190" s="16"/>
      <c r="F2190" s="16"/>
      <c r="G2190" s="16"/>
      <c r="H2190" s="16"/>
      <c r="I2190" s="16"/>
      <c r="J2190" s="48" t="s">
        <v>707</v>
      </c>
      <c r="K2190" s="1"/>
    </row>
    <row r="2191" customFormat="1" ht="22.2" spans="1:11">
      <c r="A2191" s="16"/>
      <c r="B2191" s="16"/>
      <c r="C2191" s="16"/>
      <c r="D2191" s="16"/>
      <c r="E2191" s="16"/>
      <c r="F2191" s="16"/>
      <c r="G2191" s="16"/>
      <c r="H2191" s="16"/>
      <c r="I2191" s="16"/>
      <c r="J2191" s="49" t="s">
        <v>3</v>
      </c>
      <c r="K2191" s="2"/>
    </row>
    <row r="2192" customFormat="1" spans="1:11">
      <c r="A2192" s="21" t="s">
        <v>708</v>
      </c>
      <c r="B2192" s="21"/>
      <c r="C2192" s="21"/>
      <c r="D2192" s="19" t="s">
        <v>1167</v>
      </c>
      <c r="E2192" s="288"/>
      <c r="F2192" s="288"/>
      <c r="G2192" s="288"/>
      <c r="H2192" s="288"/>
      <c r="I2192" s="288"/>
      <c r="J2192" s="288"/>
      <c r="K2192" s="288"/>
    </row>
    <row r="2193" customFormat="1" spans="1:11">
      <c r="A2193" s="21" t="s">
        <v>710</v>
      </c>
      <c r="B2193" s="21"/>
      <c r="C2193" s="21"/>
      <c r="D2193" s="21" t="s">
        <v>985</v>
      </c>
      <c r="E2193" s="78"/>
      <c r="F2193" s="21" t="s">
        <v>711</v>
      </c>
      <c r="G2193" s="21" t="s">
        <v>1168</v>
      </c>
      <c r="H2193" s="78"/>
      <c r="I2193" s="78"/>
      <c r="J2193" s="78"/>
      <c r="K2193" s="78"/>
    </row>
    <row r="2194" customFormat="1" ht="24" spans="1:11">
      <c r="A2194" s="289" t="s">
        <v>712</v>
      </c>
      <c r="B2194" s="290"/>
      <c r="C2194" s="291"/>
      <c r="D2194" s="21" t="s">
        <v>713</v>
      </c>
      <c r="E2194" s="21" t="s">
        <v>714</v>
      </c>
      <c r="F2194" s="21" t="s">
        <v>1169</v>
      </c>
      <c r="G2194" s="21" t="s">
        <v>1170</v>
      </c>
      <c r="H2194" s="21"/>
      <c r="I2194" s="21" t="s">
        <v>717</v>
      </c>
      <c r="J2194" s="21" t="s">
        <v>718</v>
      </c>
      <c r="K2194" s="21" t="s">
        <v>719</v>
      </c>
    </row>
    <row r="2195" customFormat="1" spans="1:11">
      <c r="A2195" s="292"/>
      <c r="B2195" s="293"/>
      <c r="C2195" s="294"/>
      <c r="D2195" s="21" t="s">
        <v>720</v>
      </c>
      <c r="E2195" s="78">
        <f>E2196+E2199</f>
        <v>30</v>
      </c>
      <c r="F2195" s="78">
        <f>F2196+F2199</f>
        <v>30</v>
      </c>
      <c r="G2195" s="78">
        <v>13.26</v>
      </c>
      <c r="H2195" s="78"/>
      <c r="I2195" s="78">
        <v>10</v>
      </c>
      <c r="J2195" s="305">
        <v>0.442</v>
      </c>
      <c r="K2195" s="308">
        <v>4.42</v>
      </c>
    </row>
    <row r="2196" customFormat="1" spans="1:11">
      <c r="A2196" s="292"/>
      <c r="B2196" s="293"/>
      <c r="C2196" s="294"/>
      <c r="D2196" s="21" t="s">
        <v>621</v>
      </c>
      <c r="E2196" s="78">
        <v>30</v>
      </c>
      <c r="F2196" s="78">
        <v>30</v>
      </c>
      <c r="G2196" s="78">
        <v>13.26</v>
      </c>
      <c r="H2196" s="78"/>
      <c r="I2196" s="78" t="s">
        <v>512</v>
      </c>
      <c r="J2196" s="78" t="s">
        <v>512</v>
      </c>
      <c r="K2196" s="78" t="s">
        <v>512</v>
      </c>
    </row>
    <row r="2197" customFormat="1" spans="1:11">
      <c r="A2197" s="292"/>
      <c r="B2197" s="293"/>
      <c r="C2197" s="294"/>
      <c r="D2197" s="295" t="s">
        <v>721</v>
      </c>
      <c r="E2197" s="78"/>
      <c r="F2197" s="78"/>
      <c r="G2197" s="78"/>
      <c r="H2197" s="78"/>
      <c r="I2197" s="78" t="s">
        <v>512</v>
      </c>
      <c r="J2197" s="78" t="s">
        <v>512</v>
      </c>
      <c r="K2197" s="78" t="s">
        <v>512</v>
      </c>
    </row>
    <row r="2198" customFormat="1" spans="1:11">
      <c r="A2198" s="292"/>
      <c r="B2198" s="293"/>
      <c r="C2198" s="294"/>
      <c r="D2198" s="295" t="s">
        <v>722</v>
      </c>
      <c r="E2198" s="78">
        <v>30</v>
      </c>
      <c r="F2198" s="78">
        <v>30</v>
      </c>
      <c r="G2198" s="78">
        <v>13.26</v>
      </c>
      <c r="H2198" s="78"/>
      <c r="I2198" s="78" t="s">
        <v>512</v>
      </c>
      <c r="J2198" s="78" t="s">
        <v>512</v>
      </c>
      <c r="K2198" s="78" t="s">
        <v>512</v>
      </c>
    </row>
    <row r="2199" customFormat="1" spans="1:11">
      <c r="A2199" s="296"/>
      <c r="B2199" s="297"/>
      <c r="C2199" s="298"/>
      <c r="D2199" s="21" t="s">
        <v>622</v>
      </c>
      <c r="E2199" s="78"/>
      <c r="F2199" s="78"/>
      <c r="G2199" s="78"/>
      <c r="H2199" s="78"/>
      <c r="I2199" s="78" t="s">
        <v>512</v>
      </c>
      <c r="J2199" s="78" t="s">
        <v>512</v>
      </c>
      <c r="K2199" s="78" t="s">
        <v>512</v>
      </c>
    </row>
    <row r="2200" customFormat="1" spans="1:11">
      <c r="A2200" s="21" t="s">
        <v>723</v>
      </c>
      <c r="B2200" s="21" t="s">
        <v>724</v>
      </c>
      <c r="C2200" s="21"/>
      <c r="D2200" s="21"/>
      <c r="E2200" s="21"/>
      <c r="F2200" s="21" t="s">
        <v>608</v>
      </c>
      <c r="G2200" s="21"/>
      <c r="H2200" s="21"/>
      <c r="I2200" s="21"/>
      <c r="J2200" s="21"/>
      <c r="K2200" s="21"/>
    </row>
    <row r="2201" customFormat="1" ht="37" customHeight="1" spans="1:11">
      <c r="A2201" s="21"/>
      <c r="B2201" s="299" t="s">
        <v>1171</v>
      </c>
      <c r="C2201" s="300"/>
      <c r="D2201" s="300"/>
      <c r="E2201" s="300"/>
      <c r="F2201" s="299" t="s">
        <v>1171</v>
      </c>
      <c r="G2201" s="300"/>
      <c r="H2201" s="300"/>
      <c r="I2201" s="300"/>
      <c r="J2201" s="300"/>
      <c r="K2201" s="300"/>
    </row>
    <row r="2202" customFormat="1" ht="24" spans="1:11">
      <c r="A2202" s="88" t="s">
        <v>726</v>
      </c>
      <c r="B2202" s="21" t="s">
        <v>628</v>
      </c>
      <c r="C2202" s="21" t="s">
        <v>629</v>
      </c>
      <c r="D2202" s="21" t="s">
        <v>630</v>
      </c>
      <c r="E2202" s="21" t="s">
        <v>1172</v>
      </c>
      <c r="F2202" s="21" t="s">
        <v>1173</v>
      </c>
      <c r="G2202" s="21" t="s">
        <v>717</v>
      </c>
      <c r="H2202" s="21" t="s">
        <v>729</v>
      </c>
      <c r="I2202" s="21" t="s">
        <v>730</v>
      </c>
      <c r="J2202" s="21"/>
      <c r="K2202" s="21"/>
    </row>
    <row r="2203" customFormat="1" ht="24" spans="1:11">
      <c r="A2203" s="89"/>
      <c r="B2203" s="88" t="s">
        <v>1174</v>
      </c>
      <c r="C2203" s="88" t="s">
        <v>637</v>
      </c>
      <c r="D2203" s="301" t="s">
        <v>1175</v>
      </c>
      <c r="E2203" s="301" t="s">
        <v>1176</v>
      </c>
      <c r="F2203" s="302">
        <v>0.95</v>
      </c>
      <c r="G2203" s="21">
        <v>20</v>
      </c>
      <c r="H2203" s="21">
        <v>20</v>
      </c>
      <c r="I2203" s="314"/>
      <c r="J2203" s="315"/>
      <c r="K2203" s="316"/>
    </row>
    <row r="2204" customFormat="1" spans="1:11">
      <c r="A2204" s="89"/>
      <c r="B2204" s="89"/>
      <c r="C2204" s="303"/>
      <c r="D2204" s="21" t="s">
        <v>1177</v>
      </c>
      <c r="E2204" s="304" t="s">
        <v>1178</v>
      </c>
      <c r="F2204" s="305">
        <v>0.442</v>
      </c>
      <c r="G2204" s="78">
        <v>15</v>
      </c>
      <c r="H2204" s="78">
        <v>6.63</v>
      </c>
      <c r="I2204" s="78" t="s">
        <v>1179</v>
      </c>
      <c r="J2204" s="78"/>
      <c r="K2204" s="78"/>
    </row>
    <row r="2205" customFormat="1" spans="1:11">
      <c r="A2205" s="89"/>
      <c r="B2205" s="303"/>
      <c r="C2205" s="21" t="s">
        <v>682</v>
      </c>
      <c r="D2205" s="21" t="s">
        <v>1180</v>
      </c>
      <c r="E2205" s="304" t="s">
        <v>1178</v>
      </c>
      <c r="F2205" s="306">
        <v>0.5</v>
      </c>
      <c r="G2205" s="78">
        <v>15</v>
      </c>
      <c r="H2205" s="78">
        <v>7.5</v>
      </c>
      <c r="I2205" s="78" t="s">
        <v>1181</v>
      </c>
      <c r="J2205" s="78"/>
      <c r="K2205" s="78"/>
    </row>
    <row r="2206" customFormat="1" ht="24" spans="1:11">
      <c r="A2206" s="89"/>
      <c r="B2206" s="21" t="s">
        <v>737</v>
      </c>
      <c r="C2206" s="21" t="s">
        <v>738</v>
      </c>
      <c r="D2206" s="21" t="s">
        <v>1182</v>
      </c>
      <c r="E2206" s="307" t="s">
        <v>693</v>
      </c>
      <c r="F2206" s="307" t="s">
        <v>693</v>
      </c>
      <c r="G2206" s="78">
        <v>30</v>
      </c>
      <c r="H2206" s="78">
        <v>30</v>
      </c>
      <c r="I2206" s="78"/>
      <c r="J2206" s="78"/>
      <c r="K2206" s="78"/>
    </row>
    <row r="2207" customFormat="1" spans="1:11">
      <c r="A2207" s="89"/>
      <c r="B2207" s="88" t="s">
        <v>740</v>
      </c>
      <c r="C2207" s="88" t="s">
        <v>741</v>
      </c>
      <c r="D2207" s="21" t="s">
        <v>1183</v>
      </c>
      <c r="E2207" s="304" t="s">
        <v>1176</v>
      </c>
      <c r="F2207" s="306">
        <v>0.95</v>
      </c>
      <c r="G2207" s="78">
        <v>10</v>
      </c>
      <c r="H2207" s="78">
        <v>10</v>
      </c>
      <c r="I2207" s="78"/>
      <c r="J2207" s="78"/>
      <c r="K2207" s="78"/>
    </row>
    <row r="2208" customFormat="1" spans="1:11">
      <c r="A2208" s="89"/>
      <c r="B2208" s="89"/>
      <c r="C2208" s="89"/>
      <c r="D2208" s="21"/>
      <c r="E2208" s="304"/>
      <c r="F2208" s="78"/>
      <c r="G2208" s="78"/>
      <c r="H2208" s="78"/>
      <c r="I2208" s="78"/>
      <c r="J2208" s="78"/>
      <c r="K2208" s="78"/>
    </row>
    <row r="2209" customFormat="1" spans="1:11">
      <c r="A2209" s="21" t="s">
        <v>742</v>
      </c>
      <c r="B2209" s="21"/>
      <c r="C2209" s="21"/>
      <c r="D2209" s="21"/>
      <c r="E2209" s="21"/>
      <c r="F2209" s="21"/>
      <c r="G2209" s="308">
        <f>SUM(H2203:H2208)</f>
        <v>74.13</v>
      </c>
      <c r="H2209" s="308"/>
      <c r="I2209" s="308"/>
      <c r="J2209" s="308"/>
      <c r="K2209" s="308"/>
    </row>
    <row r="2210" customFormat="1" ht="24" spans="1:11">
      <c r="A2210" s="309" t="s">
        <v>743</v>
      </c>
      <c r="B2210" s="309" t="s">
        <v>1184</v>
      </c>
      <c r="C2210" s="310">
        <f>G2209+K2195</f>
        <v>78.55</v>
      </c>
      <c r="D2210" s="309"/>
      <c r="E2210" s="309" t="s">
        <v>745</v>
      </c>
      <c r="F2210" s="309" t="s">
        <v>1185</v>
      </c>
      <c r="G2210" s="309"/>
      <c r="H2210" s="309"/>
      <c r="I2210" s="317"/>
      <c r="J2210" s="318"/>
      <c r="K2210" s="319"/>
    </row>
    <row r="2211" customFormat="1" spans="1:11">
      <c r="A2211" s="42"/>
      <c r="B2211" s="42"/>
      <c r="C2211" s="42"/>
      <c r="D2211" s="42"/>
      <c r="E2211" s="42"/>
      <c r="F2211" s="42"/>
      <c r="G2211" s="42"/>
      <c r="H2211" s="42"/>
      <c r="I2211" s="42"/>
      <c r="J2211" s="54"/>
      <c r="K2211" s="1"/>
    </row>
    <row r="2212" customFormat="1" spans="1:11">
      <c r="A2212" s="1"/>
      <c r="B2212" s="1"/>
      <c r="C2212" s="1"/>
      <c r="D2212" s="1"/>
      <c r="E2212" s="1"/>
      <c r="F2212" s="1"/>
      <c r="G2212" s="1"/>
      <c r="H2212" s="1"/>
      <c r="I2212" s="1"/>
      <c r="J2212" s="1"/>
      <c r="K2212" s="1"/>
    </row>
    <row r="2213" customFormat="1" ht="22.2" spans="1:11">
      <c r="A2213" s="287" t="s">
        <v>706</v>
      </c>
      <c r="B2213" s="287"/>
      <c r="C2213" s="287"/>
      <c r="D2213" s="287"/>
      <c r="E2213" s="287"/>
      <c r="F2213" s="287"/>
      <c r="G2213" s="287"/>
      <c r="H2213" s="287"/>
      <c r="I2213" s="287"/>
      <c r="J2213" s="287"/>
      <c r="K2213" s="1"/>
    </row>
    <row r="2214" customFormat="1" ht="22.2" spans="1:11">
      <c r="A2214" s="17"/>
      <c r="B2214" s="16"/>
      <c r="C2214" s="16"/>
      <c r="D2214" s="16"/>
      <c r="E2214" s="16"/>
      <c r="F2214" s="16"/>
      <c r="G2214" s="16"/>
      <c r="H2214" s="16"/>
      <c r="I2214" s="16"/>
      <c r="J2214" s="48" t="s">
        <v>707</v>
      </c>
      <c r="K2214" s="1"/>
    </row>
    <row r="2215" customFormat="1" ht="22.2" spans="1:11">
      <c r="A2215" s="16"/>
      <c r="B2215" s="16"/>
      <c r="C2215" s="16"/>
      <c r="D2215" s="16"/>
      <c r="E2215" s="16"/>
      <c r="F2215" s="16"/>
      <c r="G2215" s="16"/>
      <c r="H2215" s="16"/>
      <c r="I2215" s="16"/>
      <c r="J2215" s="49" t="s">
        <v>3</v>
      </c>
      <c r="K2215" s="2"/>
    </row>
    <row r="2216" customFormat="1" spans="1:11">
      <c r="A2216" s="21" t="s">
        <v>708</v>
      </c>
      <c r="B2216" s="21"/>
      <c r="C2216" s="21"/>
      <c r="D2216" s="19" t="s">
        <v>1186</v>
      </c>
      <c r="E2216" s="288"/>
      <c r="F2216" s="288"/>
      <c r="G2216" s="288"/>
      <c r="H2216" s="288"/>
      <c r="I2216" s="288"/>
      <c r="J2216" s="288"/>
      <c r="K2216" s="288"/>
    </row>
    <row r="2217" customFormat="1" spans="1:11">
      <c r="A2217" s="21" t="s">
        <v>710</v>
      </c>
      <c r="B2217" s="21"/>
      <c r="C2217" s="21"/>
      <c r="D2217" s="21" t="s">
        <v>985</v>
      </c>
      <c r="E2217" s="78"/>
      <c r="F2217" s="21" t="s">
        <v>711</v>
      </c>
      <c r="G2217" s="21" t="s">
        <v>1168</v>
      </c>
      <c r="H2217" s="78"/>
      <c r="I2217" s="78"/>
      <c r="J2217" s="78"/>
      <c r="K2217" s="78"/>
    </row>
    <row r="2218" customFormat="1" ht="24" spans="1:11">
      <c r="A2218" s="289" t="s">
        <v>712</v>
      </c>
      <c r="B2218" s="290"/>
      <c r="C2218" s="291"/>
      <c r="D2218" s="21" t="s">
        <v>713</v>
      </c>
      <c r="E2218" s="21" t="s">
        <v>714</v>
      </c>
      <c r="F2218" s="21" t="s">
        <v>1169</v>
      </c>
      <c r="G2218" s="21" t="s">
        <v>1170</v>
      </c>
      <c r="H2218" s="21"/>
      <c r="I2218" s="21" t="s">
        <v>717</v>
      </c>
      <c r="J2218" s="21" t="s">
        <v>718</v>
      </c>
      <c r="K2218" s="21" t="s">
        <v>719</v>
      </c>
    </row>
    <row r="2219" customFormat="1" spans="1:11">
      <c r="A2219" s="292"/>
      <c r="B2219" s="293"/>
      <c r="C2219" s="294"/>
      <c r="D2219" s="21" t="s">
        <v>720</v>
      </c>
      <c r="E2219" s="78">
        <f t="shared" ref="E2219:G2219" si="0">E2220+E2223</f>
        <v>50</v>
      </c>
      <c r="F2219" s="78">
        <f t="shared" si="0"/>
        <v>50</v>
      </c>
      <c r="G2219" s="311">
        <f t="shared" si="0"/>
        <v>48.99</v>
      </c>
      <c r="H2219" s="312"/>
      <c r="I2219" s="78">
        <v>10</v>
      </c>
      <c r="J2219" s="305">
        <v>0.9798</v>
      </c>
      <c r="K2219" s="308">
        <v>9.8</v>
      </c>
    </row>
    <row r="2220" customFormat="1" spans="1:11">
      <c r="A2220" s="292"/>
      <c r="B2220" s="293"/>
      <c r="C2220" s="294"/>
      <c r="D2220" s="21" t="s">
        <v>621</v>
      </c>
      <c r="E2220" s="78">
        <v>50</v>
      </c>
      <c r="F2220" s="78">
        <v>50</v>
      </c>
      <c r="G2220" s="78">
        <v>48.99</v>
      </c>
      <c r="H2220" s="78"/>
      <c r="I2220" s="78" t="s">
        <v>512</v>
      </c>
      <c r="J2220" s="78" t="s">
        <v>512</v>
      </c>
      <c r="K2220" s="78" t="s">
        <v>512</v>
      </c>
    </row>
    <row r="2221" customFormat="1" spans="1:11">
      <c r="A2221" s="292"/>
      <c r="B2221" s="293"/>
      <c r="C2221" s="294"/>
      <c r="D2221" s="295" t="s">
        <v>721</v>
      </c>
      <c r="E2221" s="78"/>
      <c r="F2221" s="78"/>
      <c r="G2221" s="78"/>
      <c r="H2221" s="78"/>
      <c r="I2221" s="78" t="s">
        <v>512</v>
      </c>
      <c r="J2221" s="78" t="s">
        <v>512</v>
      </c>
      <c r="K2221" s="78" t="s">
        <v>512</v>
      </c>
    </row>
    <row r="2222" customFormat="1" spans="1:11">
      <c r="A2222" s="292"/>
      <c r="B2222" s="293"/>
      <c r="C2222" s="294"/>
      <c r="D2222" s="295" t="s">
        <v>722</v>
      </c>
      <c r="E2222" s="78">
        <v>50</v>
      </c>
      <c r="F2222" s="78">
        <v>50</v>
      </c>
      <c r="G2222" s="78">
        <v>48.99</v>
      </c>
      <c r="H2222" s="78"/>
      <c r="I2222" s="78" t="s">
        <v>512</v>
      </c>
      <c r="J2222" s="78" t="s">
        <v>512</v>
      </c>
      <c r="K2222" s="78" t="s">
        <v>512</v>
      </c>
    </row>
    <row r="2223" customFormat="1" spans="1:11">
      <c r="A2223" s="296"/>
      <c r="B2223" s="297"/>
      <c r="C2223" s="298"/>
      <c r="D2223" s="21" t="s">
        <v>622</v>
      </c>
      <c r="E2223" s="78"/>
      <c r="F2223" s="78"/>
      <c r="G2223" s="78"/>
      <c r="H2223" s="78"/>
      <c r="I2223" s="78" t="s">
        <v>512</v>
      </c>
      <c r="J2223" s="78" t="s">
        <v>512</v>
      </c>
      <c r="K2223" s="78" t="s">
        <v>512</v>
      </c>
    </row>
    <row r="2224" customFormat="1" spans="1:11">
      <c r="A2224" s="21" t="s">
        <v>723</v>
      </c>
      <c r="B2224" s="21" t="s">
        <v>724</v>
      </c>
      <c r="C2224" s="21"/>
      <c r="D2224" s="21"/>
      <c r="E2224" s="21"/>
      <c r="F2224" s="21" t="s">
        <v>608</v>
      </c>
      <c r="G2224" s="21"/>
      <c r="H2224" s="21"/>
      <c r="I2224" s="21"/>
      <c r="J2224" s="21"/>
      <c r="K2224" s="21"/>
    </row>
    <row r="2225" customFormat="1" ht="57" customHeight="1" spans="1:11">
      <c r="A2225" s="21"/>
      <c r="B2225" s="299" t="s">
        <v>1187</v>
      </c>
      <c r="C2225" s="300"/>
      <c r="D2225" s="300"/>
      <c r="E2225" s="300"/>
      <c r="F2225" s="299" t="s">
        <v>1187</v>
      </c>
      <c r="G2225" s="300"/>
      <c r="H2225" s="300"/>
      <c r="I2225" s="300"/>
      <c r="J2225" s="300"/>
      <c r="K2225" s="300"/>
    </row>
    <row r="2226" customFormat="1" ht="24" spans="1:11">
      <c r="A2226" s="88" t="s">
        <v>726</v>
      </c>
      <c r="B2226" s="21" t="s">
        <v>628</v>
      </c>
      <c r="C2226" s="21" t="s">
        <v>629</v>
      </c>
      <c r="D2226" s="21" t="s">
        <v>630</v>
      </c>
      <c r="E2226" s="21" t="s">
        <v>1172</v>
      </c>
      <c r="F2226" s="21" t="s">
        <v>1173</v>
      </c>
      <c r="G2226" s="21" t="s">
        <v>717</v>
      </c>
      <c r="H2226" s="21" t="s">
        <v>729</v>
      </c>
      <c r="I2226" s="21" t="s">
        <v>730</v>
      </c>
      <c r="J2226" s="21"/>
      <c r="K2226" s="21"/>
    </row>
    <row r="2227" customFormat="1" ht="24" spans="1:11">
      <c r="A2227" s="89"/>
      <c r="B2227" s="88" t="s">
        <v>1174</v>
      </c>
      <c r="C2227" s="88" t="s">
        <v>637</v>
      </c>
      <c r="D2227" s="301" t="s">
        <v>1188</v>
      </c>
      <c r="E2227" s="161" t="s">
        <v>1189</v>
      </c>
      <c r="F2227" s="21" t="s">
        <v>1190</v>
      </c>
      <c r="G2227" s="21">
        <v>20</v>
      </c>
      <c r="H2227" s="21">
        <v>20</v>
      </c>
      <c r="I2227" s="314"/>
      <c r="J2227" s="315"/>
      <c r="K2227" s="316"/>
    </row>
    <row r="2228" customFormat="1" ht="36" spans="1:11">
      <c r="A2228" s="89"/>
      <c r="B2228" s="89"/>
      <c r="C2228" s="303"/>
      <c r="D2228" s="301" t="s">
        <v>638</v>
      </c>
      <c r="E2228" s="301" t="s">
        <v>1191</v>
      </c>
      <c r="F2228" s="313">
        <v>0.9775</v>
      </c>
      <c r="G2228" s="21">
        <v>15</v>
      </c>
      <c r="H2228" s="21">
        <v>15</v>
      </c>
      <c r="I2228" s="314"/>
      <c r="J2228" s="315"/>
      <c r="K2228" s="316"/>
    </row>
    <row r="2229" customFormat="1" spans="1:11">
      <c r="A2229" s="89"/>
      <c r="B2229" s="89"/>
      <c r="C2229" s="21" t="s">
        <v>682</v>
      </c>
      <c r="D2229" s="21" t="s">
        <v>1192</v>
      </c>
      <c r="E2229" s="304" t="s">
        <v>1193</v>
      </c>
      <c r="F2229" s="304" t="s">
        <v>1194</v>
      </c>
      <c r="G2229" s="78">
        <v>15</v>
      </c>
      <c r="H2229" s="78">
        <v>15</v>
      </c>
      <c r="I2229" s="78"/>
      <c r="J2229" s="78"/>
      <c r="K2229" s="78"/>
    </row>
    <row r="2230" customFormat="1" ht="24" spans="1:11">
      <c r="A2230" s="89"/>
      <c r="B2230" s="21" t="s">
        <v>737</v>
      </c>
      <c r="C2230" s="21" t="s">
        <v>815</v>
      </c>
      <c r="D2230" s="21" t="s">
        <v>739</v>
      </c>
      <c r="E2230" s="304" t="s">
        <v>693</v>
      </c>
      <c r="F2230" s="304" t="s">
        <v>693</v>
      </c>
      <c r="G2230" s="78">
        <v>30</v>
      </c>
      <c r="H2230" s="78">
        <v>30</v>
      </c>
      <c r="I2230" s="78"/>
      <c r="J2230" s="78"/>
      <c r="K2230" s="78"/>
    </row>
    <row r="2231" customFormat="1" ht="24" spans="1:11">
      <c r="A2231" s="89"/>
      <c r="B2231" s="21" t="s">
        <v>740</v>
      </c>
      <c r="C2231" s="21" t="s">
        <v>741</v>
      </c>
      <c r="D2231" s="21" t="s">
        <v>1195</v>
      </c>
      <c r="E2231" s="301" t="s">
        <v>1191</v>
      </c>
      <c r="F2231" s="307" t="s">
        <v>667</v>
      </c>
      <c r="G2231" s="78">
        <v>10</v>
      </c>
      <c r="H2231" s="78">
        <v>10</v>
      </c>
      <c r="I2231" s="78"/>
      <c r="J2231" s="78"/>
      <c r="K2231" s="78"/>
    </row>
    <row r="2232" customFormat="1" spans="1:11">
      <c r="A2232" s="21" t="s">
        <v>742</v>
      </c>
      <c r="B2232" s="21"/>
      <c r="C2232" s="21"/>
      <c r="D2232" s="21"/>
      <c r="E2232" s="21"/>
      <c r="F2232" s="21"/>
      <c r="G2232" s="308">
        <f>H2228+H2229+H2230+H2231+H2227</f>
        <v>90</v>
      </c>
      <c r="H2232" s="308"/>
      <c r="I2232" s="308"/>
      <c r="J2232" s="308"/>
      <c r="K2232" s="308"/>
    </row>
    <row r="2233" customFormat="1" ht="24" spans="1:11">
      <c r="A2233" s="309" t="s">
        <v>743</v>
      </c>
      <c r="B2233" s="309" t="s">
        <v>1184</v>
      </c>
      <c r="C2233" s="310">
        <f>G2232+K2219</f>
        <v>99.8</v>
      </c>
      <c r="D2233" s="309"/>
      <c r="E2233" s="309" t="s">
        <v>745</v>
      </c>
      <c r="F2233" s="309" t="s">
        <v>746</v>
      </c>
      <c r="G2233" s="309"/>
      <c r="H2233" s="309"/>
      <c r="I2233" s="317"/>
      <c r="J2233" s="318"/>
      <c r="K2233" s="319"/>
    </row>
    <row r="2234" customFormat="1" spans="1:11">
      <c r="A2234" s="1"/>
      <c r="B2234" s="1"/>
      <c r="C2234" s="1"/>
      <c r="D2234" s="1"/>
      <c r="E2234" s="1"/>
      <c r="F2234" s="1"/>
      <c r="G2234" s="1"/>
      <c r="H2234" s="1"/>
      <c r="I2234" s="1"/>
      <c r="J2234" s="1"/>
      <c r="K2234" s="1"/>
    </row>
    <row r="2235" customFormat="1" spans="1:11">
      <c r="A2235" s="1"/>
      <c r="B2235" s="1"/>
      <c r="C2235" s="1"/>
      <c r="D2235" s="1"/>
      <c r="E2235" s="1"/>
      <c r="F2235" s="1"/>
      <c r="G2235" s="1"/>
      <c r="H2235" s="1"/>
      <c r="I2235" s="1"/>
      <c r="J2235" s="1"/>
      <c r="K2235" s="1"/>
    </row>
    <row r="2236" customFormat="1" ht="22.2" spans="1:11">
      <c r="A2236" s="287" t="s">
        <v>706</v>
      </c>
      <c r="B2236" s="287"/>
      <c r="C2236" s="287"/>
      <c r="D2236" s="287"/>
      <c r="E2236" s="287"/>
      <c r="F2236" s="287"/>
      <c r="G2236" s="287"/>
      <c r="H2236" s="287"/>
      <c r="I2236" s="287"/>
      <c r="J2236" s="287"/>
      <c r="K2236" s="1"/>
    </row>
    <row r="2237" customFormat="1" ht="22.2" spans="1:11">
      <c r="A2237" s="17"/>
      <c r="B2237" s="16"/>
      <c r="C2237" s="16"/>
      <c r="D2237" s="16"/>
      <c r="E2237" s="16"/>
      <c r="F2237" s="16"/>
      <c r="G2237" s="16"/>
      <c r="H2237" s="16"/>
      <c r="I2237" s="16"/>
      <c r="J2237" s="48" t="s">
        <v>707</v>
      </c>
      <c r="K2237" s="1"/>
    </row>
    <row r="2238" customFormat="1" ht="22.2" spans="1:11">
      <c r="A2238" s="16"/>
      <c r="B2238" s="16"/>
      <c r="C2238" s="16"/>
      <c r="D2238" s="16"/>
      <c r="E2238" s="16"/>
      <c r="F2238" s="16"/>
      <c r="G2238" s="16"/>
      <c r="H2238" s="16"/>
      <c r="I2238" s="16"/>
      <c r="J2238" s="49" t="s">
        <v>3</v>
      </c>
      <c r="K2238" s="2"/>
    </row>
    <row r="2239" customFormat="1" spans="1:11">
      <c r="A2239" s="21" t="s">
        <v>708</v>
      </c>
      <c r="B2239" s="21"/>
      <c r="C2239" s="21"/>
      <c r="D2239" s="19" t="s">
        <v>1196</v>
      </c>
      <c r="E2239" s="288"/>
      <c r="F2239" s="288"/>
      <c r="G2239" s="288"/>
      <c r="H2239" s="288"/>
      <c r="I2239" s="288"/>
      <c r="J2239" s="288"/>
      <c r="K2239" s="288"/>
    </row>
    <row r="2240" customFormat="1" spans="1:11">
      <c r="A2240" s="21" t="s">
        <v>710</v>
      </c>
      <c r="B2240" s="21"/>
      <c r="C2240" s="21"/>
      <c r="D2240" s="21" t="s">
        <v>985</v>
      </c>
      <c r="E2240" s="78"/>
      <c r="F2240" s="21" t="s">
        <v>711</v>
      </c>
      <c r="G2240" s="21" t="s">
        <v>1168</v>
      </c>
      <c r="H2240" s="78"/>
      <c r="I2240" s="78"/>
      <c r="J2240" s="78"/>
      <c r="K2240" s="78"/>
    </row>
    <row r="2241" customFormat="1" ht="24" spans="1:11">
      <c r="A2241" s="289" t="s">
        <v>712</v>
      </c>
      <c r="B2241" s="290"/>
      <c r="C2241" s="291"/>
      <c r="D2241" s="21" t="s">
        <v>713</v>
      </c>
      <c r="E2241" s="21" t="s">
        <v>714</v>
      </c>
      <c r="F2241" s="21" t="s">
        <v>1169</v>
      </c>
      <c r="G2241" s="21" t="s">
        <v>1170</v>
      </c>
      <c r="H2241" s="21"/>
      <c r="I2241" s="21" t="s">
        <v>717</v>
      </c>
      <c r="J2241" s="21" t="s">
        <v>718</v>
      </c>
      <c r="K2241" s="21" t="s">
        <v>719</v>
      </c>
    </row>
    <row r="2242" customFormat="1" spans="1:11">
      <c r="A2242" s="292"/>
      <c r="B2242" s="293"/>
      <c r="C2242" s="294"/>
      <c r="D2242" s="21" t="s">
        <v>720</v>
      </c>
      <c r="E2242" s="78">
        <f t="shared" ref="E2242:G2242" si="1">E2243+E2246</f>
        <v>50</v>
      </c>
      <c r="F2242" s="78">
        <f t="shared" si="1"/>
        <v>50</v>
      </c>
      <c r="G2242" s="311">
        <f t="shared" si="1"/>
        <v>30</v>
      </c>
      <c r="H2242" s="312"/>
      <c r="I2242" s="78">
        <v>10</v>
      </c>
      <c r="J2242" s="305">
        <v>0.6</v>
      </c>
      <c r="K2242" s="308">
        <v>6</v>
      </c>
    </row>
    <row r="2243" customFormat="1" spans="1:11">
      <c r="A2243" s="292"/>
      <c r="B2243" s="293"/>
      <c r="C2243" s="294"/>
      <c r="D2243" s="21" t="s">
        <v>621</v>
      </c>
      <c r="E2243" s="78">
        <v>50</v>
      </c>
      <c r="F2243" s="78">
        <v>50</v>
      </c>
      <c r="G2243" s="78">
        <v>30</v>
      </c>
      <c r="H2243" s="78"/>
      <c r="I2243" s="78" t="s">
        <v>512</v>
      </c>
      <c r="J2243" s="78" t="s">
        <v>512</v>
      </c>
      <c r="K2243" s="78" t="s">
        <v>512</v>
      </c>
    </row>
    <row r="2244" customFormat="1" spans="1:11">
      <c r="A2244" s="292"/>
      <c r="B2244" s="293"/>
      <c r="C2244" s="294"/>
      <c r="D2244" s="295" t="s">
        <v>721</v>
      </c>
      <c r="E2244" s="78"/>
      <c r="F2244" s="78"/>
      <c r="G2244" s="78"/>
      <c r="H2244" s="78"/>
      <c r="I2244" s="78" t="s">
        <v>512</v>
      </c>
      <c r="J2244" s="78" t="s">
        <v>512</v>
      </c>
      <c r="K2244" s="78" t="s">
        <v>512</v>
      </c>
    </row>
    <row r="2245" customFormat="1" spans="1:11">
      <c r="A2245" s="292"/>
      <c r="B2245" s="293"/>
      <c r="C2245" s="294"/>
      <c r="D2245" s="295" t="s">
        <v>722</v>
      </c>
      <c r="E2245" s="78">
        <v>50</v>
      </c>
      <c r="F2245" s="78">
        <v>50</v>
      </c>
      <c r="G2245" s="78">
        <v>30</v>
      </c>
      <c r="H2245" s="78"/>
      <c r="I2245" s="78" t="s">
        <v>512</v>
      </c>
      <c r="J2245" s="78" t="s">
        <v>512</v>
      </c>
      <c r="K2245" s="78" t="s">
        <v>512</v>
      </c>
    </row>
    <row r="2246" customFormat="1" spans="1:11">
      <c r="A2246" s="296"/>
      <c r="B2246" s="297"/>
      <c r="C2246" s="298"/>
      <c r="D2246" s="21" t="s">
        <v>622</v>
      </c>
      <c r="E2246" s="78"/>
      <c r="F2246" s="78"/>
      <c r="G2246" s="78"/>
      <c r="H2246" s="78"/>
      <c r="I2246" s="78" t="s">
        <v>512</v>
      </c>
      <c r="J2246" s="78" t="s">
        <v>512</v>
      </c>
      <c r="K2246" s="78" t="s">
        <v>512</v>
      </c>
    </row>
    <row r="2247" customFormat="1" spans="1:11">
      <c r="A2247" s="21" t="s">
        <v>723</v>
      </c>
      <c r="B2247" s="21" t="s">
        <v>724</v>
      </c>
      <c r="C2247" s="21"/>
      <c r="D2247" s="21"/>
      <c r="E2247" s="21"/>
      <c r="F2247" s="21" t="s">
        <v>608</v>
      </c>
      <c r="G2247" s="21"/>
      <c r="H2247" s="21"/>
      <c r="I2247" s="21"/>
      <c r="J2247" s="21"/>
      <c r="K2247" s="21"/>
    </row>
    <row r="2248" customFormat="1" ht="90" customHeight="1" spans="1:11">
      <c r="A2248" s="21"/>
      <c r="B2248" s="299" t="s">
        <v>1197</v>
      </c>
      <c r="C2248" s="300"/>
      <c r="D2248" s="300"/>
      <c r="E2248" s="300"/>
      <c r="F2248" s="299" t="s">
        <v>1197</v>
      </c>
      <c r="G2248" s="300"/>
      <c r="H2248" s="300"/>
      <c r="I2248" s="300"/>
      <c r="J2248" s="300"/>
      <c r="K2248" s="300"/>
    </row>
    <row r="2249" customFormat="1" ht="24" spans="1:11">
      <c r="A2249" s="88" t="s">
        <v>726</v>
      </c>
      <c r="B2249" s="21" t="s">
        <v>628</v>
      </c>
      <c r="C2249" s="21" t="s">
        <v>629</v>
      </c>
      <c r="D2249" s="21" t="s">
        <v>630</v>
      </c>
      <c r="E2249" s="21" t="s">
        <v>1172</v>
      </c>
      <c r="F2249" s="21" t="s">
        <v>1173</v>
      </c>
      <c r="G2249" s="21" t="s">
        <v>717</v>
      </c>
      <c r="H2249" s="21" t="s">
        <v>729</v>
      </c>
      <c r="I2249" s="21" t="s">
        <v>730</v>
      </c>
      <c r="J2249" s="21"/>
      <c r="K2249" s="21"/>
    </row>
    <row r="2250" customFormat="1" ht="24" spans="1:11">
      <c r="A2250" s="89"/>
      <c r="B2250" s="21" t="s">
        <v>1174</v>
      </c>
      <c r="C2250" s="88" t="s">
        <v>637</v>
      </c>
      <c r="D2250" s="301" t="s">
        <v>1198</v>
      </c>
      <c r="E2250" s="301" t="s">
        <v>1199</v>
      </c>
      <c r="F2250" s="301" t="s">
        <v>1200</v>
      </c>
      <c r="G2250" s="21">
        <v>8</v>
      </c>
      <c r="H2250" s="21">
        <v>8</v>
      </c>
      <c r="I2250" s="314"/>
      <c r="J2250" s="315"/>
      <c r="K2250" s="316"/>
    </row>
    <row r="2251" customFormat="1" spans="1:11">
      <c r="A2251" s="89"/>
      <c r="B2251" s="21"/>
      <c r="C2251" s="303"/>
      <c r="D2251" s="301" t="s">
        <v>1201</v>
      </c>
      <c r="E2251" s="301" t="s">
        <v>1202</v>
      </c>
      <c r="F2251" s="307" t="s">
        <v>1203</v>
      </c>
      <c r="G2251" s="21">
        <v>8</v>
      </c>
      <c r="H2251" s="21">
        <v>8</v>
      </c>
      <c r="I2251" s="314"/>
      <c r="J2251" s="315"/>
      <c r="K2251" s="316"/>
    </row>
    <row r="2252" customFormat="1" spans="1:11">
      <c r="A2252" s="89"/>
      <c r="B2252" s="21"/>
      <c r="C2252" s="320" t="s">
        <v>671</v>
      </c>
      <c r="D2252" s="301" t="s">
        <v>1204</v>
      </c>
      <c r="E2252" s="301" t="s">
        <v>1178</v>
      </c>
      <c r="F2252" s="307" t="s">
        <v>794</v>
      </c>
      <c r="G2252" s="21">
        <v>8</v>
      </c>
      <c r="H2252" s="21">
        <v>8</v>
      </c>
      <c r="I2252" s="314"/>
      <c r="J2252" s="315"/>
      <c r="K2252" s="316"/>
    </row>
    <row r="2253" customFormat="1" spans="1:11">
      <c r="A2253" s="89"/>
      <c r="B2253" s="21"/>
      <c r="C2253" s="321"/>
      <c r="D2253" s="301" t="s">
        <v>1205</v>
      </c>
      <c r="E2253" s="301" t="s">
        <v>1178</v>
      </c>
      <c r="F2253" s="307" t="s">
        <v>794</v>
      </c>
      <c r="G2253" s="21">
        <v>8</v>
      </c>
      <c r="H2253" s="21">
        <v>8</v>
      </c>
      <c r="I2253" s="326"/>
      <c r="J2253" s="326"/>
      <c r="K2253" s="326"/>
    </row>
    <row r="2254" customFormat="1" spans="1:11">
      <c r="A2254" s="89"/>
      <c r="B2254" s="21"/>
      <c r="C2254" s="88" t="s">
        <v>682</v>
      </c>
      <c r="D2254" s="301" t="s">
        <v>1206</v>
      </c>
      <c r="E2254" s="301" t="s">
        <v>1178</v>
      </c>
      <c r="F2254" s="307" t="s">
        <v>794</v>
      </c>
      <c r="G2254" s="21">
        <v>8</v>
      </c>
      <c r="H2254" s="21">
        <v>8</v>
      </c>
      <c r="I2254" s="314"/>
      <c r="J2254" s="315"/>
      <c r="K2254" s="316"/>
    </row>
    <row r="2255" customFormat="1" spans="1:11">
      <c r="A2255" s="89"/>
      <c r="B2255" s="21"/>
      <c r="C2255" s="303"/>
      <c r="D2255" s="301" t="s">
        <v>1207</v>
      </c>
      <c r="E2255" s="301" t="s">
        <v>1178</v>
      </c>
      <c r="F2255" s="307" t="s">
        <v>794</v>
      </c>
      <c r="G2255" s="78">
        <v>10</v>
      </c>
      <c r="H2255" s="78">
        <v>10</v>
      </c>
      <c r="I2255" s="78"/>
      <c r="J2255" s="78"/>
      <c r="K2255" s="78"/>
    </row>
    <row r="2256" customFormat="1" spans="1:11">
      <c r="A2256" s="89"/>
      <c r="B2256" s="21" t="s">
        <v>737</v>
      </c>
      <c r="C2256" s="320" t="s">
        <v>738</v>
      </c>
      <c r="D2256" s="301" t="s">
        <v>1208</v>
      </c>
      <c r="E2256" s="301" t="s">
        <v>1178</v>
      </c>
      <c r="F2256" s="307" t="s">
        <v>794</v>
      </c>
      <c r="G2256" s="78">
        <v>7.5</v>
      </c>
      <c r="H2256" s="78">
        <v>7.5</v>
      </c>
      <c r="I2256" s="311"/>
      <c r="J2256" s="327"/>
      <c r="K2256" s="312"/>
    </row>
    <row r="2257" customFormat="1" spans="1:11">
      <c r="A2257" s="89"/>
      <c r="B2257" s="21"/>
      <c r="C2257" s="322"/>
      <c r="D2257" s="301" t="s">
        <v>1209</v>
      </c>
      <c r="E2257" s="301" t="s">
        <v>1210</v>
      </c>
      <c r="F2257" s="304" t="s">
        <v>794</v>
      </c>
      <c r="G2257" s="78">
        <v>7.5</v>
      </c>
      <c r="H2257" s="78">
        <v>7.5</v>
      </c>
      <c r="I2257" s="311"/>
      <c r="J2257" s="327"/>
      <c r="K2257" s="312"/>
    </row>
    <row r="2258" customFormat="1" spans="1:11">
      <c r="A2258" s="89"/>
      <c r="B2258" s="21"/>
      <c r="C2258" s="321"/>
      <c r="D2258" s="301" t="s">
        <v>1211</v>
      </c>
      <c r="E2258" s="301" t="s">
        <v>1212</v>
      </c>
      <c r="F2258" s="304" t="s">
        <v>1001</v>
      </c>
      <c r="G2258" s="78">
        <v>7.5</v>
      </c>
      <c r="H2258" s="78">
        <v>7.5</v>
      </c>
      <c r="I2258" s="311"/>
      <c r="J2258" s="327"/>
      <c r="K2258" s="312"/>
    </row>
    <row r="2259" customFormat="1" spans="1:11">
      <c r="A2259" s="89"/>
      <c r="B2259" s="21"/>
      <c r="C2259" s="21" t="s">
        <v>815</v>
      </c>
      <c r="D2259" s="21" t="s">
        <v>1213</v>
      </c>
      <c r="E2259" s="323" t="s">
        <v>1214</v>
      </c>
      <c r="F2259" s="304" t="s">
        <v>32</v>
      </c>
      <c r="G2259" s="78">
        <v>7.5</v>
      </c>
      <c r="H2259" s="78">
        <v>0.9</v>
      </c>
      <c r="I2259" s="78" t="s">
        <v>1215</v>
      </c>
      <c r="J2259" s="78"/>
      <c r="K2259" s="78"/>
    </row>
    <row r="2260" customFormat="1" ht="24" spans="1:11">
      <c r="A2260" s="89"/>
      <c r="B2260" s="21" t="s">
        <v>740</v>
      </c>
      <c r="C2260" s="21" t="s">
        <v>741</v>
      </c>
      <c r="D2260" s="21" t="s">
        <v>1216</v>
      </c>
      <c r="E2260" s="301" t="s">
        <v>1191</v>
      </c>
      <c r="F2260" s="307" t="s">
        <v>760</v>
      </c>
      <c r="G2260" s="78">
        <v>10</v>
      </c>
      <c r="H2260" s="78">
        <v>10</v>
      </c>
      <c r="I2260" s="78"/>
      <c r="J2260" s="78"/>
      <c r="K2260" s="78"/>
    </row>
    <row r="2261" customFormat="1" spans="1:11">
      <c r="A2261" s="21" t="s">
        <v>742</v>
      </c>
      <c r="B2261" s="21"/>
      <c r="C2261" s="21"/>
      <c r="D2261" s="21"/>
      <c r="E2261" s="21"/>
      <c r="F2261" s="21"/>
      <c r="G2261" s="308">
        <f>H2251+H2255+H2259+H2260+H2250+H2252+H2253+H2254+H2256+H2257+H2258</f>
        <v>83.4</v>
      </c>
      <c r="H2261" s="308"/>
      <c r="I2261" s="308"/>
      <c r="J2261" s="308"/>
      <c r="K2261" s="308"/>
    </row>
    <row r="2262" customFormat="1" ht="24" spans="1:11">
      <c r="A2262" s="309" t="s">
        <v>743</v>
      </c>
      <c r="B2262" s="309" t="s">
        <v>1184</v>
      </c>
      <c r="C2262" s="310">
        <f>G2261+K2242</f>
        <v>89.4</v>
      </c>
      <c r="D2262" s="309"/>
      <c r="E2262" s="309" t="s">
        <v>745</v>
      </c>
      <c r="F2262" s="309" t="s">
        <v>857</v>
      </c>
      <c r="G2262" s="309"/>
      <c r="H2262" s="309"/>
      <c r="I2262" s="317"/>
      <c r="J2262" s="318"/>
      <c r="K2262" s="319"/>
    </row>
    <row r="2263" customFormat="1" ht="22.2" spans="1:11">
      <c r="A2263" s="287"/>
      <c r="B2263" s="287" t="s">
        <v>744</v>
      </c>
      <c r="C2263" s="287">
        <f>G2262+K2242</f>
        <v>6</v>
      </c>
      <c r="D2263" s="287"/>
      <c r="E2263" s="287" t="s">
        <v>745</v>
      </c>
      <c r="F2263" s="287"/>
      <c r="G2263" s="287"/>
      <c r="H2263" s="287"/>
      <c r="I2263" s="287"/>
      <c r="J2263" s="287"/>
      <c r="K2263" s="1"/>
    </row>
    <row r="2264" customFormat="1" spans="1:11">
      <c r="A2264" s="1"/>
      <c r="B2264" s="1"/>
      <c r="C2264" s="1"/>
      <c r="D2264" s="1"/>
      <c r="E2264" s="1"/>
      <c r="F2264" s="1"/>
      <c r="G2264" s="1"/>
      <c r="H2264" s="1"/>
      <c r="I2264" s="1"/>
      <c r="J2264" s="1"/>
      <c r="K2264" s="1"/>
    </row>
    <row r="2265" customFormat="1" ht="22.2" spans="1:11">
      <c r="A2265" s="287" t="s">
        <v>706</v>
      </c>
      <c r="B2265" s="287"/>
      <c r="C2265" s="287"/>
      <c r="D2265" s="287"/>
      <c r="E2265" s="287"/>
      <c r="F2265" s="287"/>
      <c r="G2265" s="287"/>
      <c r="H2265" s="287"/>
      <c r="I2265" s="287"/>
      <c r="J2265" s="287"/>
      <c r="K2265" s="1"/>
    </row>
    <row r="2266" customFormat="1" ht="22.2" spans="1:11">
      <c r="A2266" s="17"/>
      <c r="B2266" s="16"/>
      <c r="C2266" s="16"/>
      <c r="D2266" s="16"/>
      <c r="E2266" s="16"/>
      <c r="F2266" s="16"/>
      <c r="G2266" s="16"/>
      <c r="H2266" s="16"/>
      <c r="I2266" s="16"/>
      <c r="J2266" s="48" t="s">
        <v>707</v>
      </c>
      <c r="K2266" s="1"/>
    </row>
    <row r="2267" customFormat="1" ht="22.2" spans="1:11">
      <c r="A2267" s="16"/>
      <c r="B2267" s="16"/>
      <c r="C2267" s="16"/>
      <c r="D2267" s="16"/>
      <c r="E2267" s="16"/>
      <c r="F2267" s="16"/>
      <c r="G2267" s="16"/>
      <c r="H2267" s="16"/>
      <c r="I2267" s="16"/>
      <c r="J2267" s="49" t="s">
        <v>3</v>
      </c>
      <c r="K2267" s="2"/>
    </row>
    <row r="2268" customFormat="1" spans="1:11">
      <c r="A2268" s="21" t="s">
        <v>708</v>
      </c>
      <c r="B2268" s="21"/>
      <c r="C2268" s="21"/>
      <c r="D2268" s="19" t="s">
        <v>1217</v>
      </c>
      <c r="E2268" s="288"/>
      <c r="F2268" s="288"/>
      <c r="G2268" s="288"/>
      <c r="H2268" s="288"/>
      <c r="I2268" s="288"/>
      <c r="J2268" s="288"/>
      <c r="K2268" s="288"/>
    </row>
    <row r="2269" customFormat="1" spans="1:11">
      <c r="A2269" s="21" t="s">
        <v>710</v>
      </c>
      <c r="B2269" s="21"/>
      <c r="C2269" s="21"/>
      <c r="D2269" s="21" t="s">
        <v>985</v>
      </c>
      <c r="E2269" s="78"/>
      <c r="F2269" s="21" t="s">
        <v>711</v>
      </c>
      <c r="G2269" s="21" t="s">
        <v>1168</v>
      </c>
      <c r="H2269" s="78"/>
      <c r="I2269" s="78"/>
      <c r="J2269" s="78"/>
      <c r="K2269" s="78"/>
    </row>
    <row r="2270" customFormat="1" ht="24" spans="1:11">
      <c r="A2270" s="289" t="s">
        <v>712</v>
      </c>
      <c r="B2270" s="290"/>
      <c r="C2270" s="291"/>
      <c r="D2270" s="21" t="s">
        <v>713</v>
      </c>
      <c r="E2270" s="21" t="s">
        <v>714</v>
      </c>
      <c r="F2270" s="21" t="s">
        <v>1169</v>
      </c>
      <c r="G2270" s="21" t="s">
        <v>1170</v>
      </c>
      <c r="H2270" s="21"/>
      <c r="I2270" s="21" t="s">
        <v>717</v>
      </c>
      <c r="J2270" s="21" t="s">
        <v>718</v>
      </c>
      <c r="K2270" s="21" t="s">
        <v>719</v>
      </c>
    </row>
    <row r="2271" customFormat="1" spans="1:11">
      <c r="A2271" s="292"/>
      <c r="B2271" s="293"/>
      <c r="C2271" s="294"/>
      <c r="D2271" s="21" t="s">
        <v>720</v>
      </c>
      <c r="E2271" s="78">
        <f t="shared" ref="E2271:G2271" si="2">E2272+E2275</f>
        <v>225</v>
      </c>
      <c r="F2271" s="78">
        <f t="shared" si="2"/>
        <v>270</v>
      </c>
      <c r="G2271" s="311">
        <f t="shared" si="2"/>
        <v>242.04</v>
      </c>
      <c r="H2271" s="312"/>
      <c r="I2271" s="78">
        <v>10</v>
      </c>
      <c r="J2271" s="305">
        <v>0.8964</v>
      </c>
      <c r="K2271" s="308">
        <v>8.96</v>
      </c>
    </row>
    <row r="2272" customFormat="1" spans="1:11">
      <c r="A2272" s="292"/>
      <c r="B2272" s="293"/>
      <c r="C2272" s="294"/>
      <c r="D2272" s="21" t="s">
        <v>621</v>
      </c>
      <c r="E2272" s="78"/>
      <c r="F2272" s="78"/>
      <c r="G2272" s="78"/>
      <c r="H2272" s="78"/>
      <c r="I2272" s="78" t="s">
        <v>512</v>
      </c>
      <c r="J2272" s="78" t="s">
        <v>512</v>
      </c>
      <c r="K2272" s="78" t="s">
        <v>512</v>
      </c>
    </row>
    <row r="2273" customFormat="1" spans="1:11">
      <c r="A2273" s="292"/>
      <c r="B2273" s="293"/>
      <c r="C2273" s="294"/>
      <c r="D2273" s="295" t="s">
        <v>721</v>
      </c>
      <c r="E2273" s="78"/>
      <c r="F2273" s="78"/>
      <c r="G2273" s="78"/>
      <c r="H2273" s="78"/>
      <c r="I2273" s="78" t="s">
        <v>512</v>
      </c>
      <c r="J2273" s="78" t="s">
        <v>512</v>
      </c>
      <c r="K2273" s="78" t="s">
        <v>512</v>
      </c>
    </row>
    <row r="2274" customFormat="1" spans="1:11">
      <c r="A2274" s="292"/>
      <c r="B2274" s="293"/>
      <c r="C2274" s="294"/>
      <c r="D2274" s="295" t="s">
        <v>722</v>
      </c>
      <c r="E2274" s="78"/>
      <c r="F2274" s="78"/>
      <c r="G2274" s="78"/>
      <c r="H2274" s="78"/>
      <c r="I2274" s="78" t="s">
        <v>512</v>
      </c>
      <c r="J2274" s="78" t="s">
        <v>512</v>
      </c>
      <c r="K2274" s="78" t="s">
        <v>512</v>
      </c>
    </row>
    <row r="2275" customFormat="1" spans="1:11">
      <c r="A2275" s="296"/>
      <c r="B2275" s="297"/>
      <c r="C2275" s="298"/>
      <c r="D2275" s="21" t="s">
        <v>622</v>
      </c>
      <c r="E2275" s="78">
        <v>225</v>
      </c>
      <c r="F2275" s="78">
        <v>270</v>
      </c>
      <c r="G2275" s="78">
        <v>242.04</v>
      </c>
      <c r="H2275" s="78"/>
      <c r="I2275" s="78" t="s">
        <v>512</v>
      </c>
      <c r="J2275" s="78" t="s">
        <v>512</v>
      </c>
      <c r="K2275" s="78" t="s">
        <v>512</v>
      </c>
    </row>
    <row r="2276" customFormat="1" spans="1:11">
      <c r="A2276" s="21" t="s">
        <v>723</v>
      </c>
      <c r="B2276" s="21" t="s">
        <v>724</v>
      </c>
      <c r="C2276" s="21"/>
      <c r="D2276" s="21"/>
      <c r="E2276" s="21"/>
      <c r="F2276" s="21" t="s">
        <v>608</v>
      </c>
      <c r="G2276" s="21"/>
      <c r="H2276" s="21"/>
      <c r="I2276" s="21"/>
      <c r="J2276" s="21"/>
      <c r="K2276" s="21"/>
    </row>
    <row r="2277" customFormat="1" ht="184" customHeight="1" spans="1:11">
      <c r="A2277" s="21"/>
      <c r="B2277" s="299" t="s">
        <v>1218</v>
      </c>
      <c r="C2277" s="300"/>
      <c r="D2277" s="300"/>
      <c r="E2277" s="300"/>
      <c r="F2277" s="299" t="s">
        <v>1218</v>
      </c>
      <c r="G2277" s="300"/>
      <c r="H2277" s="300"/>
      <c r="I2277" s="300"/>
      <c r="J2277" s="300"/>
      <c r="K2277" s="300"/>
    </row>
    <row r="2278" customFormat="1" ht="24" spans="1:11">
      <c r="A2278" s="88" t="s">
        <v>726</v>
      </c>
      <c r="B2278" s="21" t="s">
        <v>628</v>
      </c>
      <c r="C2278" s="21" t="s">
        <v>629</v>
      </c>
      <c r="D2278" s="21" t="s">
        <v>630</v>
      </c>
      <c r="E2278" s="21" t="s">
        <v>1172</v>
      </c>
      <c r="F2278" s="21" t="s">
        <v>1173</v>
      </c>
      <c r="G2278" s="21" t="s">
        <v>717</v>
      </c>
      <c r="H2278" s="21" t="s">
        <v>729</v>
      </c>
      <c r="I2278" s="21" t="s">
        <v>730</v>
      </c>
      <c r="J2278" s="21"/>
      <c r="K2278" s="21"/>
    </row>
    <row r="2279" customFormat="1" ht="32.4" spans="1:11">
      <c r="A2279" s="89"/>
      <c r="B2279" s="88" t="s">
        <v>1174</v>
      </c>
      <c r="C2279" s="88" t="s">
        <v>637</v>
      </c>
      <c r="D2279" s="324" t="s">
        <v>1219</v>
      </c>
      <c r="E2279" s="640" t="s">
        <v>1220</v>
      </c>
      <c r="F2279" s="21">
        <v>170</v>
      </c>
      <c r="G2279" s="21">
        <v>3</v>
      </c>
      <c r="H2279" s="21">
        <v>3</v>
      </c>
      <c r="I2279" s="314"/>
      <c r="J2279" s="315"/>
      <c r="K2279" s="316"/>
    </row>
    <row r="2280" customFormat="1" ht="32.4" spans="1:11">
      <c r="A2280" s="89"/>
      <c r="B2280" s="89"/>
      <c r="C2280" s="89"/>
      <c r="D2280" s="324" t="s">
        <v>1221</v>
      </c>
      <c r="E2280" s="640" t="s">
        <v>1220</v>
      </c>
      <c r="F2280" s="21">
        <v>170</v>
      </c>
      <c r="G2280" s="21">
        <v>3</v>
      </c>
      <c r="H2280" s="21">
        <v>3</v>
      </c>
      <c r="I2280" s="314"/>
      <c r="J2280" s="315"/>
      <c r="K2280" s="316"/>
    </row>
    <row r="2281" customFormat="1" ht="32.4" spans="1:11">
      <c r="A2281" s="89"/>
      <c r="B2281" s="89"/>
      <c r="C2281" s="89"/>
      <c r="D2281" s="324" t="s">
        <v>1222</v>
      </c>
      <c r="E2281" s="640" t="s">
        <v>1223</v>
      </c>
      <c r="F2281" s="21">
        <v>85</v>
      </c>
      <c r="G2281" s="21">
        <v>3</v>
      </c>
      <c r="H2281" s="21">
        <v>3</v>
      </c>
      <c r="I2281" s="314"/>
      <c r="J2281" s="315"/>
      <c r="K2281" s="316"/>
    </row>
    <row r="2282" customFormat="1" ht="32.4" spans="1:11">
      <c r="A2282" s="89"/>
      <c r="B2282" s="89"/>
      <c r="C2282" s="89"/>
      <c r="D2282" s="324" t="s">
        <v>1224</v>
      </c>
      <c r="E2282" s="640" t="s">
        <v>1223</v>
      </c>
      <c r="F2282" s="21">
        <v>85</v>
      </c>
      <c r="G2282" s="21">
        <v>3</v>
      </c>
      <c r="H2282" s="21">
        <v>3</v>
      </c>
      <c r="I2282" s="314"/>
      <c r="J2282" s="315"/>
      <c r="K2282" s="316"/>
    </row>
    <row r="2283" customFormat="1" ht="32.4" spans="1:11">
      <c r="A2283" s="89"/>
      <c r="B2283" s="89"/>
      <c r="C2283" s="89"/>
      <c r="D2283" s="324" t="s">
        <v>1225</v>
      </c>
      <c r="E2283" s="325" t="s">
        <v>1226</v>
      </c>
      <c r="F2283" s="21">
        <v>80</v>
      </c>
      <c r="G2283" s="21">
        <v>3</v>
      </c>
      <c r="H2283" s="21">
        <v>3</v>
      </c>
      <c r="I2283" s="314"/>
      <c r="J2283" s="315"/>
      <c r="K2283" s="316"/>
    </row>
    <row r="2284" customFormat="1" ht="32.4" spans="1:11">
      <c r="A2284" s="89"/>
      <c r="B2284" s="89"/>
      <c r="C2284" s="89"/>
      <c r="D2284" s="324" t="s">
        <v>1227</v>
      </c>
      <c r="E2284" s="325" t="s">
        <v>1228</v>
      </c>
      <c r="F2284" s="21">
        <v>280</v>
      </c>
      <c r="G2284" s="21">
        <v>3</v>
      </c>
      <c r="H2284" s="21">
        <v>3</v>
      </c>
      <c r="I2284" s="314"/>
      <c r="J2284" s="315"/>
      <c r="K2284" s="316"/>
    </row>
    <row r="2285" customFormat="1" ht="32.4" spans="1:11">
      <c r="A2285" s="89"/>
      <c r="B2285" s="89"/>
      <c r="C2285" s="89"/>
      <c r="D2285" s="324" t="s">
        <v>1229</v>
      </c>
      <c r="E2285" s="325" t="s">
        <v>1230</v>
      </c>
      <c r="F2285" s="21">
        <v>70</v>
      </c>
      <c r="G2285" s="21">
        <v>3</v>
      </c>
      <c r="H2285" s="21">
        <v>3</v>
      </c>
      <c r="I2285" s="314"/>
      <c r="J2285" s="315"/>
      <c r="K2285" s="316"/>
    </row>
    <row r="2286" customFormat="1" ht="32.4" spans="1:11">
      <c r="A2286" s="89"/>
      <c r="B2286" s="89"/>
      <c r="C2286" s="89"/>
      <c r="D2286" s="324" t="s">
        <v>1231</v>
      </c>
      <c r="E2286" s="325" t="s">
        <v>1232</v>
      </c>
      <c r="F2286" s="21">
        <v>520</v>
      </c>
      <c r="G2286" s="21">
        <v>3</v>
      </c>
      <c r="H2286" s="21">
        <v>3</v>
      </c>
      <c r="I2286" s="314"/>
      <c r="J2286" s="315"/>
      <c r="K2286" s="316"/>
    </row>
    <row r="2287" customFormat="1" spans="1:11">
      <c r="A2287" s="89"/>
      <c r="B2287" s="89"/>
      <c r="C2287" s="89"/>
      <c r="D2287" s="324" t="s">
        <v>1233</v>
      </c>
      <c r="E2287" s="640" t="s">
        <v>1234</v>
      </c>
      <c r="F2287" s="21" t="s">
        <v>1235</v>
      </c>
      <c r="G2287" s="21">
        <v>3</v>
      </c>
      <c r="H2287" s="21">
        <v>3</v>
      </c>
      <c r="I2287" s="314"/>
      <c r="J2287" s="315"/>
      <c r="K2287" s="316"/>
    </row>
    <row r="2288" customFormat="1" ht="32.4" spans="1:11">
      <c r="A2288" s="89"/>
      <c r="B2288" s="89"/>
      <c r="C2288" s="89"/>
      <c r="D2288" s="324" t="s">
        <v>1236</v>
      </c>
      <c r="E2288" s="640" t="s">
        <v>1237</v>
      </c>
      <c r="F2288" s="21">
        <v>7</v>
      </c>
      <c r="G2288" s="21">
        <v>3</v>
      </c>
      <c r="H2288" s="21">
        <v>1.91</v>
      </c>
      <c r="I2288" s="314" t="s">
        <v>1238</v>
      </c>
      <c r="J2288" s="315"/>
      <c r="K2288" s="316"/>
    </row>
    <row r="2289" customFormat="1" ht="32.4" spans="1:11">
      <c r="A2289" s="89"/>
      <c r="B2289" s="89"/>
      <c r="C2289" s="89"/>
      <c r="D2289" s="324" t="s">
        <v>1239</v>
      </c>
      <c r="E2289" s="325" t="s">
        <v>1240</v>
      </c>
      <c r="F2289" s="21">
        <v>1620</v>
      </c>
      <c r="G2289" s="21">
        <v>3</v>
      </c>
      <c r="H2289" s="21">
        <v>3</v>
      </c>
      <c r="I2289" s="314"/>
      <c r="J2289" s="315"/>
      <c r="K2289" s="316"/>
    </row>
    <row r="2290" customFormat="1" ht="32.4" spans="1:11">
      <c r="A2290" s="89"/>
      <c r="B2290" s="89"/>
      <c r="C2290" s="89"/>
      <c r="D2290" s="324" t="s">
        <v>1241</v>
      </c>
      <c r="E2290" s="325" t="s">
        <v>1242</v>
      </c>
      <c r="F2290" s="21">
        <v>540</v>
      </c>
      <c r="G2290" s="21">
        <v>3</v>
      </c>
      <c r="H2290" s="21">
        <v>3</v>
      </c>
      <c r="I2290" s="314"/>
      <c r="J2290" s="315"/>
      <c r="K2290" s="316"/>
    </row>
    <row r="2291" customFormat="1" ht="32.4" spans="1:11">
      <c r="A2291" s="89"/>
      <c r="B2291" s="89"/>
      <c r="C2291" s="89"/>
      <c r="D2291" s="324" t="s">
        <v>1243</v>
      </c>
      <c r="E2291" s="325" t="s">
        <v>1242</v>
      </c>
      <c r="F2291" s="21">
        <v>540</v>
      </c>
      <c r="G2291" s="21">
        <v>3</v>
      </c>
      <c r="H2291" s="21">
        <v>3</v>
      </c>
      <c r="I2291" s="314"/>
      <c r="J2291" s="315"/>
      <c r="K2291" s="316"/>
    </row>
    <row r="2292" customFormat="1" ht="32.4" spans="1:11">
      <c r="A2292" s="89"/>
      <c r="B2292" s="89"/>
      <c r="C2292" s="89"/>
      <c r="D2292" s="324" t="s">
        <v>1244</v>
      </c>
      <c r="E2292" s="325" t="s">
        <v>1242</v>
      </c>
      <c r="F2292" s="21">
        <v>540</v>
      </c>
      <c r="G2292" s="21">
        <v>3</v>
      </c>
      <c r="H2292" s="21">
        <v>3</v>
      </c>
      <c r="I2292" s="314"/>
      <c r="J2292" s="315"/>
      <c r="K2292" s="316"/>
    </row>
    <row r="2293" customFormat="1" ht="43.2" spans="1:11">
      <c r="A2293" s="89"/>
      <c r="B2293" s="89"/>
      <c r="C2293" s="89"/>
      <c r="D2293" s="324" t="s">
        <v>1245</v>
      </c>
      <c r="E2293" s="325" t="s">
        <v>1246</v>
      </c>
      <c r="F2293" s="78">
        <v>450</v>
      </c>
      <c r="G2293" s="21">
        <v>3</v>
      </c>
      <c r="H2293" s="21">
        <v>3</v>
      </c>
      <c r="I2293" s="78"/>
      <c r="J2293" s="78"/>
      <c r="K2293" s="78"/>
    </row>
    <row r="2294" customFormat="1" ht="43.2" spans="1:11">
      <c r="A2294" s="89"/>
      <c r="B2294" s="89"/>
      <c r="C2294" s="88" t="s">
        <v>682</v>
      </c>
      <c r="D2294" s="324" t="s">
        <v>1247</v>
      </c>
      <c r="E2294" s="324" t="s">
        <v>1248</v>
      </c>
      <c r="F2294" s="324" t="s">
        <v>1248</v>
      </c>
      <c r="G2294" s="21">
        <v>3</v>
      </c>
      <c r="H2294" s="21">
        <v>3</v>
      </c>
      <c r="I2294" s="311"/>
      <c r="J2294" s="327"/>
      <c r="K2294" s="312"/>
    </row>
    <row r="2295" customFormat="1" ht="43.2" spans="1:11">
      <c r="A2295" s="89"/>
      <c r="B2295" s="303"/>
      <c r="C2295" s="303"/>
      <c r="D2295" s="324" t="s">
        <v>1249</v>
      </c>
      <c r="E2295" s="324" t="s">
        <v>1250</v>
      </c>
      <c r="F2295" s="324" t="s">
        <v>1250</v>
      </c>
      <c r="G2295" s="78">
        <v>2</v>
      </c>
      <c r="H2295" s="78">
        <v>2</v>
      </c>
      <c r="I2295" s="78"/>
      <c r="J2295" s="78"/>
      <c r="K2295" s="78"/>
    </row>
    <row r="2296" customFormat="1" ht="24" spans="1:11">
      <c r="A2296" s="89"/>
      <c r="B2296" s="21" t="s">
        <v>737</v>
      </c>
      <c r="C2296" s="21" t="s">
        <v>738</v>
      </c>
      <c r="D2296" s="21" t="s">
        <v>1251</v>
      </c>
      <c r="E2296" s="21" t="s">
        <v>1252</v>
      </c>
      <c r="F2296" s="21">
        <v>0</v>
      </c>
      <c r="G2296" s="78">
        <v>30</v>
      </c>
      <c r="H2296" s="78">
        <v>10</v>
      </c>
      <c r="I2296" s="78" t="s">
        <v>1253</v>
      </c>
      <c r="J2296" s="78"/>
      <c r="K2296" s="78"/>
    </row>
    <row r="2297" customFormat="1" spans="1:11">
      <c r="A2297" s="89"/>
      <c r="B2297" s="88" t="s">
        <v>740</v>
      </c>
      <c r="C2297" s="88" t="s">
        <v>741</v>
      </c>
      <c r="D2297" s="21" t="s">
        <v>1254</v>
      </c>
      <c r="E2297" s="306" t="s">
        <v>1252</v>
      </c>
      <c r="F2297" s="306">
        <v>0.9</v>
      </c>
      <c r="G2297" s="78">
        <v>10</v>
      </c>
      <c r="H2297" s="78">
        <v>10</v>
      </c>
      <c r="I2297" s="78"/>
      <c r="J2297" s="78"/>
      <c r="K2297" s="78"/>
    </row>
    <row r="2298" customFormat="1" spans="1:11">
      <c r="A2298" s="89"/>
      <c r="B2298" s="89"/>
      <c r="C2298" s="89"/>
      <c r="D2298" s="21"/>
      <c r="E2298" s="78"/>
      <c r="F2298" s="78"/>
      <c r="G2298" s="78"/>
      <c r="H2298" s="78"/>
      <c r="I2298" s="78"/>
      <c r="J2298" s="78"/>
      <c r="K2298" s="78"/>
    </row>
    <row r="2299" customFormat="1" spans="1:11">
      <c r="A2299" s="21" t="s">
        <v>742</v>
      </c>
      <c r="B2299" s="21"/>
      <c r="C2299" s="21"/>
      <c r="D2299" s="21"/>
      <c r="E2299" s="21"/>
      <c r="F2299" s="21"/>
      <c r="G2299" s="308">
        <f>SUM(H2279:H2298)</f>
        <v>68.91</v>
      </c>
      <c r="H2299" s="308"/>
      <c r="I2299" s="308"/>
      <c r="J2299" s="308"/>
      <c r="K2299" s="308"/>
    </row>
    <row r="2300" customFormat="1" ht="24" spans="1:11">
      <c r="A2300" s="309" t="s">
        <v>743</v>
      </c>
      <c r="B2300" s="309" t="s">
        <v>1184</v>
      </c>
      <c r="C2300" s="310">
        <f>G2299+K2271</f>
        <v>77.87</v>
      </c>
      <c r="D2300" s="309"/>
      <c r="E2300" s="309" t="s">
        <v>745</v>
      </c>
      <c r="F2300" s="309" t="s">
        <v>1185</v>
      </c>
      <c r="G2300" s="309"/>
      <c r="H2300" s="309"/>
      <c r="I2300" s="309"/>
      <c r="J2300" s="309"/>
      <c r="K2300" s="328"/>
    </row>
    <row r="2301" customFormat="1" spans="1:11">
      <c r="A2301" s="1"/>
      <c r="B2301" s="1"/>
      <c r="C2301" s="1"/>
      <c r="D2301" s="1"/>
      <c r="E2301" s="1"/>
      <c r="F2301" s="1"/>
      <c r="G2301" s="1"/>
      <c r="H2301" s="1"/>
      <c r="I2301" s="1"/>
      <c r="J2301" s="1"/>
      <c r="K2301" s="1"/>
    </row>
    <row r="2302" customFormat="1" spans="1:11">
      <c r="A2302" s="1"/>
      <c r="B2302" s="1"/>
      <c r="C2302" s="1"/>
      <c r="D2302" s="1"/>
      <c r="E2302" s="1"/>
      <c r="F2302" s="1"/>
      <c r="G2302" s="1"/>
      <c r="H2302" s="1"/>
      <c r="I2302" s="1"/>
      <c r="J2302" s="1"/>
      <c r="K2302" s="1"/>
    </row>
    <row r="2303" customFormat="1" ht="22.2" spans="1:11">
      <c r="A2303" s="287" t="s">
        <v>706</v>
      </c>
      <c r="B2303" s="287"/>
      <c r="C2303" s="287"/>
      <c r="D2303" s="287"/>
      <c r="E2303" s="287"/>
      <c r="F2303" s="287"/>
      <c r="G2303" s="287"/>
      <c r="H2303" s="287"/>
      <c r="I2303" s="287"/>
      <c r="J2303" s="287"/>
      <c r="K2303" s="1"/>
    </row>
    <row r="2304" customFormat="1" ht="22.2" spans="1:11">
      <c r="A2304" s="17"/>
      <c r="B2304" s="16"/>
      <c r="C2304" s="16"/>
      <c r="D2304" s="16"/>
      <c r="E2304" s="16"/>
      <c r="F2304" s="16"/>
      <c r="G2304" s="16"/>
      <c r="H2304" s="16"/>
      <c r="I2304" s="16"/>
      <c r="J2304" s="48" t="s">
        <v>707</v>
      </c>
      <c r="K2304" s="1"/>
    </row>
    <row r="2305" customFormat="1" ht="22.2" spans="1:11">
      <c r="A2305" s="16"/>
      <c r="B2305" s="16"/>
      <c r="C2305" s="16"/>
      <c r="D2305" s="16"/>
      <c r="E2305" s="16"/>
      <c r="F2305" s="16"/>
      <c r="G2305" s="16"/>
      <c r="H2305" s="16"/>
      <c r="I2305" s="16"/>
      <c r="J2305" s="49" t="s">
        <v>3</v>
      </c>
      <c r="K2305" s="2"/>
    </row>
    <row r="2306" customFormat="1" spans="1:11">
      <c r="A2306" s="21" t="s">
        <v>708</v>
      </c>
      <c r="B2306" s="21"/>
      <c r="C2306" s="21"/>
      <c r="D2306" s="19" t="s">
        <v>781</v>
      </c>
      <c r="E2306" s="288"/>
      <c r="F2306" s="288"/>
      <c r="G2306" s="288"/>
      <c r="H2306" s="288"/>
      <c r="I2306" s="288"/>
      <c r="J2306" s="288"/>
      <c r="K2306" s="288"/>
    </row>
    <row r="2307" customFormat="1" spans="1:11">
      <c r="A2307" s="21" t="s">
        <v>710</v>
      </c>
      <c r="B2307" s="21"/>
      <c r="C2307" s="21"/>
      <c r="D2307" s="21" t="s">
        <v>985</v>
      </c>
      <c r="E2307" s="78"/>
      <c r="F2307" s="21" t="s">
        <v>711</v>
      </c>
      <c r="G2307" s="21" t="s">
        <v>1168</v>
      </c>
      <c r="H2307" s="78"/>
      <c r="I2307" s="78"/>
      <c r="J2307" s="78"/>
      <c r="K2307" s="78"/>
    </row>
    <row r="2308" customFormat="1" ht="24" spans="1:11">
      <c r="A2308" s="289" t="s">
        <v>712</v>
      </c>
      <c r="B2308" s="290"/>
      <c r="C2308" s="291"/>
      <c r="D2308" s="21" t="s">
        <v>713</v>
      </c>
      <c r="E2308" s="21" t="s">
        <v>714</v>
      </c>
      <c r="F2308" s="21" t="s">
        <v>1169</v>
      </c>
      <c r="G2308" s="21" t="s">
        <v>1170</v>
      </c>
      <c r="H2308" s="21"/>
      <c r="I2308" s="21" t="s">
        <v>717</v>
      </c>
      <c r="J2308" s="21" t="s">
        <v>718</v>
      </c>
      <c r="K2308" s="21" t="s">
        <v>719</v>
      </c>
    </row>
    <row r="2309" customFormat="1" spans="1:11">
      <c r="A2309" s="292"/>
      <c r="B2309" s="293"/>
      <c r="C2309" s="294"/>
      <c r="D2309" s="21" t="s">
        <v>720</v>
      </c>
      <c r="E2309" s="78">
        <f t="shared" ref="E2309:G2309" si="3">E2310+E2313</f>
        <v>20.07</v>
      </c>
      <c r="F2309" s="78">
        <f t="shared" si="3"/>
        <v>20.07</v>
      </c>
      <c r="G2309" s="311">
        <f t="shared" si="3"/>
        <v>19.36</v>
      </c>
      <c r="H2309" s="312"/>
      <c r="I2309" s="78">
        <v>10</v>
      </c>
      <c r="J2309" s="305">
        <v>0.9646</v>
      </c>
      <c r="K2309" s="308">
        <v>9.65</v>
      </c>
    </row>
    <row r="2310" customFormat="1" spans="1:11">
      <c r="A2310" s="292"/>
      <c r="B2310" s="293"/>
      <c r="C2310" s="294"/>
      <c r="D2310" s="21" t="s">
        <v>621</v>
      </c>
      <c r="E2310" s="78">
        <v>20.07</v>
      </c>
      <c r="F2310" s="78">
        <v>20.07</v>
      </c>
      <c r="G2310" s="78">
        <v>19.36</v>
      </c>
      <c r="H2310" s="78"/>
      <c r="I2310" s="78" t="s">
        <v>512</v>
      </c>
      <c r="J2310" s="78" t="s">
        <v>512</v>
      </c>
      <c r="K2310" s="78" t="s">
        <v>512</v>
      </c>
    </row>
    <row r="2311" customFormat="1" spans="1:11">
      <c r="A2311" s="292"/>
      <c r="B2311" s="293"/>
      <c r="C2311" s="294"/>
      <c r="D2311" s="295" t="s">
        <v>721</v>
      </c>
      <c r="E2311" s="78">
        <v>20.07</v>
      </c>
      <c r="F2311" s="78">
        <v>20.07</v>
      </c>
      <c r="G2311" s="78">
        <v>19.36</v>
      </c>
      <c r="H2311" s="78"/>
      <c r="I2311" s="78" t="s">
        <v>512</v>
      </c>
      <c r="J2311" s="78" t="s">
        <v>512</v>
      </c>
      <c r="K2311" s="78" t="s">
        <v>512</v>
      </c>
    </row>
    <row r="2312" customFormat="1" spans="1:11">
      <c r="A2312" s="292"/>
      <c r="B2312" s="293"/>
      <c r="C2312" s="294"/>
      <c r="D2312" s="295" t="s">
        <v>722</v>
      </c>
      <c r="E2312" s="78"/>
      <c r="F2312" s="78"/>
      <c r="G2312" s="78"/>
      <c r="H2312" s="78"/>
      <c r="I2312" s="78" t="s">
        <v>512</v>
      </c>
      <c r="J2312" s="78" t="s">
        <v>512</v>
      </c>
      <c r="K2312" s="78" t="s">
        <v>512</v>
      </c>
    </row>
    <row r="2313" customFormat="1" spans="1:11">
      <c r="A2313" s="296"/>
      <c r="B2313" s="297"/>
      <c r="C2313" s="298"/>
      <c r="D2313" s="21" t="s">
        <v>622</v>
      </c>
      <c r="E2313" s="78"/>
      <c r="F2313" s="78"/>
      <c r="G2313" s="78"/>
      <c r="H2313" s="78"/>
      <c r="I2313" s="78" t="s">
        <v>512</v>
      </c>
      <c r="J2313" s="78" t="s">
        <v>512</v>
      </c>
      <c r="K2313" s="78" t="s">
        <v>512</v>
      </c>
    </row>
    <row r="2314" customFormat="1" spans="1:11">
      <c r="A2314" s="21" t="s">
        <v>723</v>
      </c>
      <c r="B2314" s="21" t="s">
        <v>724</v>
      </c>
      <c r="C2314" s="21"/>
      <c r="D2314" s="21"/>
      <c r="E2314" s="21"/>
      <c r="F2314" s="21" t="s">
        <v>608</v>
      </c>
      <c r="G2314" s="21"/>
      <c r="H2314" s="21"/>
      <c r="I2314" s="21"/>
      <c r="J2314" s="21"/>
      <c r="K2314" s="21"/>
    </row>
    <row r="2315" customFormat="1" ht="215" customHeight="1" spans="1:11">
      <c r="A2315" s="21"/>
      <c r="B2315" s="299" t="s">
        <v>1255</v>
      </c>
      <c r="C2315" s="300"/>
      <c r="D2315" s="300"/>
      <c r="E2315" s="300"/>
      <c r="F2315" s="299" t="s">
        <v>1255</v>
      </c>
      <c r="G2315" s="300"/>
      <c r="H2315" s="300"/>
      <c r="I2315" s="300"/>
      <c r="J2315" s="300"/>
      <c r="K2315" s="300"/>
    </row>
    <row r="2316" customFormat="1" ht="24" spans="1:11">
      <c r="A2316" s="88" t="s">
        <v>726</v>
      </c>
      <c r="B2316" s="21" t="s">
        <v>628</v>
      </c>
      <c r="C2316" s="21" t="s">
        <v>629</v>
      </c>
      <c r="D2316" s="21" t="s">
        <v>630</v>
      </c>
      <c r="E2316" s="21" t="s">
        <v>1172</v>
      </c>
      <c r="F2316" s="21" t="s">
        <v>1173</v>
      </c>
      <c r="G2316" s="21" t="s">
        <v>717</v>
      </c>
      <c r="H2316" s="21" t="s">
        <v>729</v>
      </c>
      <c r="I2316" s="21" t="s">
        <v>730</v>
      </c>
      <c r="J2316" s="21"/>
      <c r="K2316" s="21"/>
    </row>
    <row r="2317" customFormat="1" ht="24" spans="1:11">
      <c r="A2317" s="89"/>
      <c r="B2317" s="21" t="s">
        <v>1174</v>
      </c>
      <c r="C2317" s="21" t="s">
        <v>637</v>
      </c>
      <c r="D2317" s="299" t="s">
        <v>1256</v>
      </c>
      <c r="E2317" s="78" t="s">
        <v>1176</v>
      </c>
      <c r="F2317" s="306">
        <v>1</v>
      </c>
      <c r="G2317" s="78">
        <v>25</v>
      </c>
      <c r="H2317" s="78">
        <v>25</v>
      </c>
      <c r="I2317" s="78"/>
      <c r="J2317" s="78"/>
      <c r="K2317" s="78"/>
    </row>
    <row r="2318" customFormat="1" ht="36" spans="1:11">
      <c r="A2318" s="89"/>
      <c r="B2318" s="21"/>
      <c r="C2318" s="21" t="s">
        <v>671</v>
      </c>
      <c r="D2318" s="299" t="s">
        <v>1257</v>
      </c>
      <c r="E2318" s="78" t="s">
        <v>1176</v>
      </c>
      <c r="F2318" s="306">
        <v>1</v>
      </c>
      <c r="G2318" s="78">
        <v>25</v>
      </c>
      <c r="H2318" s="78">
        <v>25</v>
      </c>
      <c r="I2318" s="311"/>
      <c r="J2318" s="327"/>
      <c r="K2318" s="312"/>
    </row>
    <row r="2319" customFormat="1" ht="36" spans="1:11">
      <c r="A2319" s="89"/>
      <c r="B2319" s="88" t="s">
        <v>737</v>
      </c>
      <c r="C2319" s="21" t="s">
        <v>738</v>
      </c>
      <c r="D2319" s="299" t="s">
        <v>1258</v>
      </c>
      <c r="E2319" s="21" t="s">
        <v>1259</v>
      </c>
      <c r="F2319" s="21" t="s">
        <v>1259</v>
      </c>
      <c r="G2319" s="78">
        <v>15</v>
      </c>
      <c r="H2319" s="78">
        <v>15</v>
      </c>
      <c r="I2319" s="78"/>
      <c r="J2319" s="78"/>
      <c r="K2319" s="78"/>
    </row>
    <row r="2320" customFormat="1" ht="36" spans="1:11">
      <c r="A2320" s="89"/>
      <c r="B2320" s="89"/>
      <c r="C2320" s="88" t="s">
        <v>815</v>
      </c>
      <c r="D2320" s="299" t="s">
        <v>1260</v>
      </c>
      <c r="E2320" s="306" t="s">
        <v>1261</v>
      </c>
      <c r="F2320" s="306" t="s">
        <v>1261</v>
      </c>
      <c r="G2320" s="78">
        <v>15</v>
      </c>
      <c r="H2320" s="78">
        <v>15</v>
      </c>
      <c r="I2320" s="311"/>
      <c r="J2320" s="327"/>
      <c r="K2320" s="312"/>
    </row>
    <row r="2321" customFormat="1" spans="1:11">
      <c r="A2321" s="89"/>
      <c r="B2321" s="88" t="s">
        <v>740</v>
      </c>
      <c r="C2321" s="88" t="s">
        <v>741</v>
      </c>
      <c r="D2321" s="299" t="s">
        <v>741</v>
      </c>
      <c r="E2321" s="306" t="s">
        <v>1191</v>
      </c>
      <c r="F2321" s="306">
        <v>0.9</v>
      </c>
      <c r="G2321" s="78">
        <v>10</v>
      </c>
      <c r="H2321" s="78">
        <v>10</v>
      </c>
      <c r="I2321" s="78"/>
      <c r="J2321" s="78"/>
      <c r="K2321" s="78"/>
    </row>
    <row r="2322" customFormat="1" spans="1:11">
      <c r="A2322" s="89"/>
      <c r="B2322" s="89"/>
      <c r="C2322" s="89"/>
      <c r="D2322" s="299"/>
      <c r="E2322" s="78"/>
      <c r="F2322" s="78"/>
      <c r="G2322" s="78"/>
      <c r="H2322" s="78"/>
      <c r="I2322" s="78"/>
      <c r="J2322" s="78"/>
      <c r="K2322" s="78"/>
    </row>
    <row r="2323" customFormat="1" spans="1:11">
      <c r="A2323" s="21" t="s">
        <v>742</v>
      </c>
      <c r="B2323" s="21"/>
      <c r="C2323" s="21"/>
      <c r="D2323" s="21"/>
      <c r="E2323" s="21"/>
      <c r="F2323" s="21"/>
      <c r="G2323" s="308">
        <f>H2317+H2318+H2319+H2320+H2321</f>
        <v>90</v>
      </c>
      <c r="H2323" s="308"/>
      <c r="I2323" s="308"/>
      <c r="J2323" s="308"/>
      <c r="K2323" s="308"/>
    </row>
    <row r="2324" customFormat="1" ht="24" spans="1:11">
      <c r="A2324" s="309" t="s">
        <v>743</v>
      </c>
      <c r="B2324" s="309" t="s">
        <v>1184</v>
      </c>
      <c r="C2324" s="310">
        <f>G2323+K2309</f>
        <v>99.65</v>
      </c>
      <c r="D2324" s="309"/>
      <c r="E2324" s="309" t="s">
        <v>745</v>
      </c>
      <c r="F2324" s="309" t="s">
        <v>746</v>
      </c>
      <c r="G2324" s="309"/>
      <c r="H2324" s="309"/>
      <c r="I2324" s="309"/>
      <c r="J2324" s="331"/>
      <c r="K2324" s="332"/>
    </row>
    <row r="2325" customFormat="1" spans="1:11">
      <c r="A2325" s="1"/>
      <c r="B2325" s="1"/>
      <c r="C2325" s="1"/>
      <c r="D2325" s="1"/>
      <c r="E2325" s="1"/>
      <c r="F2325" s="1"/>
      <c r="G2325" s="1"/>
      <c r="H2325" s="1"/>
      <c r="I2325" s="1"/>
      <c r="J2325" s="1"/>
      <c r="K2325" s="1"/>
    </row>
    <row r="2326" customFormat="1" spans="1:11">
      <c r="A2326" s="1"/>
      <c r="B2326" s="1"/>
      <c r="C2326" s="1"/>
      <c r="D2326" s="1"/>
      <c r="E2326" s="1"/>
      <c r="F2326" s="1"/>
      <c r="G2326" s="1"/>
      <c r="H2326" s="1"/>
      <c r="I2326" s="1"/>
      <c r="J2326" s="1"/>
      <c r="K2326" s="1"/>
    </row>
    <row r="2327" customFormat="1" ht="22.2" spans="1:11">
      <c r="A2327" s="287" t="s">
        <v>706</v>
      </c>
      <c r="B2327" s="287"/>
      <c r="C2327" s="287"/>
      <c r="D2327" s="287"/>
      <c r="E2327" s="287"/>
      <c r="F2327" s="287"/>
      <c r="G2327" s="287"/>
      <c r="H2327" s="287"/>
      <c r="I2327" s="287"/>
      <c r="J2327" s="287"/>
      <c r="K2327" s="1"/>
    </row>
    <row r="2328" customFormat="1" ht="22.2" spans="1:11">
      <c r="A2328" s="17"/>
      <c r="B2328" s="16"/>
      <c r="C2328" s="16"/>
      <c r="D2328" s="16"/>
      <c r="E2328" s="16"/>
      <c r="F2328" s="16"/>
      <c r="G2328" s="16"/>
      <c r="H2328" s="16"/>
      <c r="I2328" s="16"/>
      <c r="J2328" s="48" t="s">
        <v>707</v>
      </c>
      <c r="K2328" s="1"/>
    </row>
    <row r="2329" customFormat="1" ht="22.2" spans="1:11">
      <c r="A2329" s="16"/>
      <c r="B2329" s="16"/>
      <c r="C2329" s="16"/>
      <c r="D2329" s="16"/>
      <c r="E2329" s="16"/>
      <c r="F2329" s="16"/>
      <c r="G2329" s="16"/>
      <c r="H2329" s="16"/>
      <c r="I2329" s="16"/>
      <c r="J2329" s="49" t="s">
        <v>3</v>
      </c>
      <c r="K2329" s="2"/>
    </row>
    <row r="2330" customFormat="1" spans="1:11">
      <c r="A2330" s="21" t="s">
        <v>708</v>
      </c>
      <c r="B2330" s="21"/>
      <c r="C2330" s="21"/>
      <c r="D2330" s="19" t="s">
        <v>1262</v>
      </c>
      <c r="E2330" s="288"/>
      <c r="F2330" s="288"/>
      <c r="G2330" s="288"/>
      <c r="H2330" s="288"/>
      <c r="I2330" s="288"/>
      <c r="J2330" s="288"/>
      <c r="K2330" s="288"/>
    </row>
    <row r="2331" customFormat="1" spans="1:11">
      <c r="A2331" s="21" t="s">
        <v>710</v>
      </c>
      <c r="B2331" s="21"/>
      <c r="C2331" s="21"/>
      <c r="D2331" s="21" t="s">
        <v>985</v>
      </c>
      <c r="E2331" s="78"/>
      <c r="F2331" s="21" t="s">
        <v>711</v>
      </c>
      <c r="G2331" s="21" t="s">
        <v>1168</v>
      </c>
      <c r="H2331" s="78"/>
      <c r="I2331" s="78"/>
      <c r="J2331" s="78"/>
      <c r="K2331" s="78"/>
    </row>
    <row r="2332" customFormat="1" ht="24" spans="1:11">
      <c r="A2332" s="289" t="s">
        <v>712</v>
      </c>
      <c r="B2332" s="290"/>
      <c r="C2332" s="291"/>
      <c r="D2332" s="21" t="s">
        <v>713</v>
      </c>
      <c r="E2332" s="21" t="s">
        <v>714</v>
      </c>
      <c r="F2332" s="21" t="s">
        <v>1169</v>
      </c>
      <c r="G2332" s="21" t="s">
        <v>1170</v>
      </c>
      <c r="H2332" s="21"/>
      <c r="I2332" s="21" t="s">
        <v>717</v>
      </c>
      <c r="J2332" s="21" t="s">
        <v>718</v>
      </c>
      <c r="K2332" s="21" t="s">
        <v>719</v>
      </c>
    </row>
    <row r="2333" customFormat="1" spans="1:11">
      <c r="A2333" s="292"/>
      <c r="B2333" s="293"/>
      <c r="C2333" s="294"/>
      <c r="D2333" s="21" t="s">
        <v>720</v>
      </c>
      <c r="E2333" s="78">
        <f t="shared" ref="E2333:G2333" si="4">E2334+E2337</f>
        <v>163.94</v>
      </c>
      <c r="F2333" s="78">
        <f t="shared" si="4"/>
        <v>297.34</v>
      </c>
      <c r="G2333" s="311">
        <f t="shared" si="4"/>
        <v>275.43</v>
      </c>
      <c r="H2333" s="312"/>
      <c r="I2333" s="78">
        <v>10</v>
      </c>
      <c r="J2333" s="305">
        <v>0.9263</v>
      </c>
      <c r="K2333" s="308">
        <v>9.26</v>
      </c>
    </row>
    <row r="2334" customFormat="1" spans="1:11">
      <c r="A2334" s="292"/>
      <c r="B2334" s="293"/>
      <c r="C2334" s="294"/>
      <c r="D2334" s="21" t="s">
        <v>621</v>
      </c>
      <c r="E2334" s="78">
        <v>163.94</v>
      </c>
      <c r="F2334" s="78">
        <v>297.34</v>
      </c>
      <c r="G2334" s="78">
        <v>275.43</v>
      </c>
      <c r="H2334" s="78"/>
      <c r="I2334" s="78" t="s">
        <v>512</v>
      </c>
      <c r="J2334" s="78" t="s">
        <v>512</v>
      </c>
      <c r="K2334" s="78" t="s">
        <v>512</v>
      </c>
    </row>
    <row r="2335" customFormat="1" spans="1:11">
      <c r="A2335" s="292"/>
      <c r="B2335" s="293"/>
      <c r="C2335" s="294"/>
      <c r="D2335" s="295" t="s">
        <v>721</v>
      </c>
      <c r="E2335" s="329">
        <v>161.94</v>
      </c>
      <c r="F2335" s="329">
        <v>295.34</v>
      </c>
      <c r="G2335" s="78">
        <v>273.51</v>
      </c>
      <c r="H2335" s="78"/>
      <c r="I2335" s="78" t="s">
        <v>512</v>
      </c>
      <c r="J2335" s="78" t="s">
        <v>512</v>
      </c>
      <c r="K2335" s="78" t="s">
        <v>512</v>
      </c>
    </row>
    <row r="2336" customFormat="1" spans="1:11">
      <c r="A2336" s="292"/>
      <c r="B2336" s="293"/>
      <c r="C2336" s="294"/>
      <c r="D2336" s="295" t="s">
        <v>722</v>
      </c>
      <c r="E2336" s="78">
        <v>2</v>
      </c>
      <c r="F2336" s="78">
        <v>2</v>
      </c>
      <c r="G2336" s="78">
        <v>1.92</v>
      </c>
      <c r="H2336" s="78"/>
      <c r="I2336" s="78" t="s">
        <v>512</v>
      </c>
      <c r="J2336" s="78" t="s">
        <v>512</v>
      </c>
      <c r="K2336" s="78" t="s">
        <v>512</v>
      </c>
    </row>
    <row r="2337" customFormat="1" spans="1:11">
      <c r="A2337" s="296"/>
      <c r="B2337" s="297"/>
      <c r="C2337" s="298"/>
      <c r="D2337" s="21" t="s">
        <v>622</v>
      </c>
      <c r="E2337" s="78"/>
      <c r="F2337" s="78"/>
      <c r="G2337" s="78"/>
      <c r="H2337" s="78"/>
      <c r="I2337" s="78" t="s">
        <v>512</v>
      </c>
      <c r="J2337" s="78" t="s">
        <v>512</v>
      </c>
      <c r="K2337" s="78" t="s">
        <v>512</v>
      </c>
    </row>
    <row r="2338" customFormat="1" spans="1:11">
      <c r="A2338" s="21" t="s">
        <v>723</v>
      </c>
      <c r="B2338" s="21" t="s">
        <v>724</v>
      </c>
      <c r="C2338" s="21"/>
      <c r="D2338" s="21"/>
      <c r="E2338" s="21"/>
      <c r="F2338" s="21" t="s">
        <v>608</v>
      </c>
      <c r="G2338" s="21"/>
      <c r="H2338" s="21"/>
      <c r="I2338" s="21"/>
      <c r="J2338" s="21"/>
      <c r="K2338" s="21"/>
    </row>
    <row r="2339" customFormat="1" ht="50" customHeight="1" spans="1:11">
      <c r="A2339" s="21"/>
      <c r="B2339" s="299" t="s">
        <v>1015</v>
      </c>
      <c r="C2339" s="300"/>
      <c r="D2339" s="300"/>
      <c r="E2339" s="300"/>
      <c r="F2339" s="299" t="s">
        <v>1015</v>
      </c>
      <c r="G2339" s="300"/>
      <c r="H2339" s="300"/>
      <c r="I2339" s="300"/>
      <c r="J2339" s="300"/>
      <c r="K2339" s="300"/>
    </row>
    <row r="2340" customFormat="1" ht="24" spans="1:11">
      <c r="A2340" s="88" t="s">
        <v>726</v>
      </c>
      <c r="B2340" s="21" t="s">
        <v>628</v>
      </c>
      <c r="C2340" s="21" t="s">
        <v>629</v>
      </c>
      <c r="D2340" s="21" t="s">
        <v>630</v>
      </c>
      <c r="E2340" s="21" t="s">
        <v>1172</v>
      </c>
      <c r="F2340" s="21" t="s">
        <v>1173</v>
      </c>
      <c r="G2340" s="21" t="s">
        <v>717</v>
      </c>
      <c r="H2340" s="21" t="s">
        <v>729</v>
      </c>
      <c r="I2340" s="21" t="s">
        <v>730</v>
      </c>
      <c r="J2340" s="21"/>
      <c r="K2340" s="21"/>
    </row>
    <row r="2341" customFormat="1" ht="24" spans="1:11">
      <c r="A2341" s="89"/>
      <c r="B2341" s="21" t="s">
        <v>1174</v>
      </c>
      <c r="C2341" s="88" t="s">
        <v>637</v>
      </c>
      <c r="D2341" s="330" t="s">
        <v>861</v>
      </c>
      <c r="E2341" s="78" t="s">
        <v>1263</v>
      </c>
      <c r="F2341" s="305">
        <v>0.942</v>
      </c>
      <c r="G2341" s="78">
        <v>5.5</v>
      </c>
      <c r="H2341" s="78">
        <v>5.5</v>
      </c>
      <c r="I2341" s="78"/>
      <c r="J2341" s="78"/>
      <c r="K2341" s="78"/>
    </row>
    <row r="2342" customFormat="1" ht="24" spans="1:11">
      <c r="A2342" s="89"/>
      <c r="B2342" s="78"/>
      <c r="C2342" s="89"/>
      <c r="D2342" s="330" t="s">
        <v>862</v>
      </c>
      <c r="E2342" s="78" t="s">
        <v>1176</v>
      </c>
      <c r="F2342" s="305">
        <v>0.9504</v>
      </c>
      <c r="G2342" s="78">
        <v>5.5</v>
      </c>
      <c r="H2342" s="78">
        <v>5.5</v>
      </c>
      <c r="I2342" s="311"/>
      <c r="J2342" s="327"/>
      <c r="K2342" s="312"/>
    </row>
    <row r="2343" customFormat="1" ht="48" spans="1:11">
      <c r="A2343" s="89"/>
      <c r="B2343" s="78"/>
      <c r="C2343" s="89"/>
      <c r="D2343" s="330" t="s">
        <v>864</v>
      </c>
      <c r="E2343" s="78" t="s">
        <v>1176</v>
      </c>
      <c r="F2343" s="305">
        <v>0.9631</v>
      </c>
      <c r="G2343" s="78">
        <v>5.5</v>
      </c>
      <c r="H2343" s="78">
        <v>5.5</v>
      </c>
      <c r="I2343" s="311"/>
      <c r="J2343" s="327"/>
      <c r="K2343" s="312"/>
    </row>
    <row r="2344" customFormat="1" ht="24" spans="1:11">
      <c r="A2344" s="89"/>
      <c r="B2344" s="78"/>
      <c r="C2344" s="89"/>
      <c r="D2344" s="330" t="s">
        <v>959</v>
      </c>
      <c r="E2344" s="306" t="s">
        <v>1191</v>
      </c>
      <c r="F2344" s="306">
        <v>1</v>
      </c>
      <c r="G2344" s="78">
        <v>5.5</v>
      </c>
      <c r="H2344" s="78">
        <v>5.5</v>
      </c>
      <c r="I2344" s="311"/>
      <c r="J2344" s="327"/>
      <c r="K2344" s="312"/>
    </row>
    <row r="2345" customFormat="1" ht="36" spans="1:11">
      <c r="A2345" s="89"/>
      <c r="B2345" s="78"/>
      <c r="C2345" s="89"/>
      <c r="D2345" s="330" t="s">
        <v>960</v>
      </c>
      <c r="E2345" s="306" t="s">
        <v>1191</v>
      </c>
      <c r="F2345" s="306">
        <v>1</v>
      </c>
      <c r="G2345" s="78">
        <v>5.5</v>
      </c>
      <c r="H2345" s="78">
        <v>5.5</v>
      </c>
      <c r="I2345" s="311"/>
      <c r="J2345" s="327"/>
      <c r="K2345" s="312"/>
    </row>
    <row r="2346" customFormat="1" ht="24" spans="1:11">
      <c r="A2346" s="89"/>
      <c r="B2346" s="78"/>
      <c r="C2346" s="89"/>
      <c r="D2346" s="330" t="s">
        <v>1264</v>
      </c>
      <c r="E2346" s="304" t="s">
        <v>1178</v>
      </c>
      <c r="F2346" s="306">
        <v>1</v>
      </c>
      <c r="G2346" s="78">
        <v>5.5</v>
      </c>
      <c r="H2346" s="78">
        <v>5.5</v>
      </c>
      <c r="I2346" s="311"/>
      <c r="J2346" s="327"/>
      <c r="K2346" s="312"/>
    </row>
    <row r="2347" customFormat="1" ht="24" spans="1:11">
      <c r="A2347" s="89"/>
      <c r="B2347" s="78"/>
      <c r="C2347" s="89"/>
      <c r="D2347" s="330" t="s">
        <v>1265</v>
      </c>
      <c r="E2347" s="304" t="s">
        <v>1178</v>
      </c>
      <c r="F2347" s="306">
        <v>1</v>
      </c>
      <c r="G2347" s="78">
        <v>5.5</v>
      </c>
      <c r="H2347" s="78">
        <v>5.5</v>
      </c>
      <c r="I2347" s="311"/>
      <c r="J2347" s="327"/>
      <c r="K2347" s="312"/>
    </row>
    <row r="2348" customFormat="1" ht="24" spans="1:11">
      <c r="A2348" s="89"/>
      <c r="B2348" s="78"/>
      <c r="C2348" s="89"/>
      <c r="D2348" s="330" t="s">
        <v>1137</v>
      </c>
      <c r="E2348" s="306" t="s">
        <v>1191</v>
      </c>
      <c r="F2348" s="306">
        <v>1</v>
      </c>
      <c r="G2348" s="78">
        <v>5.5</v>
      </c>
      <c r="H2348" s="78">
        <v>5.5</v>
      </c>
      <c r="I2348" s="311"/>
      <c r="J2348" s="327"/>
      <c r="K2348" s="312"/>
    </row>
    <row r="2349" customFormat="1" ht="24" spans="1:11">
      <c r="A2349" s="89"/>
      <c r="B2349" s="78"/>
      <c r="C2349" s="303"/>
      <c r="D2349" s="330" t="s">
        <v>1138</v>
      </c>
      <c r="E2349" s="304" t="s">
        <v>1178</v>
      </c>
      <c r="F2349" s="306">
        <v>1</v>
      </c>
      <c r="G2349" s="78">
        <v>6</v>
      </c>
      <c r="H2349" s="78">
        <v>6</v>
      </c>
      <c r="I2349" s="311"/>
      <c r="J2349" s="327"/>
      <c r="K2349" s="312"/>
    </row>
    <row r="2350" customFormat="1" ht="48" spans="1:11">
      <c r="A2350" s="89"/>
      <c r="B2350" s="88" t="s">
        <v>737</v>
      </c>
      <c r="C2350" s="88" t="s">
        <v>738</v>
      </c>
      <c r="D2350" s="330" t="s">
        <v>1266</v>
      </c>
      <c r="E2350" s="330" t="s">
        <v>1267</v>
      </c>
      <c r="F2350" s="330" t="s">
        <v>1267</v>
      </c>
      <c r="G2350" s="78">
        <v>10</v>
      </c>
      <c r="H2350" s="78">
        <v>10</v>
      </c>
      <c r="I2350" s="311"/>
      <c r="J2350" s="327"/>
      <c r="K2350" s="312"/>
    </row>
    <row r="2351" customFormat="1" ht="36" spans="1:11">
      <c r="A2351" s="89"/>
      <c r="B2351" s="89"/>
      <c r="C2351" s="89"/>
      <c r="D2351" s="330" t="s">
        <v>1268</v>
      </c>
      <c r="E2351" s="330" t="s">
        <v>693</v>
      </c>
      <c r="F2351" s="330" t="s">
        <v>693</v>
      </c>
      <c r="G2351" s="78">
        <v>10</v>
      </c>
      <c r="H2351" s="78">
        <v>10</v>
      </c>
      <c r="I2351" s="311"/>
      <c r="J2351" s="327"/>
      <c r="K2351" s="312"/>
    </row>
    <row r="2352" customFormat="1" ht="24" spans="1:11">
      <c r="A2352" s="89"/>
      <c r="B2352" s="303"/>
      <c r="C2352" s="303"/>
      <c r="D2352" s="330" t="s">
        <v>1269</v>
      </c>
      <c r="E2352" s="330" t="s">
        <v>693</v>
      </c>
      <c r="F2352" s="330" t="s">
        <v>693</v>
      </c>
      <c r="G2352" s="78">
        <v>10</v>
      </c>
      <c r="H2352" s="78">
        <v>10</v>
      </c>
      <c r="I2352" s="78"/>
      <c r="J2352" s="78"/>
      <c r="K2352" s="78"/>
    </row>
    <row r="2353" customFormat="1" ht="24" spans="1:11">
      <c r="A2353" s="89"/>
      <c r="B2353" s="88" t="s">
        <v>740</v>
      </c>
      <c r="C2353" s="88" t="s">
        <v>741</v>
      </c>
      <c r="D2353" s="21" t="s">
        <v>1270</v>
      </c>
      <c r="E2353" s="306" t="s">
        <v>693</v>
      </c>
      <c r="F2353" s="306" t="s">
        <v>693</v>
      </c>
      <c r="G2353" s="78">
        <v>10</v>
      </c>
      <c r="H2353" s="78">
        <v>10</v>
      </c>
      <c r="I2353" s="78"/>
      <c r="J2353" s="78"/>
      <c r="K2353" s="78"/>
    </row>
    <row r="2354" customFormat="1" spans="1:11">
      <c r="A2354" s="21" t="s">
        <v>742</v>
      </c>
      <c r="B2354" s="21"/>
      <c r="C2354" s="21"/>
      <c r="D2354" s="21"/>
      <c r="E2354" s="21"/>
      <c r="F2354" s="21"/>
      <c r="G2354" s="308">
        <f>SUM(H2341:H2353)</f>
        <v>90</v>
      </c>
      <c r="H2354" s="308"/>
      <c r="I2354" s="308"/>
      <c r="J2354" s="308"/>
      <c r="K2354" s="308"/>
    </row>
    <row r="2355" customFormat="1" ht="24" spans="1:11">
      <c r="A2355" s="309" t="s">
        <v>743</v>
      </c>
      <c r="B2355" s="309" t="s">
        <v>1184</v>
      </c>
      <c r="C2355" s="310">
        <f>G2354+K2333</f>
        <v>99.26</v>
      </c>
      <c r="D2355" s="309"/>
      <c r="E2355" s="309" t="s">
        <v>745</v>
      </c>
      <c r="F2355" s="309" t="s">
        <v>746</v>
      </c>
      <c r="G2355" s="309"/>
      <c r="H2355" s="309"/>
      <c r="I2355" s="309"/>
      <c r="J2355" s="309"/>
      <c r="K2355" s="332"/>
    </row>
    <row r="2356" customFormat="1" spans="1:11">
      <c r="A2356" s="1"/>
      <c r="B2356" s="1"/>
      <c r="C2356" s="1"/>
      <c r="D2356" s="1"/>
      <c r="E2356" s="1"/>
      <c r="F2356" s="1"/>
      <c r="G2356" s="1"/>
      <c r="H2356" s="1"/>
      <c r="I2356" s="1"/>
      <c r="J2356" s="1"/>
      <c r="K2356" s="1"/>
    </row>
    <row r="2357" customFormat="1" spans="1:11">
      <c r="A2357" s="1"/>
      <c r="B2357" s="1"/>
      <c r="C2357" s="1"/>
      <c r="D2357" s="1"/>
      <c r="E2357" s="1"/>
      <c r="F2357" s="1"/>
      <c r="G2357" s="1"/>
      <c r="H2357" s="1"/>
      <c r="I2357" s="1"/>
      <c r="J2357" s="1"/>
      <c r="K2357" s="1"/>
    </row>
    <row r="2358" customFormat="1" ht="22.2" spans="1:11">
      <c r="A2358" s="287" t="s">
        <v>706</v>
      </c>
      <c r="B2358" s="287"/>
      <c r="C2358" s="287"/>
      <c r="D2358" s="287"/>
      <c r="E2358" s="287"/>
      <c r="F2358" s="287"/>
      <c r="G2358" s="287"/>
      <c r="H2358" s="287"/>
      <c r="I2358" s="287"/>
      <c r="J2358" s="287"/>
      <c r="K2358" s="1"/>
    </row>
    <row r="2359" customFormat="1" ht="22.2" spans="1:11">
      <c r="A2359" s="17"/>
      <c r="B2359" s="16"/>
      <c r="C2359" s="16"/>
      <c r="D2359" s="16"/>
      <c r="E2359" s="16"/>
      <c r="F2359" s="16"/>
      <c r="G2359" s="16"/>
      <c r="H2359" s="16"/>
      <c r="I2359" s="16"/>
      <c r="J2359" s="48" t="s">
        <v>707</v>
      </c>
      <c r="K2359" s="1"/>
    </row>
    <row r="2360" customFormat="1" ht="22.2" spans="1:11">
      <c r="A2360" s="16"/>
      <c r="B2360" s="16"/>
      <c r="C2360" s="16"/>
      <c r="D2360" s="16"/>
      <c r="E2360" s="16"/>
      <c r="F2360" s="16"/>
      <c r="G2360" s="16"/>
      <c r="H2360" s="16"/>
      <c r="I2360" s="16"/>
      <c r="J2360" s="49" t="s">
        <v>3</v>
      </c>
      <c r="K2360" s="2"/>
    </row>
    <row r="2361" customFormat="1" spans="1:11">
      <c r="A2361" s="21" t="s">
        <v>708</v>
      </c>
      <c r="B2361" s="21"/>
      <c r="C2361" s="21"/>
      <c r="D2361" s="19" t="s">
        <v>1271</v>
      </c>
      <c r="E2361" s="288"/>
      <c r="F2361" s="288"/>
      <c r="G2361" s="288"/>
      <c r="H2361" s="288"/>
      <c r="I2361" s="288"/>
      <c r="J2361" s="288"/>
      <c r="K2361" s="288"/>
    </row>
    <row r="2362" customFormat="1" spans="1:11">
      <c r="A2362" s="21" t="s">
        <v>710</v>
      </c>
      <c r="B2362" s="21"/>
      <c r="C2362" s="21"/>
      <c r="D2362" s="21" t="s">
        <v>985</v>
      </c>
      <c r="E2362" s="78"/>
      <c r="F2362" s="21" t="s">
        <v>711</v>
      </c>
      <c r="G2362" s="21" t="s">
        <v>1168</v>
      </c>
      <c r="H2362" s="78"/>
      <c r="I2362" s="78"/>
      <c r="J2362" s="78"/>
      <c r="K2362" s="78"/>
    </row>
    <row r="2363" customFormat="1" ht="24" spans="1:11">
      <c r="A2363" s="289" t="s">
        <v>712</v>
      </c>
      <c r="B2363" s="290"/>
      <c r="C2363" s="291"/>
      <c r="D2363" s="21" t="s">
        <v>713</v>
      </c>
      <c r="E2363" s="21" t="s">
        <v>714</v>
      </c>
      <c r="F2363" s="21" t="s">
        <v>1169</v>
      </c>
      <c r="G2363" s="21" t="s">
        <v>1170</v>
      </c>
      <c r="H2363" s="21"/>
      <c r="I2363" s="21" t="s">
        <v>717</v>
      </c>
      <c r="J2363" s="21" t="s">
        <v>718</v>
      </c>
      <c r="K2363" s="21" t="s">
        <v>719</v>
      </c>
    </row>
    <row r="2364" customFormat="1" spans="1:11">
      <c r="A2364" s="292"/>
      <c r="B2364" s="293"/>
      <c r="C2364" s="294"/>
      <c r="D2364" s="21" t="s">
        <v>720</v>
      </c>
      <c r="E2364" s="78">
        <f t="shared" ref="E2364:G2364" si="5">E2365+E2368</f>
        <v>55.39</v>
      </c>
      <c r="F2364" s="78">
        <f t="shared" si="5"/>
        <v>167.21</v>
      </c>
      <c r="G2364" s="311">
        <f t="shared" si="5"/>
        <v>39.4</v>
      </c>
      <c r="H2364" s="312"/>
      <c r="I2364" s="78">
        <v>10</v>
      </c>
      <c r="J2364" s="305">
        <v>0.2356</v>
      </c>
      <c r="K2364" s="308">
        <v>2.36</v>
      </c>
    </row>
    <row r="2365" customFormat="1" spans="1:11">
      <c r="A2365" s="292"/>
      <c r="B2365" s="293"/>
      <c r="C2365" s="294"/>
      <c r="D2365" s="21" t="s">
        <v>621</v>
      </c>
      <c r="E2365" s="78">
        <v>55.39</v>
      </c>
      <c r="F2365" s="78">
        <v>167.21</v>
      </c>
      <c r="G2365" s="78">
        <v>39.4</v>
      </c>
      <c r="H2365" s="78"/>
      <c r="I2365" s="78" t="s">
        <v>512</v>
      </c>
      <c r="J2365" s="78" t="s">
        <v>512</v>
      </c>
      <c r="K2365" s="78" t="s">
        <v>512</v>
      </c>
    </row>
    <row r="2366" customFormat="1" spans="1:11">
      <c r="A2366" s="292"/>
      <c r="B2366" s="293"/>
      <c r="C2366" s="294"/>
      <c r="D2366" s="295" t="s">
        <v>721</v>
      </c>
      <c r="E2366" s="78">
        <v>55.39</v>
      </c>
      <c r="F2366" s="78">
        <v>167.21</v>
      </c>
      <c r="G2366" s="78">
        <v>39.4</v>
      </c>
      <c r="H2366" s="78"/>
      <c r="I2366" s="78" t="s">
        <v>512</v>
      </c>
      <c r="J2366" s="78" t="s">
        <v>512</v>
      </c>
      <c r="K2366" s="78" t="s">
        <v>512</v>
      </c>
    </row>
    <row r="2367" customFormat="1" spans="1:11">
      <c r="A2367" s="292"/>
      <c r="B2367" s="293"/>
      <c r="C2367" s="294"/>
      <c r="D2367" s="295" t="s">
        <v>722</v>
      </c>
      <c r="E2367" s="78"/>
      <c r="F2367" s="78"/>
      <c r="G2367" s="78"/>
      <c r="H2367" s="78"/>
      <c r="I2367" s="78" t="s">
        <v>512</v>
      </c>
      <c r="J2367" s="78" t="s">
        <v>512</v>
      </c>
      <c r="K2367" s="78" t="s">
        <v>512</v>
      </c>
    </row>
    <row r="2368" customFormat="1" spans="1:11">
      <c r="A2368" s="296"/>
      <c r="B2368" s="297"/>
      <c r="C2368" s="298"/>
      <c r="D2368" s="21" t="s">
        <v>622</v>
      </c>
      <c r="E2368" s="78"/>
      <c r="F2368" s="78"/>
      <c r="G2368" s="78"/>
      <c r="H2368" s="78"/>
      <c r="I2368" s="78" t="s">
        <v>512</v>
      </c>
      <c r="J2368" s="78" t="s">
        <v>512</v>
      </c>
      <c r="K2368" s="78" t="s">
        <v>512</v>
      </c>
    </row>
    <row r="2369" customFormat="1" spans="1:11">
      <c r="A2369" s="21" t="s">
        <v>723</v>
      </c>
      <c r="B2369" s="21" t="s">
        <v>724</v>
      </c>
      <c r="C2369" s="21"/>
      <c r="D2369" s="21"/>
      <c r="E2369" s="21"/>
      <c r="F2369" s="21" t="s">
        <v>608</v>
      </c>
      <c r="G2369" s="21"/>
      <c r="H2369" s="21"/>
      <c r="I2369" s="21"/>
      <c r="J2369" s="21"/>
      <c r="K2369" s="21"/>
    </row>
    <row r="2370" customFormat="1" ht="72" customHeight="1" spans="1:11">
      <c r="A2370" s="21"/>
      <c r="B2370" s="299" t="s">
        <v>767</v>
      </c>
      <c r="C2370" s="300"/>
      <c r="D2370" s="300"/>
      <c r="E2370" s="300"/>
      <c r="F2370" s="299" t="s">
        <v>1272</v>
      </c>
      <c r="G2370" s="300"/>
      <c r="H2370" s="300"/>
      <c r="I2370" s="300"/>
      <c r="J2370" s="300"/>
      <c r="K2370" s="300"/>
    </row>
    <row r="2371" customFormat="1" ht="24" spans="1:11">
      <c r="A2371" s="88" t="s">
        <v>726</v>
      </c>
      <c r="B2371" s="21" t="s">
        <v>628</v>
      </c>
      <c r="C2371" s="21" t="s">
        <v>629</v>
      </c>
      <c r="D2371" s="21" t="s">
        <v>630</v>
      </c>
      <c r="E2371" s="21" t="s">
        <v>1172</v>
      </c>
      <c r="F2371" s="21" t="s">
        <v>1173</v>
      </c>
      <c r="G2371" s="21" t="s">
        <v>717</v>
      </c>
      <c r="H2371" s="21" t="s">
        <v>729</v>
      </c>
      <c r="I2371" s="21" t="s">
        <v>730</v>
      </c>
      <c r="J2371" s="21"/>
      <c r="K2371" s="21"/>
    </row>
    <row r="2372" customFormat="1" ht="24" spans="1:11">
      <c r="A2372" s="89"/>
      <c r="B2372" s="88" t="s">
        <v>1174</v>
      </c>
      <c r="C2372" s="88" t="s">
        <v>637</v>
      </c>
      <c r="D2372" s="330" t="s">
        <v>1273</v>
      </c>
      <c r="E2372" s="307" t="s">
        <v>1274</v>
      </c>
      <c r="F2372" s="302">
        <v>1</v>
      </c>
      <c r="G2372" s="21">
        <v>7</v>
      </c>
      <c r="H2372" s="21">
        <v>7</v>
      </c>
      <c r="I2372" s="314"/>
      <c r="J2372" s="315"/>
      <c r="K2372" s="316"/>
    </row>
    <row r="2373" customFormat="1" ht="24" spans="1:11">
      <c r="A2373" s="89"/>
      <c r="B2373" s="89"/>
      <c r="C2373" s="303"/>
      <c r="D2373" s="330" t="s">
        <v>1275</v>
      </c>
      <c r="E2373" s="78" t="s">
        <v>1276</v>
      </c>
      <c r="F2373" s="78" t="s">
        <v>1277</v>
      </c>
      <c r="G2373" s="21">
        <v>7</v>
      </c>
      <c r="H2373" s="21">
        <v>7</v>
      </c>
      <c r="I2373" s="78"/>
      <c r="J2373" s="78"/>
      <c r="K2373" s="78"/>
    </row>
    <row r="2374" customFormat="1" ht="36" spans="1:11">
      <c r="A2374" s="89"/>
      <c r="B2374" s="89"/>
      <c r="C2374" s="88" t="s">
        <v>671</v>
      </c>
      <c r="D2374" s="330" t="s">
        <v>1278</v>
      </c>
      <c r="E2374" s="304" t="s">
        <v>1279</v>
      </c>
      <c r="F2374" s="78">
        <v>0</v>
      </c>
      <c r="G2374" s="21">
        <v>7</v>
      </c>
      <c r="H2374" s="21">
        <v>7</v>
      </c>
      <c r="I2374" s="311"/>
      <c r="J2374" s="327"/>
      <c r="K2374" s="312"/>
    </row>
    <row r="2375" customFormat="1" ht="24" spans="1:11">
      <c r="A2375" s="89"/>
      <c r="B2375" s="89"/>
      <c r="C2375" s="89"/>
      <c r="D2375" s="330" t="s">
        <v>1280</v>
      </c>
      <c r="E2375" s="304" t="s">
        <v>1178</v>
      </c>
      <c r="F2375" s="306">
        <v>1</v>
      </c>
      <c r="G2375" s="21">
        <v>7</v>
      </c>
      <c r="H2375" s="21">
        <v>7</v>
      </c>
      <c r="I2375" s="311"/>
      <c r="J2375" s="327"/>
      <c r="K2375" s="312"/>
    </row>
    <row r="2376" customFormat="1" ht="24" spans="1:11">
      <c r="A2376" s="89"/>
      <c r="B2376" s="89"/>
      <c r="C2376" s="89"/>
      <c r="D2376" s="330" t="s">
        <v>1281</v>
      </c>
      <c r="E2376" s="304" t="s">
        <v>697</v>
      </c>
      <c r="F2376" s="306" t="s">
        <v>697</v>
      </c>
      <c r="G2376" s="21">
        <v>7</v>
      </c>
      <c r="H2376" s="21">
        <v>7</v>
      </c>
      <c r="I2376" s="311"/>
      <c r="J2376" s="327"/>
      <c r="K2376" s="312"/>
    </row>
    <row r="2377" customFormat="1" ht="41" customHeight="1" spans="1:11">
      <c r="A2377" s="89"/>
      <c r="B2377" s="89"/>
      <c r="C2377" s="89"/>
      <c r="D2377" s="330" t="s">
        <v>1282</v>
      </c>
      <c r="E2377" s="304" t="s">
        <v>1178</v>
      </c>
      <c r="F2377" s="305">
        <v>0.942</v>
      </c>
      <c r="G2377" s="21">
        <v>7</v>
      </c>
      <c r="H2377" s="78">
        <v>6.59</v>
      </c>
      <c r="I2377" s="334" t="s">
        <v>1283</v>
      </c>
      <c r="J2377" s="335"/>
      <c r="K2377" s="336"/>
    </row>
    <row r="2378" customFormat="1" ht="63" customHeight="1" spans="1:11">
      <c r="A2378" s="89"/>
      <c r="B2378" s="303"/>
      <c r="C2378" s="303"/>
      <c r="D2378" s="330" t="s">
        <v>1284</v>
      </c>
      <c r="E2378" s="304" t="s">
        <v>1178</v>
      </c>
      <c r="F2378" s="305">
        <v>0.863</v>
      </c>
      <c r="G2378" s="78">
        <v>8</v>
      </c>
      <c r="H2378" s="78">
        <v>6.9</v>
      </c>
      <c r="I2378" s="334" t="s">
        <v>1285</v>
      </c>
      <c r="J2378" s="335"/>
      <c r="K2378" s="336"/>
    </row>
    <row r="2379" customFormat="1" ht="24" spans="1:11">
      <c r="A2379" s="89"/>
      <c r="B2379" s="21" t="s">
        <v>737</v>
      </c>
      <c r="C2379" s="21" t="s">
        <v>815</v>
      </c>
      <c r="D2379" s="21" t="s">
        <v>1286</v>
      </c>
      <c r="E2379" s="307" t="s">
        <v>1287</v>
      </c>
      <c r="F2379" s="307" t="s">
        <v>1287</v>
      </c>
      <c r="G2379" s="78">
        <v>30</v>
      </c>
      <c r="H2379" s="78">
        <v>30</v>
      </c>
      <c r="I2379" s="78"/>
      <c r="J2379" s="78"/>
      <c r="K2379" s="78"/>
    </row>
    <row r="2380" customFormat="1" spans="1:11">
      <c r="A2380" s="89"/>
      <c r="B2380" s="88" t="s">
        <v>740</v>
      </c>
      <c r="C2380" s="88" t="s">
        <v>741</v>
      </c>
      <c r="D2380" s="21" t="s">
        <v>1288</v>
      </c>
      <c r="E2380" s="304" t="s">
        <v>1252</v>
      </c>
      <c r="F2380" s="306">
        <v>0.8</v>
      </c>
      <c r="G2380" s="78">
        <v>10</v>
      </c>
      <c r="H2380" s="78">
        <v>10</v>
      </c>
      <c r="I2380" s="78"/>
      <c r="J2380" s="78"/>
      <c r="K2380" s="78"/>
    </row>
    <row r="2381" customFormat="1" spans="1:11">
      <c r="A2381" s="89"/>
      <c r="B2381" s="89"/>
      <c r="C2381" s="89"/>
      <c r="D2381" s="21"/>
      <c r="E2381" s="304"/>
      <c r="F2381" s="78"/>
      <c r="G2381" s="78"/>
      <c r="H2381" s="78"/>
      <c r="I2381" s="78"/>
      <c r="J2381" s="78"/>
      <c r="K2381" s="78"/>
    </row>
    <row r="2382" customFormat="1" spans="1:11">
      <c r="A2382" s="21" t="s">
        <v>742</v>
      </c>
      <c r="B2382" s="21"/>
      <c r="C2382" s="21"/>
      <c r="D2382" s="21"/>
      <c r="E2382" s="21"/>
      <c r="F2382" s="21"/>
      <c r="G2382" s="308">
        <f>SUM(H2372:H2381)</f>
        <v>88.49</v>
      </c>
      <c r="H2382" s="308"/>
      <c r="I2382" s="308"/>
      <c r="J2382" s="308"/>
      <c r="K2382" s="308"/>
    </row>
    <row r="2383" customFormat="1" ht="24" spans="1:11">
      <c r="A2383" s="309" t="s">
        <v>743</v>
      </c>
      <c r="B2383" s="309" t="s">
        <v>1184</v>
      </c>
      <c r="C2383" s="310">
        <f>G2382+K2364</f>
        <v>90.85</v>
      </c>
      <c r="D2383" s="309"/>
      <c r="E2383" s="309" t="s">
        <v>745</v>
      </c>
      <c r="F2383" s="309" t="s">
        <v>746</v>
      </c>
      <c r="G2383" s="309"/>
      <c r="H2383" s="309"/>
      <c r="I2383" s="309"/>
      <c r="J2383" s="309"/>
      <c r="K2383" s="332"/>
    </row>
    <row r="2384" customFormat="1" spans="1:11">
      <c r="A2384" s="1"/>
      <c r="B2384" s="1"/>
      <c r="C2384" s="1"/>
      <c r="D2384" s="1"/>
      <c r="E2384" s="1"/>
      <c r="F2384" s="1"/>
      <c r="G2384" s="1"/>
      <c r="H2384" s="1"/>
      <c r="I2384" s="1"/>
      <c r="J2384" s="1"/>
      <c r="K2384" s="1"/>
    </row>
    <row r="2385" customFormat="1" spans="1:11">
      <c r="A2385" s="1"/>
      <c r="B2385" s="1"/>
      <c r="C2385" s="1"/>
      <c r="D2385" s="1"/>
      <c r="E2385" s="1"/>
      <c r="F2385" s="1"/>
      <c r="G2385" s="1"/>
      <c r="H2385" s="1"/>
      <c r="I2385" s="1"/>
      <c r="J2385" s="1"/>
      <c r="K2385" s="1"/>
    </row>
    <row r="2386" customFormat="1" ht="22.2" spans="1:11">
      <c r="A2386" s="287" t="s">
        <v>706</v>
      </c>
      <c r="B2386" s="287"/>
      <c r="C2386" s="287"/>
      <c r="D2386" s="287"/>
      <c r="E2386" s="287"/>
      <c r="F2386" s="287"/>
      <c r="G2386" s="287"/>
      <c r="H2386" s="287"/>
      <c r="I2386" s="287"/>
      <c r="J2386" s="287"/>
      <c r="K2386" s="1"/>
    </row>
    <row r="2387" customFormat="1" ht="22.2" spans="1:11">
      <c r="A2387" s="17"/>
      <c r="B2387" s="16"/>
      <c r="C2387" s="16"/>
      <c r="D2387" s="16"/>
      <c r="E2387" s="16"/>
      <c r="F2387" s="16"/>
      <c r="G2387" s="16"/>
      <c r="H2387" s="16"/>
      <c r="I2387" s="16"/>
      <c r="J2387" s="48" t="s">
        <v>707</v>
      </c>
      <c r="K2387" s="1"/>
    </row>
    <row r="2388" customFormat="1" ht="22.2" spans="1:11">
      <c r="A2388" s="16"/>
      <c r="B2388" s="16"/>
      <c r="C2388" s="16"/>
      <c r="D2388" s="16"/>
      <c r="E2388" s="16"/>
      <c r="F2388" s="16"/>
      <c r="G2388" s="16"/>
      <c r="H2388" s="16"/>
      <c r="I2388" s="16"/>
      <c r="J2388" s="49" t="s">
        <v>3</v>
      </c>
      <c r="K2388" s="2"/>
    </row>
    <row r="2389" customFormat="1" spans="1:11">
      <c r="A2389" s="21" t="s">
        <v>708</v>
      </c>
      <c r="B2389" s="21"/>
      <c r="C2389" s="21"/>
      <c r="D2389" s="19" t="s">
        <v>1289</v>
      </c>
      <c r="E2389" s="288"/>
      <c r="F2389" s="288"/>
      <c r="G2389" s="288"/>
      <c r="H2389" s="288"/>
      <c r="I2389" s="288"/>
      <c r="J2389" s="288"/>
      <c r="K2389" s="288"/>
    </row>
    <row r="2390" customFormat="1" spans="1:11">
      <c r="A2390" s="21" t="s">
        <v>710</v>
      </c>
      <c r="B2390" s="21"/>
      <c r="C2390" s="21"/>
      <c r="D2390" s="21" t="s">
        <v>985</v>
      </c>
      <c r="E2390" s="78"/>
      <c r="F2390" s="21" t="s">
        <v>711</v>
      </c>
      <c r="G2390" s="21" t="s">
        <v>1168</v>
      </c>
      <c r="H2390" s="78"/>
      <c r="I2390" s="78"/>
      <c r="J2390" s="78"/>
      <c r="K2390" s="78"/>
    </row>
    <row r="2391" customFormat="1" ht="24" spans="1:11">
      <c r="A2391" s="289" t="s">
        <v>712</v>
      </c>
      <c r="B2391" s="290"/>
      <c r="C2391" s="291"/>
      <c r="D2391" s="21" t="s">
        <v>713</v>
      </c>
      <c r="E2391" s="21" t="s">
        <v>714</v>
      </c>
      <c r="F2391" s="21" t="s">
        <v>1169</v>
      </c>
      <c r="G2391" s="21" t="s">
        <v>1170</v>
      </c>
      <c r="H2391" s="21"/>
      <c r="I2391" s="21" t="s">
        <v>717</v>
      </c>
      <c r="J2391" s="21" t="s">
        <v>718</v>
      </c>
      <c r="K2391" s="21" t="s">
        <v>719</v>
      </c>
    </row>
    <row r="2392" customFormat="1" spans="1:11">
      <c r="A2392" s="292"/>
      <c r="B2392" s="293"/>
      <c r="C2392" s="294"/>
      <c r="D2392" s="21" t="s">
        <v>720</v>
      </c>
      <c r="E2392" s="78">
        <f t="shared" ref="E2392:G2392" si="6">E2393+E2396</f>
        <v>63.06</v>
      </c>
      <c r="F2392" s="78">
        <f t="shared" si="6"/>
        <v>140.2</v>
      </c>
      <c r="G2392" s="311">
        <f t="shared" si="6"/>
        <v>26.2</v>
      </c>
      <c r="H2392" s="312"/>
      <c r="I2392" s="78">
        <v>10</v>
      </c>
      <c r="J2392" s="305">
        <v>0.1869</v>
      </c>
      <c r="K2392" s="308">
        <v>1.87</v>
      </c>
    </row>
    <row r="2393" customFormat="1" spans="1:11">
      <c r="A2393" s="292"/>
      <c r="B2393" s="293"/>
      <c r="C2393" s="294"/>
      <c r="D2393" s="21" t="s">
        <v>621</v>
      </c>
      <c r="E2393" s="78">
        <v>63.06</v>
      </c>
      <c r="F2393" s="78">
        <v>140.2</v>
      </c>
      <c r="G2393" s="78">
        <v>26.2</v>
      </c>
      <c r="H2393" s="78"/>
      <c r="I2393" s="78" t="s">
        <v>512</v>
      </c>
      <c r="J2393" s="78" t="s">
        <v>512</v>
      </c>
      <c r="K2393" s="78" t="s">
        <v>512</v>
      </c>
    </row>
    <row r="2394" customFormat="1" spans="1:11">
      <c r="A2394" s="292"/>
      <c r="B2394" s="293"/>
      <c r="C2394" s="294"/>
      <c r="D2394" s="295" t="s">
        <v>721</v>
      </c>
      <c r="E2394" s="78">
        <v>60.89</v>
      </c>
      <c r="F2394" s="78">
        <v>138.03</v>
      </c>
      <c r="G2394" s="78">
        <v>26.2</v>
      </c>
      <c r="H2394" s="78"/>
      <c r="I2394" s="78" t="s">
        <v>512</v>
      </c>
      <c r="J2394" s="78" t="s">
        <v>512</v>
      </c>
      <c r="K2394" s="78" t="s">
        <v>512</v>
      </c>
    </row>
    <row r="2395" customFormat="1" spans="1:11">
      <c r="A2395" s="292"/>
      <c r="B2395" s="293"/>
      <c r="C2395" s="294"/>
      <c r="D2395" s="295" t="s">
        <v>722</v>
      </c>
      <c r="E2395" s="78">
        <v>2.17</v>
      </c>
      <c r="F2395" s="78">
        <v>2.17</v>
      </c>
      <c r="G2395" s="78">
        <v>0</v>
      </c>
      <c r="H2395" s="78"/>
      <c r="I2395" s="78" t="s">
        <v>512</v>
      </c>
      <c r="J2395" s="78" t="s">
        <v>512</v>
      </c>
      <c r="K2395" s="78" t="s">
        <v>512</v>
      </c>
    </row>
    <row r="2396" customFormat="1" spans="1:11">
      <c r="A2396" s="296"/>
      <c r="B2396" s="297"/>
      <c r="C2396" s="298"/>
      <c r="D2396" s="21" t="s">
        <v>622</v>
      </c>
      <c r="E2396" s="78"/>
      <c r="F2396" s="78"/>
      <c r="G2396" s="78"/>
      <c r="H2396" s="78"/>
      <c r="I2396" s="78" t="s">
        <v>512</v>
      </c>
      <c r="J2396" s="78" t="s">
        <v>512</v>
      </c>
      <c r="K2396" s="78" t="s">
        <v>512</v>
      </c>
    </row>
    <row r="2397" customFormat="1" spans="1:11">
      <c r="A2397" s="21" t="s">
        <v>723</v>
      </c>
      <c r="B2397" s="21" t="s">
        <v>724</v>
      </c>
      <c r="C2397" s="21"/>
      <c r="D2397" s="21"/>
      <c r="E2397" s="21"/>
      <c r="F2397" s="21" t="s">
        <v>608</v>
      </c>
      <c r="G2397" s="21"/>
      <c r="H2397" s="21"/>
      <c r="I2397" s="21"/>
      <c r="J2397" s="21"/>
      <c r="K2397" s="21"/>
    </row>
    <row r="2398" customFormat="1" ht="120" customHeight="1" spans="1:11">
      <c r="A2398" s="21"/>
      <c r="B2398" s="299" t="s">
        <v>748</v>
      </c>
      <c r="C2398" s="300"/>
      <c r="D2398" s="300"/>
      <c r="E2398" s="300"/>
      <c r="F2398" s="299" t="s">
        <v>748</v>
      </c>
      <c r="G2398" s="300"/>
      <c r="H2398" s="300"/>
      <c r="I2398" s="300"/>
      <c r="J2398" s="300"/>
      <c r="K2398" s="300"/>
    </row>
    <row r="2399" customFormat="1" ht="24" spans="1:11">
      <c r="A2399" s="88" t="s">
        <v>726</v>
      </c>
      <c r="B2399" s="21" t="s">
        <v>628</v>
      </c>
      <c r="C2399" s="21" t="s">
        <v>629</v>
      </c>
      <c r="D2399" s="21" t="s">
        <v>630</v>
      </c>
      <c r="E2399" s="21" t="s">
        <v>1172</v>
      </c>
      <c r="F2399" s="21" t="s">
        <v>1173</v>
      </c>
      <c r="G2399" s="21" t="s">
        <v>717</v>
      </c>
      <c r="H2399" s="21" t="s">
        <v>729</v>
      </c>
      <c r="I2399" s="21" t="s">
        <v>730</v>
      </c>
      <c r="J2399" s="21"/>
      <c r="K2399" s="21"/>
    </row>
    <row r="2400" customFormat="1" ht="36" spans="1:11">
      <c r="A2400" s="89"/>
      <c r="B2400" s="21" t="s">
        <v>1174</v>
      </c>
      <c r="C2400" s="88" t="s">
        <v>637</v>
      </c>
      <c r="D2400" s="330" t="s">
        <v>638</v>
      </c>
      <c r="E2400" s="304" t="s">
        <v>1191</v>
      </c>
      <c r="F2400" s="305">
        <v>0.9631</v>
      </c>
      <c r="G2400" s="78">
        <v>5.5</v>
      </c>
      <c r="H2400" s="78">
        <v>5.5</v>
      </c>
      <c r="I2400" s="78"/>
      <c r="J2400" s="78"/>
      <c r="K2400" s="78"/>
    </row>
    <row r="2401" customFormat="1" ht="24" spans="1:11">
      <c r="A2401" s="89"/>
      <c r="B2401" s="78"/>
      <c r="C2401" s="89"/>
      <c r="D2401" s="21" t="s">
        <v>651</v>
      </c>
      <c r="E2401" s="304" t="s">
        <v>1191</v>
      </c>
      <c r="F2401" s="305">
        <v>0.9588</v>
      </c>
      <c r="G2401" s="78">
        <v>5.5</v>
      </c>
      <c r="H2401" s="78">
        <v>5.5</v>
      </c>
      <c r="I2401" s="311"/>
      <c r="J2401" s="327"/>
      <c r="K2401" s="312"/>
    </row>
    <row r="2402" customFormat="1" ht="24" spans="1:11">
      <c r="A2402" s="89"/>
      <c r="B2402" s="78"/>
      <c r="C2402" s="89"/>
      <c r="D2402" s="21" t="s">
        <v>752</v>
      </c>
      <c r="E2402" s="304" t="s">
        <v>1191</v>
      </c>
      <c r="F2402" s="306">
        <v>1</v>
      </c>
      <c r="G2402" s="78">
        <v>5.5</v>
      </c>
      <c r="H2402" s="78">
        <v>5.5</v>
      </c>
      <c r="I2402" s="311"/>
      <c r="J2402" s="327"/>
      <c r="K2402" s="312"/>
    </row>
    <row r="2403" customFormat="1" ht="36" spans="1:11">
      <c r="A2403" s="89"/>
      <c r="B2403" s="78"/>
      <c r="C2403" s="303"/>
      <c r="D2403" s="21" t="s">
        <v>834</v>
      </c>
      <c r="E2403" s="304" t="s">
        <v>1191</v>
      </c>
      <c r="F2403" s="306">
        <v>1</v>
      </c>
      <c r="G2403" s="78">
        <v>5.5</v>
      </c>
      <c r="H2403" s="78">
        <v>5.5</v>
      </c>
      <c r="I2403" s="311"/>
      <c r="J2403" s="327"/>
      <c r="K2403" s="312"/>
    </row>
    <row r="2404" customFormat="1" ht="36" spans="1:11">
      <c r="A2404" s="89"/>
      <c r="B2404" s="78"/>
      <c r="C2404" s="88" t="s">
        <v>671</v>
      </c>
      <c r="D2404" s="330" t="s">
        <v>666</v>
      </c>
      <c r="E2404" s="304" t="s">
        <v>1191</v>
      </c>
      <c r="F2404" s="306">
        <v>1</v>
      </c>
      <c r="G2404" s="78">
        <v>5.5</v>
      </c>
      <c r="H2404" s="78">
        <v>5.5</v>
      </c>
      <c r="I2404" s="311"/>
      <c r="J2404" s="327"/>
      <c r="K2404" s="312"/>
    </row>
    <row r="2405" customFormat="1" ht="36" spans="1:11">
      <c r="A2405" s="89"/>
      <c r="B2405" s="78"/>
      <c r="C2405" s="89"/>
      <c r="D2405" s="330" t="s">
        <v>673</v>
      </c>
      <c r="E2405" s="304" t="s">
        <v>1176</v>
      </c>
      <c r="F2405" s="306">
        <v>1</v>
      </c>
      <c r="G2405" s="78">
        <v>5.5</v>
      </c>
      <c r="H2405" s="78">
        <v>5.5</v>
      </c>
      <c r="I2405" s="311"/>
      <c r="J2405" s="327"/>
      <c r="K2405" s="312"/>
    </row>
    <row r="2406" customFormat="1" ht="24" spans="1:11">
      <c r="A2406" s="89"/>
      <c r="B2406" s="78"/>
      <c r="C2406" s="89"/>
      <c r="D2406" s="330" t="s">
        <v>762</v>
      </c>
      <c r="E2406" s="304" t="s">
        <v>1290</v>
      </c>
      <c r="F2406" s="306">
        <v>1</v>
      </c>
      <c r="G2406" s="78">
        <v>5.5</v>
      </c>
      <c r="H2406" s="78">
        <v>5.5</v>
      </c>
      <c r="I2406" s="311"/>
      <c r="J2406" s="327"/>
      <c r="K2406" s="312"/>
    </row>
    <row r="2407" customFormat="1" ht="24" spans="1:11">
      <c r="A2407" s="89"/>
      <c r="B2407" s="78"/>
      <c r="C2407" s="89"/>
      <c r="D2407" s="330" t="s">
        <v>1291</v>
      </c>
      <c r="E2407" s="304" t="s">
        <v>1191</v>
      </c>
      <c r="F2407" s="305">
        <v>0.9985</v>
      </c>
      <c r="G2407" s="78">
        <v>5.5</v>
      </c>
      <c r="H2407" s="78">
        <v>5.5</v>
      </c>
      <c r="I2407" s="311"/>
      <c r="J2407" s="327"/>
      <c r="K2407" s="312"/>
    </row>
    <row r="2408" customFormat="1" ht="24" spans="1:11">
      <c r="A2408" s="89"/>
      <c r="B2408" s="78"/>
      <c r="C2408" s="303"/>
      <c r="D2408" s="330" t="s">
        <v>1292</v>
      </c>
      <c r="E2408" s="304" t="s">
        <v>1191</v>
      </c>
      <c r="F2408" s="305">
        <v>0.9963</v>
      </c>
      <c r="G2408" s="78">
        <v>6</v>
      </c>
      <c r="H2408" s="78">
        <v>6</v>
      </c>
      <c r="I2408" s="311"/>
      <c r="J2408" s="327"/>
      <c r="K2408" s="312"/>
    </row>
    <row r="2409" customFormat="1" ht="24" spans="1:11">
      <c r="A2409" s="89"/>
      <c r="B2409" s="88" t="s">
        <v>737</v>
      </c>
      <c r="C2409" s="88" t="s">
        <v>738</v>
      </c>
      <c r="D2409" s="330" t="s">
        <v>842</v>
      </c>
      <c r="E2409" s="330" t="s">
        <v>843</v>
      </c>
      <c r="F2409" s="330" t="s">
        <v>843</v>
      </c>
      <c r="G2409" s="78">
        <v>7.5</v>
      </c>
      <c r="H2409" s="78">
        <v>7.5</v>
      </c>
      <c r="I2409" s="311"/>
      <c r="J2409" s="327"/>
      <c r="K2409" s="312"/>
    </row>
    <row r="2410" customFormat="1" ht="24" spans="1:11">
      <c r="A2410" s="89"/>
      <c r="B2410" s="89"/>
      <c r="C2410" s="89"/>
      <c r="D2410" s="330" t="s">
        <v>692</v>
      </c>
      <c r="E2410" s="330" t="s">
        <v>693</v>
      </c>
      <c r="F2410" s="330" t="s">
        <v>693</v>
      </c>
      <c r="G2410" s="78">
        <v>7.5</v>
      </c>
      <c r="H2410" s="78">
        <v>7.5</v>
      </c>
      <c r="I2410" s="311"/>
      <c r="J2410" s="327"/>
      <c r="K2410" s="312"/>
    </row>
    <row r="2411" customFormat="1" ht="24" spans="1:11">
      <c r="A2411" s="89"/>
      <c r="B2411" s="89"/>
      <c r="C2411" s="89"/>
      <c r="D2411" s="330" t="s">
        <v>1293</v>
      </c>
      <c r="E2411" s="330" t="s">
        <v>1294</v>
      </c>
      <c r="F2411" s="330" t="s">
        <v>1294</v>
      </c>
      <c r="G2411" s="78">
        <v>7.5</v>
      </c>
      <c r="H2411" s="78">
        <v>7.5</v>
      </c>
      <c r="I2411" s="311"/>
      <c r="J2411" s="327"/>
      <c r="K2411" s="312"/>
    </row>
    <row r="2412" customFormat="1" ht="24" spans="1:11">
      <c r="A2412" s="89"/>
      <c r="B2412" s="303"/>
      <c r="C2412" s="303"/>
      <c r="D2412" s="330" t="s">
        <v>1295</v>
      </c>
      <c r="E2412" s="330" t="s">
        <v>1295</v>
      </c>
      <c r="F2412" s="330" t="s">
        <v>1295</v>
      </c>
      <c r="G2412" s="78">
        <v>7.5</v>
      </c>
      <c r="H2412" s="78">
        <v>7.5</v>
      </c>
      <c r="I2412" s="78"/>
      <c r="J2412" s="78"/>
      <c r="K2412" s="78"/>
    </row>
    <row r="2413" customFormat="1" spans="1:11">
      <c r="A2413" s="89"/>
      <c r="B2413" s="88" t="s">
        <v>740</v>
      </c>
      <c r="C2413" s="88" t="s">
        <v>741</v>
      </c>
      <c r="D2413" s="21" t="s">
        <v>845</v>
      </c>
      <c r="E2413" s="306" t="s">
        <v>788</v>
      </c>
      <c r="F2413" s="306" t="s">
        <v>788</v>
      </c>
      <c r="G2413" s="78">
        <v>10</v>
      </c>
      <c r="H2413" s="78">
        <v>10</v>
      </c>
      <c r="I2413" s="78"/>
      <c r="J2413" s="78"/>
      <c r="K2413" s="78"/>
    </row>
    <row r="2414" customFormat="1" spans="1:11">
      <c r="A2414" s="89"/>
      <c r="B2414" s="89"/>
      <c r="C2414" s="89"/>
      <c r="D2414" s="21"/>
      <c r="E2414" s="78"/>
      <c r="F2414" s="78"/>
      <c r="G2414" s="78"/>
      <c r="H2414" s="78"/>
      <c r="I2414" s="78"/>
      <c r="J2414" s="78"/>
      <c r="K2414" s="78"/>
    </row>
    <row r="2415" customFormat="1" spans="1:11">
      <c r="A2415" s="21" t="s">
        <v>742</v>
      </c>
      <c r="B2415" s="21"/>
      <c r="C2415" s="21"/>
      <c r="D2415" s="21"/>
      <c r="E2415" s="21"/>
      <c r="F2415" s="21"/>
      <c r="G2415" s="308">
        <f>SUM(H2400:H2414)</f>
        <v>90</v>
      </c>
      <c r="H2415" s="308"/>
      <c r="I2415" s="308"/>
      <c r="J2415" s="308"/>
      <c r="K2415" s="308"/>
    </row>
    <row r="2416" customFormat="1" ht="24" spans="1:11">
      <c r="A2416" s="309" t="s">
        <v>743</v>
      </c>
      <c r="B2416" s="309" t="s">
        <v>1184</v>
      </c>
      <c r="C2416" s="310">
        <f>G2415+K2392</f>
        <v>91.87</v>
      </c>
      <c r="D2416" s="309"/>
      <c r="E2416" s="309" t="s">
        <v>745</v>
      </c>
      <c r="F2416" s="309" t="s">
        <v>746</v>
      </c>
      <c r="G2416" s="309"/>
      <c r="H2416" s="309"/>
      <c r="I2416" s="309"/>
      <c r="J2416" s="331"/>
      <c r="K2416" s="332"/>
    </row>
    <row r="2418" s="13" customFormat="1" ht="26" customHeight="1" spans="1:10">
      <c r="A2418" s="61" t="s">
        <v>706</v>
      </c>
      <c r="B2418" s="61"/>
      <c r="C2418" s="61"/>
      <c r="D2418" s="61"/>
      <c r="E2418" s="61"/>
      <c r="F2418" s="61"/>
      <c r="G2418" s="61"/>
      <c r="H2418" s="61"/>
      <c r="I2418" s="61"/>
      <c r="J2418" s="61"/>
    </row>
    <row r="2419" s="13" customFormat="1" ht="16" customHeight="1" spans="1:10">
      <c r="A2419" s="333"/>
      <c r="B2419" s="61"/>
      <c r="C2419" s="61"/>
      <c r="D2419" s="61"/>
      <c r="E2419" s="61"/>
      <c r="F2419" s="61"/>
      <c r="G2419" s="61"/>
      <c r="H2419" s="61"/>
      <c r="I2419" s="61"/>
      <c r="J2419" s="337" t="s">
        <v>707</v>
      </c>
    </row>
    <row r="2420" s="14" customFormat="1" ht="31" customHeight="1" spans="1:10">
      <c r="A2420" s="61"/>
      <c r="B2420" s="61"/>
      <c r="C2420" s="61"/>
      <c r="D2420" s="61"/>
      <c r="E2420" s="61"/>
      <c r="F2420" s="61"/>
      <c r="G2420" s="61"/>
      <c r="H2420" s="61"/>
      <c r="I2420" s="61"/>
      <c r="J2420" s="49" t="s">
        <v>3</v>
      </c>
    </row>
    <row r="2421" s="3" customFormat="1" ht="36" customHeight="1" spans="1:256">
      <c r="A2421" s="18" t="s">
        <v>708</v>
      </c>
      <c r="B2421" s="18"/>
      <c r="C2421" s="18"/>
      <c r="D2421" s="19" t="s">
        <v>1135</v>
      </c>
      <c r="E2421" s="20"/>
      <c r="F2421" s="20"/>
      <c r="G2421" s="20"/>
      <c r="H2421" s="20"/>
      <c r="I2421" s="20"/>
      <c r="J2421" s="20"/>
      <c r="K2421" s="20"/>
      <c r="L2421" s="13"/>
      <c r="M2421" s="13"/>
      <c r="N2421" s="13"/>
      <c r="O2421" s="13"/>
      <c r="P2421" s="13"/>
      <c r="Q2421" s="13"/>
      <c r="R2421" s="13"/>
      <c r="S2421" s="13"/>
      <c r="T2421" s="13"/>
      <c r="U2421" s="13"/>
      <c r="V2421" s="13"/>
      <c r="W2421" s="13"/>
      <c r="X2421" s="13"/>
      <c r="Y2421" s="13"/>
      <c r="Z2421" s="13"/>
      <c r="AA2421" s="13"/>
      <c r="AB2421" s="13"/>
      <c r="AC2421" s="13"/>
      <c r="AD2421" s="13"/>
      <c r="AE2421" s="13"/>
      <c r="AF2421" s="13"/>
      <c r="AG2421" s="13"/>
      <c r="AH2421" s="13"/>
      <c r="AI2421" s="13"/>
      <c r="AJ2421" s="13"/>
      <c r="AK2421" s="13"/>
      <c r="AL2421" s="13"/>
      <c r="AM2421" s="13"/>
      <c r="AN2421" s="13"/>
      <c r="AO2421" s="13"/>
      <c r="AP2421" s="13"/>
      <c r="AQ2421" s="13"/>
      <c r="AR2421" s="13"/>
      <c r="AS2421" s="13"/>
      <c r="AT2421" s="13"/>
      <c r="AU2421" s="13"/>
      <c r="AV2421" s="13"/>
      <c r="AW2421" s="13"/>
      <c r="AX2421" s="13"/>
      <c r="AY2421" s="13"/>
      <c r="AZ2421" s="13"/>
      <c r="BA2421" s="13"/>
      <c r="BB2421" s="13"/>
      <c r="BC2421" s="13"/>
      <c r="BD2421" s="13"/>
      <c r="BE2421" s="13"/>
      <c r="BF2421" s="13"/>
      <c r="BG2421" s="13"/>
      <c r="BH2421" s="13"/>
      <c r="BI2421" s="13"/>
      <c r="BJ2421" s="13"/>
      <c r="BK2421" s="13"/>
      <c r="BL2421" s="13"/>
      <c r="BM2421" s="13"/>
      <c r="BN2421" s="13"/>
      <c r="BO2421" s="13"/>
      <c r="BP2421" s="13"/>
      <c r="BQ2421" s="13"/>
      <c r="BR2421" s="13"/>
      <c r="BS2421" s="13"/>
      <c r="BT2421" s="13"/>
      <c r="BU2421" s="13"/>
      <c r="BV2421" s="13"/>
      <c r="BW2421" s="13"/>
      <c r="BX2421" s="13"/>
      <c r="BY2421" s="13"/>
      <c r="BZ2421" s="13"/>
      <c r="CA2421" s="13"/>
      <c r="CB2421" s="13"/>
      <c r="CC2421" s="13"/>
      <c r="CD2421" s="13"/>
      <c r="CE2421" s="13"/>
      <c r="CF2421" s="13"/>
      <c r="CG2421" s="13"/>
      <c r="CH2421" s="13"/>
      <c r="CI2421" s="13"/>
      <c r="CJ2421" s="13"/>
      <c r="CK2421" s="13"/>
      <c r="CL2421" s="13"/>
      <c r="CM2421" s="13"/>
      <c r="CN2421" s="13"/>
      <c r="CO2421" s="13"/>
      <c r="CP2421" s="13"/>
      <c r="CQ2421" s="13"/>
      <c r="CR2421" s="13"/>
      <c r="CS2421" s="13"/>
      <c r="CT2421" s="13"/>
      <c r="CU2421" s="13"/>
      <c r="CV2421" s="13"/>
      <c r="CW2421" s="13"/>
      <c r="CX2421" s="13"/>
      <c r="CY2421" s="13"/>
      <c r="CZ2421" s="13"/>
      <c r="DA2421" s="13"/>
      <c r="DB2421" s="13"/>
      <c r="DC2421" s="13"/>
      <c r="DD2421" s="13"/>
      <c r="DE2421" s="13"/>
      <c r="DF2421" s="13"/>
      <c r="DG2421" s="13"/>
      <c r="DH2421" s="13"/>
      <c r="DI2421" s="13"/>
      <c r="DJ2421" s="13"/>
      <c r="DK2421" s="13"/>
      <c r="DL2421" s="13"/>
      <c r="DM2421" s="13"/>
      <c r="DN2421" s="13"/>
      <c r="DO2421" s="13"/>
      <c r="DP2421" s="13"/>
      <c r="DQ2421" s="13"/>
      <c r="DR2421" s="13"/>
      <c r="DS2421" s="13"/>
      <c r="DT2421" s="13"/>
      <c r="DU2421" s="13"/>
      <c r="DV2421" s="13"/>
      <c r="DW2421" s="13"/>
      <c r="DX2421" s="13"/>
      <c r="DY2421" s="13"/>
      <c r="DZ2421" s="13"/>
      <c r="EA2421" s="13"/>
      <c r="EB2421" s="13"/>
      <c r="EC2421" s="13"/>
      <c r="ED2421" s="13"/>
      <c r="EE2421" s="13"/>
      <c r="EF2421" s="13"/>
      <c r="EG2421" s="13"/>
      <c r="EH2421" s="13"/>
      <c r="EI2421" s="13"/>
      <c r="EJ2421" s="13"/>
      <c r="EK2421" s="13"/>
      <c r="EL2421" s="13"/>
      <c r="EM2421" s="13"/>
      <c r="EN2421" s="13"/>
      <c r="EO2421" s="13"/>
      <c r="EP2421" s="13"/>
      <c r="EQ2421" s="13"/>
      <c r="ER2421" s="13"/>
      <c r="ES2421" s="13"/>
      <c r="ET2421" s="13"/>
      <c r="EU2421" s="13"/>
      <c r="EV2421" s="13"/>
      <c r="EW2421" s="13"/>
      <c r="EX2421" s="13"/>
      <c r="EY2421" s="13"/>
      <c r="EZ2421" s="13"/>
      <c r="FA2421" s="13"/>
      <c r="FB2421" s="13"/>
      <c r="FC2421" s="13"/>
      <c r="FD2421" s="13"/>
      <c r="FE2421" s="13"/>
      <c r="FF2421" s="13"/>
      <c r="FG2421" s="13"/>
      <c r="FH2421" s="13"/>
      <c r="FI2421" s="13"/>
      <c r="FJ2421" s="13"/>
      <c r="FK2421" s="13"/>
      <c r="FL2421" s="13"/>
      <c r="FM2421" s="13"/>
      <c r="FN2421" s="13"/>
      <c r="FO2421" s="13"/>
      <c r="FP2421" s="13"/>
      <c r="FQ2421" s="13"/>
      <c r="FR2421" s="13"/>
      <c r="FS2421" s="13"/>
      <c r="FT2421" s="13"/>
      <c r="FU2421" s="13"/>
      <c r="FV2421" s="13"/>
      <c r="FW2421" s="13"/>
      <c r="FX2421" s="13"/>
      <c r="FY2421" s="13"/>
      <c r="FZ2421" s="13"/>
      <c r="GA2421" s="13"/>
      <c r="GB2421" s="13"/>
      <c r="GC2421" s="13"/>
      <c r="GD2421" s="13"/>
      <c r="GE2421" s="13"/>
      <c r="GF2421" s="13"/>
      <c r="GG2421" s="13"/>
      <c r="GH2421" s="13"/>
      <c r="GI2421" s="13"/>
      <c r="GJ2421" s="13"/>
      <c r="GK2421" s="13"/>
      <c r="GL2421" s="13"/>
      <c r="GM2421" s="13"/>
      <c r="GN2421" s="13"/>
      <c r="GO2421" s="13"/>
      <c r="GP2421" s="13"/>
      <c r="GQ2421" s="13"/>
      <c r="GR2421" s="13"/>
      <c r="GS2421" s="13"/>
      <c r="GT2421" s="13"/>
      <c r="GU2421" s="13"/>
      <c r="GV2421" s="13"/>
      <c r="GW2421" s="13"/>
      <c r="GX2421" s="13"/>
      <c r="GY2421" s="13"/>
      <c r="GZ2421" s="13"/>
      <c r="HA2421" s="13"/>
      <c r="HB2421" s="13"/>
      <c r="HC2421" s="13"/>
      <c r="HD2421" s="13"/>
      <c r="HE2421" s="13"/>
      <c r="HF2421" s="13"/>
      <c r="HG2421" s="13"/>
      <c r="HH2421" s="13"/>
      <c r="HI2421" s="13"/>
      <c r="HJ2421" s="13"/>
      <c r="HK2421" s="13"/>
      <c r="HL2421" s="13"/>
      <c r="HM2421" s="13"/>
      <c r="HN2421" s="13"/>
      <c r="HO2421" s="13"/>
      <c r="HP2421" s="13"/>
      <c r="HQ2421" s="13"/>
      <c r="HR2421" s="13"/>
      <c r="HS2421" s="13"/>
      <c r="HT2421" s="13"/>
      <c r="HU2421" s="13"/>
      <c r="HV2421" s="13"/>
      <c r="HW2421" s="13"/>
      <c r="HX2421" s="13"/>
      <c r="HY2421" s="13"/>
      <c r="HZ2421" s="13"/>
      <c r="IA2421" s="13"/>
      <c r="IB2421" s="13"/>
      <c r="IC2421" s="13"/>
      <c r="ID2421" s="13"/>
      <c r="IE2421" s="13"/>
      <c r="IF2421" s="13"/>
      <c r="IG2421" s="13"/>
      <c r="IH2421" s="13"/>
      <c r="II2421" s="13"/>
      <c r="IJ2421" s="13"/>
      <c r="IK2421" s="13"/>
      <c r="IL2421" s="13"/>
      <c r="IM2421" s="13"/>
      <c r="IN2421" s="13"/>
      <c r="IO2421" s="13"/>
      <c r="IP2421" s="13"/>
      <c r="IQ2421" s="13"/>
      <c r="IR2421" s="13"/>
      <c r="IS2421" s="13"/>
      <c r="IT2421" s="13"/>
      <c r="IU2421" s="13"/>
      <c r="IV2421" s="13"/>
    </row>
    <row r="2422" s="4" customFormat="1" ht="18" customHeight="1" spans="1:256">
      <c r="A2422" s="18" t="s">
        <v>710</v>
      </c>
      <c r="B2422" s="18"/>
      <c r="C2422" s="18"/>
      <c r="D2422" s="21" t="s">
        <v>1058</v>
      </c>
      <c r="E2422" s="22"/>
      <c r="F2422" s="18" t="s">
        <v>711</v>
      </c>
      <c r="G2422" s="21" t="s">
        <v>1296</v>
      </c>
      <c r="H2422" s="22"/>
      <c r="I2422" s="22"/>
      <c r="J2422" s="22"/>
      <c r="K2422" s="22"/>
      <c r="L2422" s="13"/>
      <c r="M2422" s="13"/>
      <c r="N2422" s="13"/>
      <c r="O2422" s="13"/>
      <c r="P2422" s="13"/>
      <c r="Q2422" s="13"/>
      <c r="R2422" s="13"/>
      <c r="S2422" s="13"/>
      <c r="T2422" s="13"/>
      <c r="U2422" s="13"/>
      <c r="V2422" s="13"/>
      <c r="W2422" s="13"/>
      <c r="X2422" s="13"/>
      <c r="Y2422" s="13"/>
      <c r="Z2422" s="13"/>
      <c r="AA2422" s="13"/>
      <c r="AB2422" s="13"/>
      <c r="AC2422" s="13"/>
      <c r="AD2422" s="13"/>
      <c r="AE2422" s="13"/>
      <c r="AF2422" s="13"/>
      <c r="AG2422" s="13"/>
      <c r="AH2422" s="13"/>
      <c r="AI2422" s="13"/>
      <c r="AJ2422" s="13"/>
      <c r="AK2422" s="13"/>
      <c r="AL2422" s="13"/>
      <c r="AM2422" s="13"/>
      <c r="AN2422" s="13"/>
      <c r="AO2422" s="13"/>
      <c r="AP2422" s="13"/>
      <c r="AQ2422" s="13"/>
      <c r="AR2422" s="13"/>
      <c r="AS2422" s="13"/>
      <c r="AT2422" s="13"/>
      <c r="AU2422" s="13"/>
      <c r="AV2422" s="13"/>
      <c r="AW2422" s="13"/>
      <c r="AX2422" s="13"/>
      <c r="AY2422" s="13"/>
      <c r="AZ2422" s="13"/>
      <c r="BA2422" s="13"/>
      <c r="BB2422" s="13"/>
      <c r="BC2422" s="13"/>
      <c r="BD2422" s="13"/>
      <c r="BE2422" s="13"/>
      <c r="BF2422" s="13"/>
      <c r="BG2422" s="13"/>
      <c r="BH2422" s="13"/>
      <c r="BI2422" s="13"/>
      <c r="BJ2422" s="13"/>
      <c r="BK2422" s="13"/>
      <c r="BL2422" s="13"/>
      <c r="BM2422" s="13"/>
      <c r="BN2422" s="13"/>
      <c r="BO2422" s="13"/>
      <c r="BP2422" s="13"/>
      <c r="BQ2422" s="13"/>
      <c r="BR2422" s="13"/>
      <c r="BS2422" s="13"/>
      <c r="BT2422" s="13"/>
      <c r="BU2422" s="13"/>
      <c r="BV2422" s="13"/>
      <c r="BW2422" s="13"/>
      <c r="BX2422" s="13"/>
      <c r="BY2422" s="13"/>
      <c r="BZ2422" s="13"/>
      <c r="CA2422" s="13"/>
      <c r="CB2422" s="13"/>
      <c r="CC2422" s="13"/>
      <c r="CD2422" s="13"/>
      <c r="CE2422" s="13"/>
      <c r="CF2422" s="13"/>
      <c r="CG2422" s="13"/>
      <c r="CH2422" s="13"/>
      <c r="CI2422" s="13"/>
      <c r="CJ2422" s="13"/>
      <c r="CK2422" s="13"/>
      <c r="CL2422" s="13"/>
      <c r="CM2422" s="13"/>
      <c r="CN2422" s="13"/>
      <c r="CO2422" s="13"/>
      <c r="CP2422" s="13"/>
      <c r="CQ2422" s="13"/>
      <c r="CR2422" s="13"/>
      <c r="CS2422" s="13"/>
      <c r="CT2422" s="13"/>
      <c r="CU2422" s="13"/>
      <c r="CV2422" s="13"/>
      <c r="CW2422" s="13"/>
      <c r="CX2422" s="13"/>
      <c r="CY2422" s="13"/>
      <c r="CZ2422" s="13"/>
      <c r="DA2422" s="13"/>
      <c r="DB2422" s="13"/>
      <c r="DC2422" s="13"/>
      <c r="DD2422" s="13"/>
      <c r="DE2422" s="13"/>
      <c r="DF2422" s="13"/>
      <c r="DG2422" s="13"/>
      <c r="DH2422" s="13"/>
      <c r="DI2422" s="13"/>
      <c r="DJ2422" s="13"/>
      <c r="DK2422" s="13"/>
      <c r="DL2422" s="13"/>
      <c r="DM2422" s="13"/>
      <c r="DN2422" s="13"/>
      <c r="DO2422" s="13"/>
      <c r="DP2422" s="13"/>
      <c r="DQ2422" s="13"/>
      <c r="DR2422" s="13"/>
      <c r="DS2422" s="13"/>
      <c r="DT2422" s="13"/>
      <c r="DU2422" s="13"/>
      <c r="DV2422" s="13"/>
      <c r="DW2422" s="13"/>
      <c r="DX2422" s="13"/>
      <c r="DY2422" s="13"/>
      <c r="DZ2422" s="13"/>
      <c r="EA2422" s="13"/>
      <c r="EB2422" s="13"/>
      <c r="EC2422" s="13"/>
      <c r="ED2422" s="13"/>
      <c r="EE2422" s="13"/>
      <c r="EF2422" s="13"/>
      <c r="EG2422" s="13"/>
      <c r="EH2422" s="13"/>
      <c r="EI2422" s="13"/>
      <c r="EJ2422" s="13"/>
      <c r="EK2422" s="13"/>
      <c r="EL2422" s="13"/>
      <c r="EM2422" s="13"/>
      <c r="EN2422" s="13"/>
      <c r="EO2422" s="13"/>
      <c r="EP2422" s="13"/>
      <c r="EQ2422" s="13"/>
      <c r="ER2422" s="13"/>
      <c r="ES2422" s="13"/>
      <c r="ET2422" s="13"/>
      <c r="EU2422" s="13"/>
      <c r="EV2422" s="13"/>
      <c r="EW2422" s="13"/>
      <c r="EX2422" s="13"/>
      <c r="EY2422" s="13"/>
      <c r="EZ2422" s="13"/>
      <c r="FA2422" s="13"/>
      <c r="FB2422" s="13"/>
      <c r="FC2422" s="13"/>
      <c r="FD2422" s="13"/>
      <c r="FE2422" s="13"/>
      <c r="FF2422" s="13"/>
      <c r="FG2422" s="13"/>
      <c r="FH2422" s="13"/>
      <c r="FI2422" s="13"/>
      <c r="FJ2422" s="13"/>
      <c r="FK2422" s="13"/>
      <c r="FL2422" s="13"/>
      <c r="FM2422" s="13"/>
      <c r="FN2422" s="13"/>
      <c r="FO2422" s="13"/>
      <c r="FP2422" s="13"/>
      <c r="FQ2422" s="13"/>
      <c r="FR2422" s="13"/>
      <c r="FS2422" s="13"/>
      <c r="FT2422" s="13"/>
      <c r="FU2422" s="13"/>
      <c r="FV2422" s="13"/>
      <c r="FW2422" s="13"/>
      <c r="FX2422" s="13"/>
      <c r="FY2422" s="13"/>
      <c r="FZ2422" s="13"/>
      <c r="GA2422" s="13"/>
      <c r="GB2422" s="13"/>
      <c r="GC2422" s="13"/>
      <c r="GD2422" s="13"/>
      <c r="GE2422" s="13"/>
      <c r="GF2422" s="13"/>
      <c r="GG2422" s="13"/>
      <c r="GH2422" s="13"/>
      <c r="GI2422" s="13"/>
      <c r="GJ2422" s="13"/>
      <c r="GK2422" s="13"/>
      <c r="GL2422" s="13"/>
      <c r="GM2422" s="13"/>
      <c r="GN2422" s="13"/>
      <c r="GO2422" s="13"/>
      <c r="GP2422" s="13"/>
      <c r="GQ2422" s="13"/>
      <c r="GR2422" s="13"/>
      <c r="GS2422" s="13"/>
      <c r="GT2422" s="13"/>
      <c r="GU2422" s="13"/>
      <c r="GV2422" s="13"/>
      <c r="GW2422" s="13"/>
      <c r="GX2422" s="13"/>
      <c r="GY2422" s="13"/>
      <c r="GZ2422" s="13"/>
      <c r="HA2422" s="13"/>
      <c r="HB2422" s="13"/>
      <c r="HC2422" s="13"/>
      <c r="HD2422" s="13"/>
      <c r="HE2422" s="13"/>
      <c r="HF2422" s="13"/>
      <c r="HG2422" s="13"/>
      <c r="HH2422" s="13"/>
      <c r="HI2422" s="13"/>
      <c r="HJ2422" s="13"/>
      <c r="HK2422" s="13"/>
      <c r="HL2422" s="13"/>
      <c r="HM2422" s="13"/>
      <c r="HN2422" s="13"/>
      <c r="HO2422" s="13"/>
      <c r="HP2422" s="13"/>
      <c r="HQ2422" s="13"/>
      <c r="HR2422" s="13"/>
      <c r="HS2422" s="13"/>
      <c r="HT2422" s="13"/>
      <c r="HU2422" s="13"/>
      <c r="HV2422" s="13"/>
      <c r="HW2422" s="13"/>
      <c r="HX2422" s="13"/>
      <c r="HY2422" s="13"/>
      <c r="HZ2422" s="13"/>
      <c r="IA2422" s="13"/>
      <c r="IB2422" s="13"/>
      <c r="IC2422" s="13"/>
      <c r="ID2422" s="13"/>
      <c r="IE2422" s="13"/>
      <c r="IF2422" s="13"/>
      <c r="IG2422" s="13"/>
      <c r="IH2422" s="13"/>
      <c r="II2422" s="13"/>
      <c r="IJ2422" s="13"/>
      <c r="IK2422" s="13"/>
      <c r="IL2422" s="13"/>
      <c r="IM2422" s="13"/>
      <c r="IN2422" s="13"/>
      <c r="IO2422" s="13"/>
      <c r="IP2422" s="13"/>
      <c r="IQ2422" s="13"/>
      <c r="IR2422" s="13"/>
      <c r="IS2422" s="13"/>
      <c r="IT2422" s="13"/>
      <c r="IU2422" s="13"/>
      <c r="IV2422" s="13"/>
    </row>
    <row r="2423" s="4" customFormat="1" ht="36" customHeight="1" spans="1:256">
      <c r="A2423" s="23" t="s">
        <v>712</v>
      </c>
      <c r="B2423" s="24"/>
      <c r="C2423" s="25"/>
      <c r="D2423" s="18" t="s">
        <v>713</v>
      </c>
      <c r="E2423" s="18" t="s">
        <v>714</v>
      </c>
      <c r="F2423" s="18" t="s">
        <v>715</v>
      </c>
      <c r="G2423" s="18" t="s">
        <v>716</v>
      </c>
      <c r="H2423" s="18"/>
      <c r="I2423" s="18" t="s">
        <v>717</v>
      </c>
      <c r="J2423" s="18" t="s">
        <v>718</v>
      </c>
      <c r="K2423" s="18" t="s">
        <v>719</v>
      </c>
      <c r="L2423" s="13"/>
      <c r="M2423" s="13"/>
      <c r="N2423" s="13"/>
      <c r="O2423" s="13"/>
      <c r="P2423" s="13"/>
      <c r="Q2423" s="13"/>
      <c r="R2423" s="13"/>
      <c r="S2423" s="13"/>
      <c r="T2423" s="13"/>
      <c r="U2423" s="13"/>
      <c r="V2423" s="13"/>
      <c r="W2423" s="13"/>
      <c r="X2423" s="13"/>
      <c r="Y2423" s="13"/>
      <c r="Z2423" s="13"/>
      <c r="AA2423" s="13"/>
      <c r="AB2423" s="13"/>
      <c r="AC2423" s="13"/>
      <c r="AD2423" s="13"/>
      <c r="AE2423" s="13"/>
      <c r="AF2423" s="13"/>
      <c r="AG2423" s="13"/>
      <c r="AH2423" s="13"/>
      <c r="AI2423" s="13"/>
      <c r="AJ2423" s="13"/>
      <c r="AK2423" s="13"/>
      <c r="AL2423" s="13"/>
      <c r="AM2423" s="13"/>
      <c r="AN2423" s="13"/>
      <c r="AO2423" s="13"/>
      <c r="AP2423" s="13"/>
      <c r="AQ2423" s="13"/>
      <c r="AR2423" s="13"/>
      <c r="AS2423" s="13"/>
      <c r="AT2423" s="13"/>
      <c r="AU2423" s="13"/>
      <c r="AV2423" s="13"/>
      <c r="AW2423" s="13"/>
      <c r="AX2423" s="13"/>
      <c r="AY2423" s="13"/>
      <c r="AZ2423" s="13"/>
      <c r="BA2423" s="13"/>
      <c r="BB2423" s="13"/>
      <c r="BC2423" s="13"/>
      <c r="BD2423" s="13"/>
      <c r="BE2423" s="13"/>
      <c r="BF2423" s="13"/>
      <c r="BG2423" s="13"/>
      <c r="BH2423" s="13"/>
      <c r="BI2423" s="13"/>
      <c r="BJ2423" s="13"/>
      <c r="BK2423" s="13"/>
      <c r="BL2423" s="13"/>
      <c r="BM2423" s="13"/>
      <c r="BN2423" s="13"/>
      <c r="BO2423" s="13"/>
      <c r="BP2423" s="13"/>
      <c r="BQ2423" s="13"/>
      <c r="BR2423" s="13"/>
      <c r="BS2423" s="13"/>
      <c r="BT2423" s="13"/>
      <c r="BU2423" s="13"/>
      <c r="BV2423" s="13"/>
      <c r="BW2423" s="13"/>
      <c r="BX2423" s="13"/>
      <c r="BY2423" s="13"/>
      <c r="BZ2423" s="13"/>
      <c r="CA2423" s="13"/>
      <c r="CB2423" s="13"/>
      <c r="CC2423" s="13"/>
      <c r="CD2423" s="13"/>
      <c r="CE2423" s="13"/>
      <c r="CF2423" s="13"/>
      <c r="CG2423" s="13"/>
      <c r="CH2423" s="13"/>
      <c r="CI2423" s="13"/>
      <c r="CJ2423" s="13"/>
      <c r="CK2423" s="13"/>
      <c r="CL2423" s="13"/>
      <c r="CM2423" s="13"/>
      <c r="CN2423" s="13"/>
      <c r="CO2423" s="13"/>
      <c r="CP2423" s="13"/>
      <c r="CQ2423" s="13"/>
      <c r="CR2423" s="13"/>
      <c r="CS2423" s="13"/>
      <c r="CT2423" s="13"/>
      <c r="CU2423" s="13"/>
      <c r="CV2423" s="13"/>
      <c r="CW2423" s="13"/>
      <c r="CX2423" s="13"/>
      <c r="CY2423" s="13"/>
      <c r="CZ2423" s="13"/>
      <c r="DA2423" s="13"/>
      <c r="DB2423" s="13"/>
      <c r="DC2423" s="13"/>
      <c r="DD2423" s="13"/>
      <c r="DE2423" s="13"/>
      <c r="DF2423" s="13"/>
      <c r="DG2423" s="13"/>
      <c r="DH2423" s="13"/>
      <c r="DI2423" s="13"/>
      <c r="DJ2423" s="13"/>
      <c r="DK2423" s="13"/>
      <c r="DL2423" s="13"/>
      <c r="DM2423" s="13"/>
      <c r="DN2423" s="13"/>
      <c r="DO2423" s="13"/>
      <c r="DP2423" s="13"/>
      <c r="DQ2423" s="13"/>
      <c r="DR2423" s="13"/>
      <c r="DS2423" s="13"/>
      <c r="DT2423" s="13"/>
      <c r="DU2423" s="13"/>
      <c r="DV2423" s="13"/>
      <c r="DW2423" s="13"/>
      <c r="DX2423" s="13"/>
      <c r="DY2423" s="13"/>
      <c r="DZ2423" s="13"/>
      <c r="EA2423" s="13"/>
      <c r="EB2423" s="13"/>
      <c r="EC2423" s="13"/>
      <c r="ED2423" s="13"/>
      <c r="EE2423" s="13"/>
      <c r="EF2423" s="13"/>
      <c r="EG2423" s="13"/>
      <c r="EH2423" s="13"/>
      <c r="EI2423" s="13"/>
      <c r="EJ2423" s="13"/>
      <c r="EK2423" s="13"/>
      <c r="EL2423" s="13"/>
      <c r="EM2423" s="13"/>
      <c r="EN2423" s="13"/>
      <c r="EO2423" s="13"/>
      <c r="EP2423" s="13"/>
      <c r="EQ2423" s="13"/>
      <c r="ER2423" s="13"/>
      <c r="ES2423" s="13"/>
      <c r="ET2423" s="13"/>
      <c r="EU2423" s="13"/>
      <c r="EV2423" s="13"/>
      <c r="EW2423" s="13"/>
      <c r="EX2423" s="13"/>
      <c r="EY2423" s="13"/>
      <c r="EZ2423" s="13"/>
      <c r="FA2423" s="13"/>
      <c r="FB2423" s="13"/>
      <c r="FC2423" s="13"/>
      <c r="FD2423" s="13"/>
      <c r="FE2423" s="13"/>
      <c r="FF2423" s="13"/>
      <c r="FG2423" s="13"/>
      <c r="FH2423" s="13"/>
      <c r="FI2423" s="13"/>
      <c r="FJ2423" s="13"/>
      <c r="FK2423" s="13"/>
      <c r="FL2423" s="13"/>
      <c r="FM2423" s="13"/>
      <c r="FN2423" s="13"/>
      <c r="FO2423" s="13"/>
      <c r="FP2423" s="13"/>
      <c r="FQ2423" s="13"/>
      <c r="FR2423" s="13"/>
      <c r="FS2423" s="13"/>
      <c r="FT2423" s="13"/>
      <c r="FU2423" s="13"/>
      <c r="FV2423" s="13"/>
      <c r="FW2423" s="13"/>
      <c r="FX2423" s="13"/>
      <c r="FY2423" s="13"/>
      <c r="FZ2423" s="13"/>
      <c r="GA2423" s="13"/>
      <c r="GB2423" s="13"/>
      <c r="GC2423" s="13"/>
      <c r="GD2423" s="13"/>
      <c r="GE2423" s="13"/>
      <c r="GF2423" s="13"/>
      <c r="GG2423" s="13"/>
      <c r="GH2423" s="13"/>
      <c r="GI2423" s="13"/>
      <c r="GJ2423" s="13"/>
      <c r="GK2423" s="13"/>
      <c r="GL2423" s="13"/>
      <c r="GM2423" s="13"/>
      <c r="GN2423" s="13"/>
      <c r="GO2423" s="13"/>
      <c r="GP2423" s="13"/>
      <c r="GQ2423" s="13"/>
      <c r="GR2423" s="13"/>
      <c r="GS2423" s="13"/>
      <c r="GT2423" s="13"/>
      <c r="GU2423" s="13"/>
      <c r="GV2423" s="13"/>
      <c r="GW2423" s="13"/>
      <c r="GX2423" s="13"/>
      <c r="GY2423" s="13"/>
      <c r="GZ2423" s="13"/>
      <c r="HA2423" s="13"/>
      <c r="HB2423" s="13"/>
      <c r="HC2423" s="13"/>
      <c r="HD2423" s="13"/>
      <c r="HE2423" s="13"/>
      <c r="HF2423" s="13"/>
      <c r="HG2423" s="13"/>
      <c r="HH2423" s="13"/>
      <c r="HI2423" s="13"/>
      <c r="HJ2423" s="13"/>
      <c r="HK2423" s="13"/>
      <c r="HL2423" s="13"/>
      <c r="HM2423" s="13"/>
      <c r="HN2423" s="13"/>
      <c r="HO2423" s="13"/>
      <c r="HP2423" s="13"/>
      <c r="HQ2423" s="13"/>
      <c r="HR2423" s="13"/>
      <c r="HS2423" s="13"/>
      <c r="HT2423" s="13"/>
      <c r="HU2423" s="13"/>
      <c r="HV2423" s="13"/>
      <c r="HW2423" s="13"/>
      <c r="HX2423" s="13"/>
      <c r="HY2423" s="13"/>
      <c r="HZ2423" s="13"/>
      <c r="IA2423" s="13"/>
      <c r="IB2423" s="13"/>
      <c r="IC2423" s="13"/>
      <c r="ID2423" s="13"/>
      <c r="IE2423" s="13"/>
      <c r="IF2423" s="13"/>
      <c r="IG2423" s="13"/>
      <c r="IH2423" s="13"/>
      <c r="II2423" s="13"/>
      <c r="IJ2423" s="13"/>
      <c r="IK2423" s="13"/>
      <c r="IL2423" s="13"/>
      <c r="IM2423" s="13"/>
      <c r="IN2423" s="13"/>
      <c r="IO2423" s="13"/>
      <c r="IP2423" s="13"/>
      <c r="IQ2423" s="13"/>
      <c r="IR2423" s="13"/>
      <c r="IS2423" s="13"/>
      <c r="IT2423" s="13"/>
      <c r="IU2423" s="13"/>
      <c r="IV2423" s="13"/>
    </row>
    <row r="2424" s="4" customFormat="1" ht="36" customHeight="1" spans="1:256">
      <c r="A2424" s="26"/>
      <c r="B2424" s="27"/>
      <c r="C2424" s="28"/>
      <c r="D2424" s="18" t="s">
        <v>720</v>
      </c>
      <c r="E2424" s="22">
        <v>701656.8</v>
      </c>
      <c r="F2424" s="22">
        <f>F2425+F2428</f>
        <v>616856.8</v>
      </c>
      <c r="G2424" s="22">
        <v>616856.8</v>
      </c>
      <c r="H2424" s="22"/>
      <c r="I2424" s="22">
        <v>10</v>
      </c>
      <c r="J2424" s="37">
        <f>G2424/E2424</f>
        <v>0.879143193652509</v>
      </c>
      <c r="K2424" s="38">
        <f>J2424*10</f>
        <v>8.79143193652509</v>
      </c>
      <c r="L2424" s="13"/>
      <c r="M2424" s="13"/>
      <c r="N2424" s="13"/>
      <c r="O2424" s="13"/>
      <c r="P2424" s="13"/>
      <c r="Q2424" s="13"/>
      <c r="R2424" s="13"/>
      <c r="S2424" s="13"/>
      <c r="T2424" s="13"/>
      <c r="U2424" s="13"/>
      <c r="V2424" s="13"/>
      <c r="W2424" s="13"/>
      <c r="X2424" s="13"/>
      <c r="Y2424" s="13"/>
      <c r="Z2424" s="13"/>
      <c r="AA2424" s="13"/>
      <c r="AB2424" s="13"/>
      <c r="AC2424" s="13"/>
      <c r="AD2424" s="13"/>
      <c r="AE2424" s="13"/>
      <c r="AF2424" s="13"/>
      <c r="AG2424" s="13"/>
      <c r="AH2424" s="13"/>
      <c r="AI2424" s="13"/>
      <c r="AJ2424" s="13"/>
      <c r="AK2424" s="13"/>
      <c r="AL2424" s="13"/>
      <c r="AM2424" s="13"/>
      <c r="AN2424" s="13"/>
      <c r="AO2424" s="13"/>
      <c r="AP2424" s="13"/>
      <c r="AQ2424" s="13"/>
      <c r="AR2424" s="13"/>
      <c r="AS2424" s="13"/>
      <c r="AT2424" s="13"/>
      <c r="AU2424" s="13"/>
      <c r="AV2424" s="13"/>
      <c r="AW2424" s="13"/>
      <c r="AX2424" s="13"/>
      <c r="AY2424" s="13"/>
      <c r="AZ2424" s="13"/>
      <c r="BA2424" s="13"/>
      <c r="BB2424" s="13"/>
      <c r="BC2424" s="13"/>
      <c r="BD2424" s="13"/>
      <c r="BE2424" s="13"/>
      <c r="BF2424" s="13"/>
      <c r="BG2424" s="13"/>
      <c r="BH2424" s="13"/>
      <c r="BI2424" s="13"/>
      <c r="BJ2424" s="13"/>
      <c r="BK2424" s="13"/>
      <c r="BL2424" s="13"/>
      <c r="BM2424" s="13"/>
      <c r="BN2424" s="13"/>
      <c r="BO2424" s="13"/>
      <c r="BP2424" s="13"/>
      <c r="BQ2424" s="13"/>
      <c r="BR2424" s="13"/>
      <c r="BS2424" s="13"/>
      <c r="BT2424" s="13"/>
      <c r="BU2424" s="13"/>
      <c r="BV2424" s="13"/>
      <c r="BW2424" s="13"/>
      <c r="BX2424" s="13"/>
      <c r="BY2424" s="13"/>
      <c r="BZ2424" s="13"/>
      <c r="CA2424" s="13"/>
      <c r="CB2424" s="13"/>
      <c r="CC2424" s="13"/>
      <c r="CD2424" s="13"/>
      <c r="CE2424" s="13"/>
      <c r="CF2424" s="13"/>
      <c r="CG2424" s="13"/>
      <c r="CH2424" s="13"/>
      <c r="CI2424" s="13"/>
      <c r="CJ2424" s="13"/>
      <c r="CK2424" s="13"/>
      <c r="CL2424" s="13"/>
      <c r="CM2424" s="13"/>
      <c r="CN2424" s="13"/>
      <c r="CO2424" s="13"/>
      <c r="CP2424" s="13"/>
      <c r="CQ2424" s="13"/>
      <c r="CR2424" s="13"/>
      <c r="CS2424" s="13"/>
      <c r="CT2424" s="13"/>
      <c r="CU2424" s="13"/>
      <c r="CV2424" s="13"/>
      <c r="CW2424" s="13"/>
      <c r="CX2424" s="13"/>
      <c r="CY2424" s="13"/>
      <c r="CZ2424" s="13"/>
      <c r="DA2424" s="13"/>
      <c r="DB2424" s="13"/>
      <c r="DC2424" s="13"/>
      <c r="DD2424" s="13"/>
      <c r="DE2424" s="13"/>
      <c r="DF2424" s="13"/>
      <c r="DG2424" s="13"/>
      <c r="DH2424" s="13"/>
      <c r="DI2424" s="13"/>
      <c r="DJ2424" s="13"/>
      <c r="DK2424" s="13"/>
      <c r="DL2424" s="13"/>
      <c r="DM2424" s="13"/>
      <c r="DN2424" s="13"/>
      <c r="DO2424" s="13"/>
      <c r="DP2424" s="13"/>
      <c r="DQ2424" s="13"/>
      <c r="DR2424" s="13"/>
      <c r="DS2424" s="13"/>
      <c r="DT2424" s="13"/>
      <c r="DU2424" s="13"/>
      <c r="DV2424" s="13"/>
      <c r="DW2424" s="13"/>
      <c r="DX2424" s="13"/>
      <c r="DY2424" s="13"/>
      <c r="DZ2424" s="13"/>
      <c r="EA2424" s="13"/>
      <c r="EB2424" s="13"/>
      <c r="EC2424" s="13"/>
      <c r="ED2424" s="13"/>
      <c r="EE2424" s="13"/>
      <c r="EF2424" s="13"/>
      <c r="EG2424" s="13"/>
      <c r="EH2424" s="13"/>
      <c r="EI2424" s="13"/>
      <c r="EJ2424" s="13"/>
      <c r="EK2424" s="13"/>
      <c r="EL2424" s="13"/>
      <c r="EM2424" s="13"/>
      <c r="EN2424" s="13"/>
      <c r="EO2424" s="13"/>
      <c r="EP2424" s="13"/>
      <c r="EQ2424" s="13"/>
      <c r="ER2424" s="13"/>
      <c r="ES2424" s="13"/>
      <c r="ET2424" s="13"/>
      <c r="EU2424" s="13"/>
      <c r="EV2424" s="13"/>
      <c r="EW2424" s="13"/>
      <c r="EX2424" s="13"/>
      <c r="EY2424" s="13"/>
      <c r="EZ2424" s="13"/>
      <c r="FA2424" s="13"/>
      <c r="FB2424" s="13"/>
      <c r="FC2424" s="13"/>
      <c r="FD2424" s="13"/>
      <c r="FE2424" s="13"/>
      <c r="FF2424" s="13"/>
      <c r="FG2424" s="13"/>
      <c r="FH2424" s="13"/>
      <c r="FI2424" s="13"/>
      <c r="FJ2424" s="13"/>
      <c r="FK2424" s="13"/>
      <c r="FL2424" s="13"/>
      <c r="FM2424" s="13"/>
      <c r="FN2424" s="13"/>
      <c r="FO2424" s="13"/>
      <c r="FP2424" s="13"/>
      <c r="FQ2424" s="13"/>
      <c r="FR2424" s="13"/>
      <c r="FS2424" s="13"/>
      <c r="FT2424" s="13"/>
      <c r="FU2424" s="13"/>
      <c r="FV2424" s="13"/>
      <c r="FW2424" s="13"/>
      <c r="FX2424" s="13"/>
      <c r="FY2424" s="13"/>
      <c r="FZ2424" s="13"/>
      <c r="GA2424" s="13"/>
      <c r="GB2424" s="13"/>
      <c r="GC2424" s="13"/>
      <c r="GD2424" s="13"/>
      <c r="GE2424" s="13"/>
      <c r="GF2424" s="13"/>
      <c r="GG2424" s="13"/>
      <c r="GH2424" s="13"/>
      <c r="GI2424" s="13"/>
      <c r="GJ2424" s="13"/>
      <c r="GK2424" s="13"/>
      <c r="GL2424" s="13"/>
      <c r="GM2424" s="13"/>
      <c r="GN2424" s="13"/>
      <c r="GO2424" s="13"/>
      <c r="GP2424" s="13"/>
      <c r="GQ2424" s="13"/>
      <c r="GR2424" s="13"/>
      <c r="GS2424" s="13"/>
      <c r="GT2424" s="13"/>
      <c r="GU2424" s="13"/>
      <c r="GV2424" s="13"/>
      <c r="GW2424" s="13"/>
      <c r="GX2424" s="13"/>
      <c r="GY2424" s="13"/>
      <c r="GZ2424" s="13"/>
      <c r="HA2424" s="13"/>
      <c r="HB2424" s="13"/>
      <c r="HC2424" s="13"/>
      <c r="HD2424" s="13"/>
      <c r="HE2424" s="13"/>
      <c r="HF2424" s="13"/>
      <c r="HG2424" s="13"/>
      <c r="HH2424" s="13"/>
      <c r="HI2424" s="13"/>
      <c r="HJ2424" s="13"/>
      <c r="HK2424" s="13"/>
      <c r="HL2424" s="13"/>
      <c r="HM2424" s="13"/>
      <c r="HN2424" s="13"/>
      <c r="HO2424" s="13"/>
      <c r="HP2424" s="13"/>
      <c r="HQ2424" s="13"/>
      <c r="HR2424" s="13"/>
      <c r="HS2424" s="13"/>
      <c r="HT2424" s="13"/>
      <c r="HU2424" s="13"/>
      <c r="HV2424" s="13"/>
      <c r="HW2424" s="13"/>
      <c r="HX2424" s="13"/>
      <c r="HY2424" s="13"/>
      <c r="HZ2424" s="13"/>
      <c r="IA2424" s="13"/>
      <c r="IB2424" s="13"/>
      <c r="IC2424" s="13"/>
      <c r="ID2424" s="13"/>
      <c r="IE2424" s="13"/>
      <c r="IF2424" s="13"/>
      <c r="IG2424" s="13"/>
      <c r="IH2424" s="13"/>
      <c r="II2424" s="13"/>
      <c r="IJ2424" s="13"/>
      <c r="IK2424" s="13"/>
      <c r="IL2424" s="13"/>
      <c r="IM2424" s="13"/>
      <c r="IN2424" s="13"/>
      <c r="IO2424" s="13"/>
      <c r="IP2424" s="13"/>
      <c r="IQ2424" s="13"/>
      <c r="IR2424" s="13"/>
      <c r="IS2424" s="13"/>
      <c r="IT2424" s="13"/>
      <c r="IU2424" s="13"/>
      <c r="IV2424" s="13"/>
    </row>
    <row r="2425" s="4" customFormat="1" ht="36" customHeight="1" spans="1:256">
      <c r="A2425" s="26"/>
      <c r="B2425" s="27"/>
      <c r="C2425" s="28"/>
      <c r="D2425" s="18" t="s">
        <v>621</v>
      </c>
      <c r="E2425" s="22">
        <v>701656.8</v>
      </c>
      <c r="F2425" s="22">
        <v>616856.8</v>
      </c>
      <c r="G2425" s="22">
        <v>616856.8</v>
      </c>
      <c r="H2425" s="22"/>
      <c r="I2425" s="22" t="s">
        <v>512</v>
      </c>
      <c r="J2425" s="22" t="s">
        <v>512</v>
      </c>
      <c r="K2425" s="22" t="s">
        <v>512</v>
      </c>
      <c r="L2425" s="13"/>
      <c r="M2425" s="13"/>
      <c r="N2425" s="13"/>
      <c r="O2425" s="13"/>
      <c r="P2425" s="13"/>
      <c r="Q2425" s="13"/>
      <c r="R2425" s="13"/>
      <c r="S2425" s="13"/>
      <c r="T2425" s="13"/>
      <c r="U2425" s="13"/>
      <c r="V2425" s="13"/>
      <c r="W2425" s="13"/>
      <c r="X2425" s="13"/>
      <c r="Y2425" s="13"/>
      <c r="Z2425" s="13"/>
      <c r="AA2425" s="13"/>
      <c r="AB2425" s="13"/>
      <c r="AC2425" s="13"/>
      <c r="AD2425" s="13"/>
      <c r="AE2425" s="13"/>
      <c r="AF2425" s="13"/>
      <c r="AG2425" s="13"/>
      <c r="AH2425" s="13"/>
      <c r="AI2425" s="13"/>
      <c r="AJ2425" s="13"/>
      <c r="AK2425" s="13"/>
      <c r="AL2425" s="13"/>
      <c r="AM2425" s="13"/>
      <c r="AN2425" s="13"/>
      <c r="AO2425" s="13"/>
      <c r="AP2425" s="13"/>
      <c r="AQ2425" s="13"/>
      <c r="AR2425" s="13"/>
      <c r="AS2425" s="13"/>
      <c r="AT2425" s="13"/>
      <c r="AU2425" s="13"/>
      <c r="AV2425" s="13"/>
      <c r="AW2425" s="13"/>
      <c r="AX2425" s="13"/>
      <c r="AY2425" s="13"/>
      <c r="AZ2425" s="13"/>
      <c r="BA2425" s="13"/>
      <c r="BB2425" s="13"/>
      <c r="BC2425" s="13"/>
      <c r="BD2425" s="13"/>
      <c r="BE2425" s="13"/>
      <c r="BF2425" s="13"/>
      <c r="BG2425" s="13"/>
      <c r="BH2425" s="13"/>
      <c r="BI2425" s="13"/>
      <c r="BJ2425" s="13"/>
      <c r="BK2425" s="13"/>
      <c r="BL2425" s="13"/>
      <c r="BM2425" s="13"/>
      <c r="BN2425" s="13"/>
      <c r="BO2425" s="13"/>
      <c r="BP2425" s="13"/>
      <c r="BQ2425" s="13"/>
      <c r="BR2425" s="13"/>
      <c r="BS2425" s="13"/>
      <c r="BT2425" s="13"/>
      <c r="BU2425" s="13"/>
      <c r="BV2425" s="13"/>
      <c r="BW2425" s="13"/>
      <c r="BX2425" s="13"/>
      <c r="BY2425" s="13"/>
      <c r="BZ2425" s="13"/>
      <c r="CA2425" s="13"/>
      <c r="CB2425" s="13"/>
      <c r="CC2425" s="13"/>
      <c r="CD2425" s="13"/>
      <c r="CE2425" s="13"/>
      <c r="CF2425" s="13"/>
      <c r="CG2425" s="13"/>
      <c r="CH2425" s="13"/>
      <c r="CI2425" s="13"/>
      <c r="CJ2425" s="13"/>
      <c r="CK2425" s="13"/>
      <c r="CL2425" s="13"/>
      <c r="CM2425" s="13"/>
      <c r="CN2425" s="13"/>
      <c r="CO2425" s="13"/>
      <c r="CP2425" s="13"/>
      <c r="CQ2425" s="13"/>
      <c r="CR2425" s="13"/>
      <c r="CS2425" s="13"/>
      <c r="CT2425" s="13"/>
      <c r="CU2425" s="13"/>
      <c r="CV2425" s="13"/>
      <c r="CW2425" s="13"/>
      <c r="CX2425" s="13"/>
      <c r="CY2425" s="13"/>
      <c r="CZ2425" s="13"/>
      <c r="DA2425" s="13"/>
      <c r="DB2425" s="13"/>
      <c r="DC2425" s="13"/>
      <c r="DD2425" s="13"/>
      <c r="DE2425" s="13"/>
      <c r="DF2425" s="13"/>
      <c r="DG2425" s="13"/>
      <c r="DH2425" s="13"/>
      <c r="DI2425" s="13"/>
      <c r="DJ2425" s="13"/>
      <c r="DK2425" s="13"/>
      <c r="DL2425" s="13"/>
      <c r="DM2425" s="13"/>
      <c r="DN2425" s="13"/>
      <c r="DO2425" s="13"/>
      <c r="DP2425" s="13"/>
      <c r="DQ2425" s="13"/>
      <c r="DR2425" s="13"/>
      <c r="DS2425" s="13"/>
      <c r="DT2425" s="13"/>
      <c r="DU2425" s="13"/>
      <c r="DV2425" s="13"/>
      <c r="DW2425" s="13"/>
      <c r="DX2425" s="13"/>
      <c r="DY2425" s="13"/>
      <c r="DZ2425" s="13"/>
      <c r="EA2425" s="13"/>
      <c r="EB2425" s="13"/>
      <c r="EC2425" s="13"/>
      <c r="ED2425" s="13"/>
      <c r="EE2425" s="13"/>
      <c r="EF2425" s="13"/>
      <c r="EG2425" s="13"/>
      <c r="EH2425" s="13"/>
      <c r="EI2425" s="13"/>
      <c r="EJ2425" s="13"/>
      <c r="EK2425" s="13"/>
      <c r="EL2425" s="13"/>
      <c r="EM2425" s="13"/>
      <c r="EN2425" s="13"/>
      <c r="EO2425" s="13"/>
      <c r="EP2425" s="13"/>
      <c r="EQ2425" s="13"/>
      <c r="ER2425" s="13"/>
      <c r="ES2425" s="13"/>
      <c r="ET2425" s="13"/>
      <c r="EU2425" s="13"/>
      <c r="EV2425" s="13"/>
      <c r="EW2425" s="13"/>
      <c r="EX2425" s="13"/>
      <c r="EY2425" s="13"/>
      <c r="EZ2425" s="13"/>
      <c r="FA2425" s="13"/>
      <c r="FB2425" s="13"/>
      <c r="FC2425" s="13"/>
      <c r="FD2425" s="13"/>
      <c r="FE2425" s="13"/>
      <c r="FF2425" s="13"/>
      <c r="FG2425" s="13"/>
      <c r="FH2425" s="13"/>
      <c r="FI2425" s="13"/>
      <c r="FJ2425" s="13"/>
      <c r="FK2425" s="13"/>
      <c r="FL2425" s="13"/>
      <c r="FM2425" s="13"/>
      <c r="FN2425" s="13"/>
      <c r="FO2425" s="13"/>
      <c r="FP2425" s="13"/>
      <c r="FQ2425" s="13"/>
      <c r="FR2425" s="13"/>
      <c r="FS2425" s="13"/>
      <c r="FT2425" s="13"/>
      <c r="FU2425" s="13"/>
      <c r="FV2425" s="13"/>
      <c r="FW2425" s="13"/>
      <c r="FX2425" s="13"/>
      <c r="FY2425" s="13"/>
      <c r="FZ2425" s="13"/>
      <c r="GA2425" s="13"/>
      <c r="GB2425" s="13"/>
      <c r="GC2425" s="13"/>
      <c r="GD2425" s="13"/>
      <c r="GE2425" s="13"/>
      <c r="GF2425" s="13"/>
      <c r="GG2425" s="13"/>
      <c r="GH2425" s="13"/>
      <c r="GI2425" s="13"/>
      <c r="GJ2425" s="13"/>
      <c r="GK2425" s="13"/>
      <c r="GL2425" s="13"/>
      <c r="GM2425" s="13"/>
      <c r="GN2425" s="13"/>
      <c r="GO2425" s="13"/>
      <c r="GP2425" s="13"/>
      <c r="GQ2425" s="13"/>
      <c r="GR2425" s="13"/>
      <c r="GS2425" s="13"/>
      <c r="GT2425" s="13"/>
      <c r="GU2425" s="13"/>
      <c r="GV2425" s="13"/>
      <c r="GW2425" s="13"/>
      <c r="GX2425" s="13"/>
      <c r="GY2425" s="13"/>
      <c r="GZ2425" s="13"/>
      <c r="HA2425" s="13"/>
      <c r="HB2425" s="13"/>
      <c r="HC2425" s="13"/>
      <c r="HD2425" s="13"/>
      <c r="HE2425" s="13"/>
      <c r="HF2425" s="13"/>
      <c r="HG2425" s="13"/>
      <c r="HH2425" s="13"/>
      <c r="HI2425" s="13"/>
      <c r="HJ2425" s="13"/>
      <c r="HK2425" s="13"/>
      <c r="HL2425" s="13"/>
      <c r="HM2425" s="13"/>
      <c r="HN2425" s="13"/>
      <c r="HO2425" s="13"/>
      <c r="HP2425" s="13"/>
      <c r="HQ2425" s="13"/>
      <c r="HR2425" s="13"/>
      <c r="HS2425" s="13"/>
      <c r="HT2425" s="13"/>
      <c r="HU2425" s="13"/>
      <c r="HV2425" s="13"/>
      <c r="HW2425" s="13"/>
      <c r="HX2425" s="13"/>
      <c r="HY2425" s="13"/>
      <c r="HZ2425" s="13"/>
      <c r="IA2425" s="13"/>
      <c r="IB2425" s="13"/>
      <c r="IC2425" s="13"/>
      <c r="ID2425" s="13"/>
      <c r="IE2425" s="13"/>
      <c r="IF2425" s="13"/>
      <c r="IG2425" s="13"/>
      <c r="IH2425" s="13"/>
      <c r="II2425" s="13"/>
      <c r="IJ2425" s="13"/>
      <c r="IK2425" s="13"/>
      <c r="IL2425" s="13"/>
      <c r="IM2425" s="13"/>
      <c r="IN2425" s="13"/>
      <c r="IO2425" s="13"/>
      <c r="IP2425" s="13"/>
      <c r="IQ2425" s="13"/>
      <c r="IR2425" s="13"/>
      <c r="IS2425" s="13"/>
      <c r="IT2425" s="13"/>
      <c r="IU2425" s="13"/>
      <c r="IV2425" s="13"/>
    </row>
    <row r="2426" s="4" customFormat="1" ht="36" customHeight="1" spans="1:256">
      <c r="A2426" s="26"/>
      <c r="B2426" s="27"/>
      <c r="C2426" s="28"/>
      <c r="D2426" s="29" t="s">
        <v>721</v>
      </c>
      <c r="E2426" s="22"/>
      <c r="F2426" s="22"/>
      <c r="G2426" s="22"/>
      <c r="H2426" s="22"/>
      <c r="I2426" s="22" t="s">
        <v>512</v>
      </c>
      <c r="J2426" s="22" t="s">
        <v>512</v>
      </c>
      <c r="K2426" s="22" t="s">
        <v>512</v>
      </c>
      <c r="L2426" s="13"/>
      <c r="M2426" s="13"/>
      <c r="N2426" s="13"/>
      <c r="O2426" s="13"/>
      <c r="P2426" s="13"/>
      <c r="Q2426" s="13"/>
      <c r="R2426" s="13"/>
      <c r="S2426" s="13"/>
      <c r="T2426" s="13"/>
      <c r="U2426" s="13"/>
      <c r="V2426" s="13"/>
      <c r="W2426" s="13"/>
      <c r="X2426" s="13"/>
      <c r="Y2426" s="13"/>
      <c r="Z2426" s="13"/>
      <c r="AA2426" s="13"/>
      <c r="AB2426" s="13"/>
      <c r="AC2426" s="13"/>
      <c r="AD2426" s="13"/>
      <c r="AE2426" s="13"/>
      <c r="AF2426" s="13"/>
      <c r="AG2426" s="13"/>
      <c r="AH2426" s="13"/>
      <c r="AI2426" s="13"/>
      <c r="AJ2426" s="13"/>
      <c r="AK2426" s="13"/>
      <c r="AL2426" s="13"/>
      <c r="AM2426" s="13"/>
      <c r="AN2426" s="13"/>
      <c r="AO2426" s="13"/>
      <c r="AP2426" s="13"/>
      <c r="AQ2426" s="13"/>
      <c r="AR2426" s="13"/>
      <c r="AS2426" s="13"/>
      <c r="AT2426" s="13"/>
      <c r="AU2426" s="13"/>
      <c r="AV2426" s="13"/>
      <c r="AW2426" s="13"/>
      <c r="AX2426" s="13"/>
      <c r="AY2426" s="13"/>
      <c r="AZ2426" s="13"/>
      <c r="BA2426" s="13"/>
      <c r="BB2426" s="13"/>
      <c r="BC2426" s="13"/>
      <c r="BD2426" s="13"/>
      <c r="BE2426" s="13"/>
      <c r="BF2426" s="13"/>
      <c r="BG2426" s="13"/>
      <c r="BH2426" s="13"/>
      <c r="BI2426" s="13"/>
      <c r="BJ2426" s="13"/>
      <c r="BK2426" s="13"/>
      <c r="BL2426" s="13"/>
      <c r="BM2426" s="13"/>
      <c r="BN2426" s="13"/>
      <c r="BO2426" s="13"/>
      <c r="BP2426" s="13"/>
      <c r="BQ2426" s="13"/>
      <c r="BR2426" s="13"/>
      <c r="BS2426" s="13"/>
      <c r="BT2426" s="13"/>
      <c r="BU2426" s="13"/>
      <c r="BV2426" s="13"/>
      <c r="BW2426" s="13"/>
      <c r="BX2426" s="13"/>
      <c r="BY2426" s="13"/>
      <c r="BZ2426" s="13"/>
      <c r="CA2426" s="13"/>
      <c r="CB2426" s="13"/>
      <c r="CC2426" s="13"/>
      <c r="CD2426" s="13"/>
      <c r="CE2426" s="13"/>
      <c r="CF2426" s="13"/>
      <c r="CG2426" s="13"/>
      <c r="CH2426" s="13"/>
      <c r="CI2426" s="13"/>
      <c r="CJ2426" s="13"/>
      <c r="CK2426" s="13"/>
      <c r="CL2426" s="13"/>
      <c r="CM2426" s="13"/>
      <c r="CN2426" s="13"/>
      <c r="CO2426" s="13"/>
      <c r="CP2426" s="13"/>
      <c r="CQ2426" s="13"/>
      <c r="CR2426" s="13"/>
      <c r="CS2426" s="13"/>
      <c r="CT2426" s="13"/>
      <c r="CU2426" s="13"/>
      <c r="CV2426" s="13"/>
      <c r="CW2426" s="13"/>
      <c r="CX2426" s="13"/>
      <c r="CY2426" s="13"/>
      <c r="CZ2426" s="13"/>
      <c r="DA2426" s="13"/>
      <c r="DB2426" s="13"/>
      <c r="DC2426" s="13"/>
      <c r="DD2426" s="13"/>
      <c r="DE2426" s="13"/>
      <c r="DF2426" s="13"/>
      <c r="DG2426" s="13"/>
      <c r="DH2426" s="13"/>
      <c r="DI2426" s="13"/>
      <c r="DJ2426" s="13"/>
      <c r="DK2426" s="13"/>
      <c r="DL2426" s="13"/>
      <c r="DM2426" s="13"/>
      <c r="DN2426" s="13"/>
      <c r="DO2426" s="13"/>
      <c r="DP2426" s="13"/>
      <c r="DQ2426" s="13"/>
      <c r="DR2426" s="13"/>
      <c r="DS2426" s="13"/>
      <c r="DT2426" s="13"/>
      <c r="DU2426" s="13"/>
      <c r="DV2426" s="13"/>
      <c r="DW2426" s="13"/>
      <c r="DX2426" s="13"/>
      <c r="DY2426" s="13"/>
      <c r="DZ2426" s="13"/>
      <c r="EA2426" s="13"/>
      <c r="EB2426" s="13"/>
      <c r="EC2426" s="13"/>
      <c r="ED2426" s="13"/>
      <c r="EE2426" s="13"/>
      <c r="EF2426" s="13"/>
      <c r="EG2426" s="13"/>
      <c r="EH2426" s="13"/>
      <c r="EI2426" s="13"/>
      <c r="EJ2426" s="13"/>
      <c r="EK2426" s="13"/>
      <c r="EL2426" s="13"/>
      <c r="EM2426" s="13"/>
      <c r="EN2426" s="13"/>
      <c r="EO2426" s="13"/>
      <c r="EP2426" s="13"/>
      <c r="EQ2426" s="13"/>
      <c r="ER2426" s="13"/>
      <c r="ES2426" s="13"/>
      <c r="ET2426" s="13"/>
      <c r="EU2426" s="13"/>
      <c r="EV2426" s="13"/>
      <c r="EW2426" s="13"/>
      <c r="EX2426" s="13"/>
      <c r="EY2426" s="13"/>
      <c r="EZ2426" s="13"/>
      <c r="FA2426" s="13"/>
      <c r="FB2426" s="13"/>
      <c r="FC2426" s="13"/>
      <c r="FD2426" s="13"/>
      <c r="FE2426" s="13"/>
      <c r="FF2426" s="13"/>
      <c r="FG2426" s="13"/>
      <c r="FH2426" s="13"/>
      <c r="FI2426" s="13"/>
      <c r="FJ2426" s="13"/>
      <c r="FK2426" s="13"/>
      <c r="FL2426" s="13"/>
      <c r="FM2426" s="13"/>
      <c r="FN2426" s="13"/>
      <c r="FO2426" s="13"/>
      <c r="FP2426" s="13"/>
      <c r="FQ2426" s="13"/>
      <c r="FR2426" s="13"/>
      <c r="FS2426" s="13"/>
      <c r="FT2426" s="13"/>
      <c r="FU2426" s="13"/>
      <c r="FV2426" s="13"/>
      <c r="FW2426" s="13"/>
      <c r="FX2426" s="13"/>
      <c r="FY2426" s="13"/>
      <c r="FZ2426" s="13"/>
      <c r="GA2426" s="13"/>
      <c r="GB2426" s="13"/>
      <c r="GC2426" s="13"/>
      <c r="GD2426" s="13"/>
      <c r="GE2426" s="13"/>
      <c r="GF2426" s="13"/>
      <c r="GG2426" s="13"/>
      <c r="GH2426" s="13"/>
      <c r="GI2426" s="13"/>
      <c r="GJ2426" s="13"/>
      <c r="GK2426" s="13"/>
      <c r="GL2426" s="13"/>
      <c r="GM2426" s="13"/>
      <c r="GN2426" s="13"/>
      <c r="GO2426" s="13"/>
      <c r="GP2426" s="13"/>
      <c r="GQ2426" s="13"/>
      <c r="GR2426" s="13"/>
      <c r="GS2426" s="13"/>
      <c r="GT2426" s="13"/>
      <c r="GU2426" s="13"/>
      <c r="GV2426" s="13"/>
      <c r="GW2426" s="13"/>
      <c r="GX2426" s="13"/>
      <c r="GY2426" s="13"/>
      <c r="GZ2426" s="13"/>
      <c r="HA2426" s="13"/>
      <c r="HB2426" s="13"/>
      <c r="HC2426" s="13"/>
      <c r="HD2426" s="13"/>
      <c r="HE2426" s="13"/>
      <c r="HF2426" s="13"/>
      <c r="HG2426" s="13"/>
      <c r="HH2426" s="13"/>
      <c r="HI2426" s="13"/>
      <c r="HJ2426" s="13"/>
      <c r="HK2426" s="13"/>
      <c r="HL2426" s="13"/>
      <c r="HM2426" s="13"/>
      <c r="HN2426" s="13"/>
      <c r="HO2426" s="13"/>
      <c r="HP2426" s="13"/>
      <c r="HQ2426" s="13"/>
      <c r="HR2426" s="13"/>
      <c r="HS2426" s="13"/>
      <c r="HT2426" s="13"/>
      <c r="HU2426" s="13"/>
      <c r="HV2426" s="13"/>
      <c r="HW2426" s="13"/>
      <c r="HX2426" s="13"/>
      <c r="HY2426" s="13"/>
      <c r="HZ2426" s="13"/>
      <c r="IA2426" s="13"/>
      <c r="IB2426" s="13"/>
      <c r="IC2426" s="13"/>
      <c r="ID2426" s="13"/>
      <c r="IE2426" s="13"/>
      <c r="IF2426" s="13"/>
      <c r="IG2426" s="13"/>
      <c r="IH2426" s="13"/>
      <c r="II2426" s="13"/>
      <c r="IJ2426" s="13"/>
      <c r="IK2426" s="13"/>
      <c r="IL2426" s="13"/>
      <c r="IM2426" s="13"/>
      <c r="IN2426" s="13"/>
      <c r="IO2426" s="13"/>
      <c r="IP2426" s="13"/>
      <c r="IQ2426" s="13"/>
      <c r="IR2426" s="13"/>
      <c r="IS2426" s="13"/>
      <c r="IT2426" s="13"/>
      <c r="IU2426" s="13"/>
      <c r="IV2426" s="13"/>
    </row>
    <row r="2427" s="13" customFormat="1" ht="36" customHeight="1" spans="1:11">
      <c r="A2427" s="26"/>
      <c r="B2427" s="27"/>
      <c r="C2427" s="28"/>
      <c r="D2427" s="29" t="s">
        <v>722</v>
      </c>
      <c r="E2427" s="22"/>
      <c r="F2427" s="22"/>
      <c r="G2427" s="22"/>
      <c r="H2427" s="22"/>
      <c r="I2427" s="22" t="s">
        <v>512</v>
      </c>
      <c r="J2427" s="22" t="s">
        <v>512</v>
      </c>
      <c r="K2427" s="22" t="s">
        <v>512</v>
      </c>
    </row>
    <row r="2428" s="13" customFormat="1" ht="28" customHeight="1" spans="1:11">
      <c r="A2428" s="30"/>
      <c r="B2428" s="31"/>
      <c r="C2428" s="32"/>
      <c r="D2428" s="18" t="s">
        <v>622</v>
      </c>
      <c r="E2428" s="22"/>
      <c r="F2428" s="22"/>
      <c r="G2428" s="22"/>
      <c r="H2428" s="22"/>
      <c r="I2428" s="22" t="s">
        <v>512</v>
      </c>
      <c r="J2428" s="22" t="s">
        <v>512</v>
      </c>
      <c r="K2428" s="22" t="s">
        <v>512</v>
      </c>
    </row>
    <row r="2429" s="13" customFormat="1" ht="46" customHeight="1" spans="1:11">
      <c r="A2429" s="18" t="s">
        <v>723</v>
      </c>
      <c r="B2429" s="18" t="s">
        <v>724</v>
      </c>
      <c r="C2429" s="18"/>
      <c r="D2429" s="18"/>
      <c r="E2429" s="18"/>
      <c r="F2429" s="18" t="s">
        <v>608</v>
      </c>
      <c r="G2429" s="18"/>
      <c r="H2429" s="18"/>
      <c r="I2429" s="18"/>
      <c r="J2429" s="18"/>
      <c r="K2429" s="18"/>
    </row>
    <row r="2430" s="13" customFormat="1" ht="36" customHeight="1" spans="1:11">
      <c r="A2430" s="18"/>
      <c r="B2430" s="21" t="s">
        <v>1297</v>
      </c>
      <c r="C2430" s="22"/>
      <c r="D2430" s="22"/>
      <c r="E2430" s="22"/>
      <c r="F2430" s="21" t="s">
        <v>1297</v>
      </c>
      <c r="G2430" s="22"/>
      <c r="H2430" s="22"/>
      <c r="I2430" s="22"/>
      <c r="J2430" s="22"/>
      <c r="K2430" s="22"/>
    </row>
    <row r="2431" s="13" customFormat="1" ht="36" customHeight="1" spans="1:11">
      <c r="A2431" s="33" t="s">
        <v>726</v>
      </c>
      <c r="B2431" s="18" t="s">
        <v>628</v>
      </c>
      <c r="C2431" s="18" t="s">
        <v>629</v>
      </c>
      <c r="D2431" s="18" t="s">
        <v>630</v>
      </c>
      <c r="E2431" s="18" t="s">
        <v>727</v>
      </c>
      <c r="F2431" s="18" t="s">
        <v>728</v>
      </c>
      <c r="G2431" s="18" t="s">
        <v>717</v>
      </c>
      <c r="H2431" s="18" t="s">
        <v>729</v>
      </c>
      <c r="I2431" s="18" t="s">
        <v>730</v>
      </c>
      <c r="J2431" s="18"/>
      <c r="K2431" s="18"/>
    </row>
    <row r="2432" s="13" customFormat="1" ht="40" customHeight="1" spans="1:11">
      <c r="A2432" s="34"/>
      <c r="B2432" s="21" t="s">
        <v>731</v>
      </c>
      <c r="C2432" s="18" t="s">
        <v>732</v>
      </c>
      <c r="D2432" s="35" t="s">
        <v>1298</v>
      </c>
      <c r="E2432" s="22">
        <v>90</v>
      </c>
      <c r="F2432" s="22">
        <v>90</v>
      </c>
      <c r="G2432" s="22">
        <v>15</v>
      </c>
      <c r="H2432" s="22">
        <v>15</v>
      </c>
      <c r="I2432" s="22"/>
      <c r="J2432" s="22"/>
      <c r="K2432" s="22"/>
    </row>
    <row r="2433" s="13" customFormat="1" ht="27" customHeight="1" spans="1:11">
      <c r="A2433" s="34"/>
      <c r="B2433" s="22"/>
      <c r="C2433" s="18" t="s">
        <v>735</v>
      </c>
      <c r="D2433" s="35" t="s">
        <v>1299</v>
      </c>
      <c r="E2433" s="302" t="s">
        <v>1300</v>
      </c>
      <c r="F2433" s="302" t="s">
        <v>1300</v>
      </c>
      <c r="G2433" s="22">
        <v>15</v>
      </c>
      <c r="H2433" s="22">
        <v>15</v>
      </c>
      <c r="I2433" s="22"/>
      <c r="J2433" s="22"/>
      <c r="K2433" s="22"/>
    </row>
    <row r="2434" s="13" customFormat="1" ht="27" customHeight="1" spans="1:11">
      <c r="A2434" s="34"/>
      <c r="B2434" s="18" t="s">
        <v>737</v>
      </c>
      <c r="C2434" s="18" t="s">
        <v>738</v>
      </c>
      <c r="D2434" s="35" t="s">
        <v>1301</v>
      </c>
      <c r="E2434" s="21" t="s">
        <v>1302</v>
      </c>
      <c r="F2434" s="21" t="s">
        <v>1302</v>
      </c>
      <c r="G2434" s="22">
        <v>20</v>
      </c>
      <c r="H2434" s="22">
        <v>20</v>
      </c>
      <c r="I2434" s="22"/>
      <c r="J2434" s="22"/>
      <c r="K2434" s="22"/>
    </row>
    <row r="2435" s="13" customFormat="1" ht="18" customHeight="1" spans="1:11">
      <c r="A2435" s="34"/>
      <c r="B2435" s="33" t="s">
        <v>740</v>
      </c>
      <c r="C2435" s="33" t="s">
        <v>741</v>
      </c>
      <c r="D2435" s="35" t="s">
        <v>1303</v>
      </c>
      <c r="E2435" s="37">
        <v>0.8</v>
      </c>
      <c r="F2435" s="37">
        <v>0.85</v>
      </c>
      <c r="G2435" s="22">
        <v>20</v>
      </c>
      <c r="H2435" s="22">
        <v>20</v>
      </c>
      <c r="I2435" s="22"/>
      <c r="J2435" s="22"/>
      <c r="K2435" s="22"/>
    </row>
    <row r="2436" s="13" customFormat="1" ht="18" customHeight="1" spans="1:11">
      <c r="A2436" s="34"/>
      <c r="B2436" s="34"/>
      <c r="C2436" s="34"/>
      <c r="D2436" s="35"/>
      <c r="E2436" s="22"/>
      <c r="F2436" s="22"/>
      <c r="G2436" s="22"/>
      <c r="H2436" s="22"/>
      <c r="I2436" s="22"/>
      <c r="J2436" s="22"/>
      <c r="K2436" s="22"/>
    </row>
    <row r="2437" s="13" customFormat="1" ht="30" customHeight="1" spans="1:11">
      <c r="A2437" s="47"/>
      <c r="B2437" s="47"/>
      <c r="C2437" s="47"/>
      <c r="D2437" s="35" t="s">
        <v>856</v>
      </c>
      <c r="E2437" s="37">
        <v>0.8</v>
      </c>
      <c r="F2437" s="37">
        <v>0.8</v>
      </c>
      <c r="G2437" s="22">
        <v>20</v>
      </c>
      <c r="H2437" s="22">
        <v>20</v>
      </c>
      <c r="I2437" s="22"/>
      <c r="J2437" s="22"/>
      <c r="K2437" s="22"/>
    </row>
    <row r="2438" s="13" customFormat="1" ht="30" customHeight="1" spans="1:11">
      <c r="A2438" s="18" t="s">
        <v>742</v>
      </c>
      <c r="B2438" s="18"/>
      <c r="C2438" s="18"/>
      <c r="D2438" s="18"/>
      <c r="E2438" s="18"/>
      <c r="F2438" s="18"/>
      <c r="G2438" s="38">
        <f>H2432+H2433+H2434+H2435+H2437</f>
        <v>90</v>
      </c>
      <c r="H2438" s="38"/>
      <c r="I2438" s="38"/>
      <c r="J2438" s="38"/>
      <c r="K2438" s="38"/>
    </row>
    <row r="2439" s="13" customFormat="1" ht="30" customHeight="1" spans="1:11">
      <c r="A2439" s="39" t="s">
        <v>743</v>
      </c>
      <c r="B2439" s="40" t="s">
        <v>744</v>
      </c>
      <c r="C2439" s="41">
        <f>G2438+K2424</f>
        <v>98.7914319365251</v>
      </c>
      <c r="D2439" s="40"/>
      <c r="E2439" s="40" t="s">
        <v>745</v>
      </c>
      <c r="F2439" s="40" t="s">
        <v>746</v>
      </c>
      <c r="G2439" s="40"/>
      <c r="H2439" s="40"/>
      <c r="I2439" s="40"/>
      <c r="J2439" s="40"/>
      <c r="K2439" s="53"/>
    </row>
    <row r="2440" s="13" customFormat="1" ht="17" customHeight="1" spans="1:10">
      <c r="A2440" s="338"/>
      <c r="B2440" s="338"/>
      <c r="C2440" s="338"/>
      <c r="D2440" s="338"/>
      <c r="E2440" s="338"/>
      <c r="F2440" s="338"/>
      <c r="G2440" s="338"/>
      <c r="H2440" s="338"/>
      <c r="I2440" s="338"/>
      <c r="J2440" s="339"/>
    </row>
    <row r="2441" s="13" customFormat="1"/>
    <row r="2442" s="13" customFormat="1" ht="22.2" spans="1:10">
      <c r="A2442" s="61" t="s">
        <v>706</v>
      </c>
      <c r="B2442" s="61"/>
      <c r="C2442" s="61"/>
      <c r="D2442" s="61"/>
      <c r="E2442" s="61"/>
      <c r="F2442" s="61"/>
      <c r="G2442" s="61"/>
      <c r="H2442" s="61"/>
      <c r="I2442" s="61"/>
      <c r="J2442" s="61"/>
    </row>
    <row r="2443" s="13" customFormat="1" ht="22.2" spans="1:10">
      <c r="A2443" s="333"/>
      <c r="B2443" s="61"/>
      <c r="C2443" s="61"/>
      <c r="D2443" s="61"/>
      <c r="E2443" s="61"/>
      <c r="F2443" s="61"/>
      <c r="G2443" s="61"/>
      <c r="H2443" s="61"/>
      <c r="I2443" s="61"/>
      <c r="J2443" s="337" t="s">
        <v>707</v>
      </c>
    </row>
    <row r="2444" s="13" customFormat="1" ht="22.5" customHeight="1" spans="1:11">
      <c r="A2444" s="61"/>
      <c r="B2444" s="61"/>
      <c r="C2444" s="61"/>
      <c r="D2444" s="61"/>
      <c r="E2444" s="61"/>
      <c r="F2444" s="61"/>
      <c r="G2444" s="61"/>
      <c r="H2444" s="61"/>
      <c r="I2444" s="61"/>
      <c r="J2444" s="49" t="s">
        <v>3</v>
      </c>
      <c r="K2444" s="14"/>
    </row>
    <row r="2445" s="13" customFormat="1" ht="22.5" customHeight="1" spans="1:11">
      <c r="A2445" s="18" t="s">
        <v>708</v>
      </c>
      <c r="B2445" s="18"/>
      <c r="C2445" s="18"/>
      <c r="D2445" s="19" t="s">
        <v>1304</v>
      </c>
      <c r="E2445" s="20"/>
      <c r="F2445" s="20"/>
      <c r="G2445" s="20"/>
      <c r="H2445" s="20"/>
      <c r="I2445" s="20"/>
      <c r="J2445" s="20"/>
      <c r="K2445" s="20"/>
    </row>
    <row r="2446" s="13" customFormat="1" ht="22.5" customHeight="1" spans="1:11">
      <c r="A2446" s="18" t="s">
        <v>710</v>
      </c>
      <c r="B2446" s="18"/>
      <c r="C2446" s="18"/>
      <c r="D2446" s="21" t="s">
        <v>1058</v>
      </c>
      <c r="E2446" s="22"/>
      <c r="F2446" s="18" t="s">
        <v>711</v>
      </c>
      <c r="G2446" s="21" t="s">
        <v>1296</v>
      </c>
      <c r="H2446" s="22"/>
      <c r="I2446" s="22"/>
      <c r="J2446" s="22"/>
      <c r="K2446" s="22"/>
    </row>
    <row r="2447" s="13" customFormat="1" ht="22.5" customHeight="1" spans="1:11">
      <c r="A2447" s="23" t="s">
        <v>712</v>
      </c>
      <c r="B2447" s="24"/>
      <c r="C2447" s="25"/>
      <c r="D2447" s="18" t="s">
        <v>713</v>
      </c>
      <c r="E2447" s="18" t="s">
        <v>714</v>
      </c>
      <c r="F2447" s="18" t="s">
        <v>715</v>
      </c>
      <c r="G2447" s="18" t="s">
        <v>716</v>
      </c>
      <c r="H2447" s="18"/>
      <c r="I2447" s="18" t="s">
        <v>717</v>
      </c>
      <c r="J2447" s="18" t="s">
        <v>718</v>
      </c>
      <c r="K2447" s="18" t="s">
        <v>719</v>
      </c>
    </row>
    <row r="2448" s="13" customFormat="1" ht="22.5" customHeight="1" spans="1:11">
      <c r="A2448" s="26"/>
      <c r="B2448" s="27"/>
      <c r="C2448" s="28"/>
      <c r="D2448" s="18" t="s">
        <v>720</v>
      </c>
      <c r="E2448" s="22">
        <f>E2449+E2452</f>
        <v>2843301.63</v>
      </c>
      <c r="F2448" s="22">
        <f>F2449+F2452</f>
        <v>2111301.63</v>
      </c>
      <c r="G2448" s="22">
        <v>2111301.63</v>
      </c>
      <c r="H2448" s="22"/>
      <c r="I2448" s="22">
        <v>10</v>
      </c>
      <c r="J2448" s="37">
        <f>G2448/E2448</f>
        <v>0.742552815263571</v>
      </c>
      <c r="K2448" s="38">
        <f>J2448*10</f>
        <v>7.42552815263571</v>
      </c>
    </row>
    <row r="2449" s="13" customFormat="1" ht="22.5" customHeight="1" spans="1:11">
      <c r="A2449" s="26"/>
      <c r="B2449" s="27"/>
      <c r="C2449" s="28"/>
      <c r="D2449" s="18" t="s">
        <v>621</v>
      </c>
      <c r="E2449" s="22">
        <v>2843301.63</v>
      </c>
      <c r="F2449" s="22">
        <v>2111301.63</v>
      </c>
      <c r="G2449" s="22">
        <v>2111301.63</v>
      </c>
      <c r="H2449" s="22"/>
      <c r="I2449" s="22" t="s">
        <v>512</v>
      </c>
      <c r="J2449" s="22" t="s">
        <v>512</v>
      </c>
      <c r="K2449" s="22" t="s">
        <v>512</v>
      </c>
    </row>
    <row r="2450" s="13" customFormat="1" ht="22.5" customHeight="1" spans="1:11">
      <c r="A2450" s="26"/>
      <c r="B2450" s="27"/>
      <c r="C2450" s="28"/>
      <c r="D2450" s="29" t="s">
        <v>721</v>
      </c>
      <c r="E2450" s="22"/>
      <c r="F2450" s="22"/>
      <c r="G2450" s="22"/>
      <c r="H2450" s="22"/>
      <c r="I2450" s="22" t="s">
        <v>512</v>
      </c>
      <c r="J2450" s="22" t="s">
        <v>512</v>
      </c>
      <c r="K2450" s="22" t="s">
        <v>512</v>
      </c>
    </row>
    <row r="2451" s="13" customFormat="1" ht="22.5" customHeight="1" spans="1:11">
      <c r="A2451" s="26"/>
      <c r="B2451" s="27"/>
      <c r="C2451" s="28"/>
      <c r="D2451" s="29" t="s">
        <v>722</v>
      </c>
      <c r="E2451" s="22"/>
      <c r="F2451" s="22"/>
      <c r="G2451" s="22"/>
      <c r="H2451" s="22"/>
      <c r="I2451" s="22" t="s">
        <v>512</v>
      </c>
      <c r="J2451" s="22" t="s">
        <v>512</v>
      </c>
      <c r="K2451" s="22" t="s">
        <v>512</v>
      </c>
    </row>
    <row r="2452" s="13" customFormat="1" ht="22.5" customHeight="1" spans="1:11">
      <c r="A2452" s="30"/>
      <c r="B2452" s="31"/>
      <c r="C2452" s="32"/>
      <c r="D2452" s="18" t="s">
        <v>622</v>
      </c>
      <c r="E2452" s="22"/>
      <c r="F2452" s="22"/>
      <c r="G2452" s="22"/>
      <c r="H2452" s="22"/>
      <c r="I2452" s="22" t="s">
        <v>512</v>
      </c>
      <c r="J2452" s="22" t="s">
        <v>512</v>
      </c>
      <c r="K2452" s="22" t="s">
        <v>512</v>
      </c>
    </row>
    <row r="2453" s="13" customFormat="1" ht="22.5" customHeight="1" spans="1:11">
      <c r="A2453" s="18" t="s">
        <v>723</v>
      </c>
      <c r="B2453" s="18" t="s">
        <v>724</v>
      </c>
      <c r="C2453" s="18"/>
      <c r="D2453" s="18"/>
      <c r="E2453" s="18"/>
      <c r="F2453" s="18" t="s">
        <v>608</v>
      </c>
      <c r="G2453" s="18"/>
      <c r="H2453" s="18"/>
      <c r="I2453" s="18"/>
      <c r="J2453" s="18"/>
      <c r="K2453" s="18"/>
    </row>
    <row r="2454" s="13" customFormat="1" ht="22.5" customHeight="1" spans="1:11">
      <c r="A2454" s="18"/>
      <c r="B2454" s="21" t="s">
        <v>1305</v>
      </c>
      <c r="C2454" s="22"/>
      <c r="D2454" s="22"/>
      <c r="E2454" s="22"/>
      <c r="F2454" s="21" t="s">
        <v>1306</v>
      </c>
      <c r="G2454" s="22"/>
      <c r="H2454" s="22"/>
      <c r="I2454" s="22"/>
      <c r="J2454" s="22"/>
      <c r="K2454" s="22"/>
    </row>
    <row r="2455" s="13" customFormat="1" ht="22.5" customHeight="1" spans="1:11">
      <c r="A2455" s="33" t="s">
        <v>726</v>
      </c>
      <c r="B2455" s="18" t="s">
        <v>628</v>
      </c>
      <c r="C2455" s="18" t="s">
        <v>629</v>
      </c>
      <c r="D2455" s="18" t="s">
        <v>630</v>
      </c>
      <c r="E2455" s="18" t="s">
        <v>727</v>
      </c>
      <c r="F2455" s="18" t="s">
        <v>728</v>
      </c>
      <c r="G2455" s="18" t="s">
        <v>717</v>
      </c>
      <c r="H2455" s="18" t="s">
        <v>729</v>
      </c>
      <c r="I2455" s="18" t="s">
        <v>730</v>
      </c>
      <c r="J2455" s="18"/>
      <c r="K2455" s="18"/>
    </row>
    <row r="2456" s="13" customFormat="1" ht="22.5" customHeight="1" spans="1:11">
      <c r="A2456" s="34"/>
      <c r="B2456" s="21" t="s">
        <v>731</v>
      </c>
      <c r="C2456" s="18" t="s">
        <v>732</v>
      </c>
      <c r="D2456" s="35" t="s">
        <v>1307</v>
      </c>
      <c r="E2456" s="37">
        <v>1</v>
      </c>
      <c r="F2456" s="37">
        <v>1</v>
      </c>
      <c r="G2456" s="22">
        <v>15</v>
      </c>
      <c r="H2456" s="22">
        <v>15</v>
      </c>
      <c r="I2456" s="22"/>
      <c r="J2456" s="22"/>
      <c r="K2456" s="22"/>
    </row>
    <row r="2457" s="13" customFormat="1" ht="22.5" customHeight="1" spans="1:11">
      <c r="A2457" s="34"/>
      <c r="B2457" s="22"/>
      <c r="C2457" s="18" t="s">
        <v>735</v>
      </c>
      <c r="D2457" s="35" t="s">
        <v>1308</v>
      </c>
      <c r="E2457" s="37">
        <v>1</v>
      </c>
      <c r="F2457" s="37">
        <v>1</v>
      </c>
      <c r="G2457" s="22">
        <v>15</v>
      </c>
      <c r="H2457" s="22">
        <v>15</v>
      </c>
      <c r="I2457" s="22"/>
      <c r="J2457" s="22"/>
      <c r="K2457" s="22"/>
    </row>
    <row r="2458" s="13" customFormat="1" ht="22.5" customHeight="1" spans="1:11">
      <c r="A2458" s="34"/>
      <c r="B2458" s="18" t="s">
        <v>737</v>
      </c>
      <c r="C2458" s="18" t="s">
        <v>738</v>
      </c>
      <c r="D2458" s="35" t="s">
        <v>1010</v>
      </c>
      <c r="E2458" s="37">
        <v>1</v>
      </c>
      <c r="F2458" s="302">
        <v>1</v>
      </c>
      <c r="G2458" s="22">
        <v>20</v>
      </c>
      <c r="H2458" s="22">
        <v>20</v>
      </c>
      <c r="I2458" s="22"/>
      <c r="J2458" s="22"/>
      <c r="K2458" s="22"/>
    </row>
    <row r="2459" s="13" customFormat="1" ht="22.5" customHeight="1" spans="1:11">
      <c r="A2459" s="34"/>
      <c r="B2459" s="33" t="s">
        <v>740</v>
      </c>
      <c r="C2459" s="33" t="s">
        <v>741</v>
      </c>
      <c r="D2459" s="35" t="s">
        <v>1309</v>
      </c>
      <c r="E2459" s="37">
        <v>0.9</v>
      </c>
      <c r="F2459" s="37">
        <v>0.9</v>
      </c>
      <c r="G2459" s="22">
        <v>20</v>
      </c>
      <c r="H2459" s="22">
        <v>20</v>
      </c>
      <c r="I2459" s="22"/>
      <c r="J2459" s="22"/>
      <c r="K2459" s="22"/>
    </row>
    <row r="2460" s="13" customFormat="1" ht="22.5" customHeight="1" spans="1:11">
      <c r="A2460" s="34"/>
      <c r="B2460" s="34"/>
      <c r="C2460" s="34"/>
      <c r="D2460" s="35"/>
      <c r="E2460" s="22"/>
      <c r="F2460" s="22"/>
      <c r="G2460" s="22"/>
      <c r="H2460" s="22"/>
      <c r="I2460" s="22"/>
      <c r="J2460" s="22"/>
      <c r="K2460" s="22"/>
    </row>
    <row r="2461" s="13" customFormat="1" ht="22.5" customHeight="1" spans="1:11">
      <c r="A2461" s="47"/>
      <c r="B2461" s="47"/>
      <c r="C2461" s="47"/>
      <c r="D2461" s="35" t="s">
        <v>856</v>
      </c>
      <c r="E2461" s="37">
        <v>0.85</v>
      </c>
      <c r="F2461" s="37">
        <v>0.85</v>
      </c>
      <c r="G2461" s="22">
        <v>20</v>
      </c>
      <c r="H2461" s="22">
        <v>20</v>
      </c>
      <c r="I2461" s="22"/>
      <c r="J2461" s="22"/>
      <c r="K2461" s="22"/>
    </row>
    <row r="2462" s="13" customFormat="1" ht="22.5" customHeight="1" spans="1:11">
      <c r="A2462" s="18" t="s">
        <v>742</v>
      </c>
      <c r="B2462" s="18"/>
      <c r="C2462" s="18"/>
      <c r="D2462" s="18"/>
      <c r="E2462" s="18"/>
      <c r="F2462" s="18"/>
      <c r="G2462" s="38">
        <f>H2456+H2457+H2458+H2459+H2461</f>
        <v>90</v>
      </c>
      <c r="H2462" s="38"/>
      <c r="I2462" s="38"/>
      <c r="J2462" s="38"/>
      <c r="K2462" s="38"/>
    </row>
    <row r="2463" s="13" customFormat="1" ht="22.5" customHeight="1" spans="1:11">
      <c r="A2463" s="39" t="s">
        <v>743</v>
      </c>
      <c r="B2463" s="40" t="s">
        <v>744</v>
      </c>
      <c r="C2463" s="41">
        <f>G2462+K2448</f>
        <v>97.4255281526357</v>
      </c>
      <c r="D2463" s="40"/>
      <c r="E2463" s="40" t="s">
        <v>745</v>
      </c>
      <c r="F2463" s="40" t="s">
        <v>746</v>
      </c>
      <c r="G2463" s="40"/>
      <c r="H2463" s="40"/>
      <c r="I2463" s="40"/>
      <c r="J2463" s="40"/>
      <c r="K2463" s="53"/>
    </row>
    <row r="2464" s="13" customFormat="1"/>
    <row r="2465" s="13" customFormat="1" ht="22.2" spans="1:10">
      <c r="A2465" s="61" t="s">
        <v>706</v>
      </c>
      <c r="B2465" s="61"/>
      <c r="C2465" s="61"/>
      <c r="D2465" s="61"/>
      <c r="E2465" s="61"/>
      <c r="F2465" s="61"/>
      <c r="G2465" s="61"/>
      <c r="H2465" s="61"/>
      <c r="I2465" s="61"/>
      <c r="J2465" s="61"/>
    </row>
    <row r="2466" s="13" customFormat="1" ht="22.2" spans="1:10">
      <c r="A2466" s="333"/>
      <c r="B2466" s="61"/>
      <c r="C2466" s="61"/>
      <c r="D2466" s="61"/>
      <c r="E2466" s="61"/>
      <c r="F2466" s="61"/>
      <c r="G2466" s="61"/>
      <c r="H2466" s="61"/>
      <c r="I2466" s="61"/>
      <c r="J2466" s="337" t="s">
        <v>707</v>
      </c>
    </row>
    <row r="2467" s="13" customFormat="1" ht="22.5" customHeight="1" spans="1:11">
      <c r="A2467" s="61"/>
      <c r="B2467" s="61"/>
      <c r="C2467" s="61"/>
      <c r="D2467" s="61"/>
      <c r="E2467" s="61"/>
      <c r="F2467" s="61"/>
      <c r="G2467" s="61"/>
      <c r="H2467" s="61"/>
      <c r="I2467" s="61"/>
      <c r="J2467" s="49" t="s">
        <v>3</v>
      </c>
      <c r="K2467" s="14"/>
    </row>
    <row r="2468" s="13" customFormat="1" ht="22.5" customHeight="1" spans="1:11">
      <c r="A2468" s="18" t="s">
        <v>708</v>
      </c>
      <c r="B2468" s="18"/>
      <c r="C2468" s="18"/>
      <c r="D2468" s="19" t="s">
        <v>1310</v>
      </c>
      <c r="E2468" s="20"/>
      <c r="F2468" s="20"/>
      <c r="G2468" s="20"/>
      <c r="H2468" s="20"/>
      <c r="I2468" s="20"/>
      <c r="J2468" s="20"/>
      <c r="K2468" s="20"/>
    </row>
    <row r="2469" s="13" customFormat="1" ht="22.5" customHeight="1" spans="1:11">
      <c r="A2469" s="18" t="s">
        <v>710</v>
      </c>
      <c r="B2469" s="18"/>
      <c r="C2469" s="18"/>
      <c r="D2469" s="21" t="s">
        <v>1058</v>
      </c>
      <c r="E2469" s="22"/>
      <c r="F2469" s="18" t="s">
        <v>711</v>
      </c>
      <c r="G2469" s="21" t="s">
        <v>1296</v>
      </c>
      <c r="H2469" s="22"/>
      <c r="I2469" s="22"/>
      <c r="J2469" s="22"/>
      <c r="K2469" s="22"/>
    </row>
    <row r="2470" s="13" customFormat="1" ht="22.5" customHeight="1" spans="1:11">
      <c r="A2470" s="23" t="s">
        <v>712</v>
      </c>
      <c r="B2470" s="24"/>
      <c r="C2470" s="25"/>
      <c r="D2470" s="18" t="s">
        <v>713</v>
      </c>
      <c r="E2470" s="18" t="s">
        <v>714</v>
      </c>
      <c r="F2470" s="18" t="s">
        <v>715</v>
      </c>
      <c r="G2470" s="18" t="s">
        <v>716</v>
      </c>
      <c r="H2470" s="18"/>
      <c r="I2470" s="18" t="s">
        <v>717</v>
      </c>
      <c r="J2470" s="18" t="s">
        <v>718</v>
      </c>
      <c r="K2470" s="18" t="s">
        <v>719</v>
      </c>
    </row>
    <row r="2471" s="13" customFormat="1" ht="22.5" customHeight="1" spans="1:11">
      <c r="A2471" s="26"/>
      <c r="B2471" s="27"/>
      <c r="C2471" s="28"/>
      <c r="D2471" s="18" t="s">
        <v>720</v>
      </c>
      <c r="E2471" s="22">
        <f>E2472+E2475</f>
        <v>1995957.2</v>
      </c>
      <c r="F2471" s="22">
        <f>F2472+F2475</f>
        <v>1995957.2</v>
      </c>
      <c r="G2471" s="22">
        <v>1995957.2</v>
      </c>
      <c r="H2471" s="22"/>
      <c r="I2471" s="22">
        <v>10</v>
      </c>
      <c r="J2471" s="37">
        <f>G2471/E2471</f>
        <v>1</v>
      </c>
      <c r="K2471" s="38">
        <v>10</v>
      </c>
    </row>
    <row r="2472" s="13" customFormat="1" ht="22.5" customHeight="1" spans="1:11">
      <c r="A2472" s="26"/>
      <c r="B2472" s="27"/>
      <c r="C2472" s="28"/>
      <c r="D2472" s="18" t="s">
        <v>621</v>
      </c>
      <c r="E2472" s="22">
        <v>1995957.2</v>
      </c>
      <c r="F2472" s="22">
        <v>1995957.2</v>
      </c>
      <c r="G2472" s="22">
        <v>1995957.2</v>
      </c>
      <c r="H2472" s="22"/>
      <c r="I2472" s="22" t="s">
        <v>512</v>
      </c>
      <c r="J2472" s="22" t="s">
        <v>512</v>
      </c>
      <c r="K2472" s="22" t="s">
        <v>512</v>
      </c>
    </row>
    <row r="2473" s="13" customFormat="1" ht="22.5" customHeight="1" spans="1:11">
      <c r="A2473" s="26"/>
      <c r="B2473" s="27"/>
      <c r="C2473" s="28"/>
      <c r="D2473" s="29" t="s">
        <v>721</v>
      </c>
      <c r="E2473" s="22"/>
      <c r="F2473" s="22"/>
      <c r="G2473" s="22"/>
      <c r="H2473" s="22"/>
      <c r="I2473" s="22" t="s">
        <v>512</v>
      </c>
      <c r="J2473" s="22" t="s">
        <v>512</v>
      </c>
      <c r="K2473" s="22" t="s">
        <v>512</v>
      </c>
    </row>
    <row r="2474" s="13" customFormat="1" ht="22.5" customHeight="1" spans="1:11">
      <c r="A2474" s="26"/>
      <c r="B2474" s="27"/>
      <c r="C2474" s="28"/>
      <c r="D2474" s="29" t="s">
        <v>722</v>
      </c>
      <c r="E2474" s="22"/>
      <c r="F2474" s="22"/>
      <c r="G2474" s="22"/>
      <c r="H2474" s="22"/>
      <c r="I2474" s="22" t="s">
        <v>512</v>
      </c>
      <c r="J2474" s="22" t="s">
        <v>512</v>
      </c>
      <c r="K2474" s="22" t="s">
        <v>512</v>
      </c>
    </row>
    <row r="2475" s="13" customFormat="1" ht="22.5" customHeight="1" spans="1:11">
      <c r="A2475" s="30"/>
      <c r="B2475" s="31"/>
      <c r="C2475" s="32"/>
      <c r="D2475" s="18" t="s">
        <v>622</v>
      </c>
      <c r="E2475" s="22"/>
      <c r="F2475" s="22"/>
      <c r="G2475" s="22"/>
      <c r="H2475" s="22"/>
      <c r="I2475" s="22" t="s">
        <v>512</v>
      </c>
      <c r="J2475" s="22" t="s">
        <v>512</v>
      </c>
      <c r="K2475" s="22" t="s">
        <v>512</v>
      </c>
    </row>
    <row r="2476" s="13" customFormat="1" ht="22.5" customHeight="1" spans="1:11">
      <c r="A2476" s="18" t="s">
        <v>723</v>
      </c>
      <c r="B2476" s="18" t="s">
        <v>724</v>
      </c>
      <c r="C2476" s="18"/>
      <c r="D2476" s="18"/>
      <c r="E2476" s="18"/>
      <c r="F2476" s="18" t="s">
        <v>608</v>
      </c>
      <c r="G2476" s="18"/>
      <c r="H2476" s="18"/>
      <c r="I2476" s="18"/>
      <c r="J2476" s="18"/>
      <c r="K2476" s="18"/>
    </row>
    <row r="2477" s="13" customFormat="1" ht="22.5" customHeight="1" spans="1:11">
      <c r="A2477" s="18"/>
      <c r="B2477" s="21" t="s">
        <v>1311</v>
      </c>
      <c r="C2477" s="22"/>
      <c r="D2477" s="22"/>
      <c r="E2477" s="22"/>
      <c r="F2477" s="21" t="s">
        <v>1028</v>
      </c>
      <c r="G2477" s="22"/>
      <c r="H2477" s="22"/>
      <c r="I2477" s="22"/>
      <c r="J2477" s="22"/>
      <c r="K2477" s="22"/>
    </row>
    <row r="2478" s="13" customFormat="1" ht="22.5" customHeight="1" spans="1:11">
      <c r="A2478" s="33" t="s">
        <v>726</v>
      </c>
      <c r="B2478" s="18" t="s">
        <v>628</v>
      </c>
      <c r="C2478" s="18" t="s">
        <v>629</v>
      </c>
      <c r="D2478" s="18" t="s">
        <v>630</v>
      </c>
      <c r="E2478" s="18" t="s">
        <v>727</v>
      </c>
      <c r="F2478" s="18" t="s">
        <v>728</v>
      </c>
      <c r="G2478" s="18" t="s">
        <v>717</v>
      </c>
      <c r="H2478" s="18" t="s">
        <v>729</v>
      </c>
      <c r="I2478" s="18" t="s">
        <v>730</v>
      </c>
      <c r="J2478" s="18"/>
      <c r="K2478" s="18"/>
    </row>
    <row r="2479" s="13" customFormat="1" ht="22.5" customHeight="1" spans="1:11">
      <c r="A2479" s="34"/>
      <c r="B2479" s="21" t="s">
        <v>731</v>
      </c>
      <c r="C2479" s="18" t="s">
        <v>732</v>
      </c>
      <c r="D2479" s="35" t="s">
        <v>1312</v>
      </c>
      <c r="E2479" s="22">
        <v>1</v>
      </c>
      <c r="F2479" s="22">
        <v>1</v>
      </c>
      <c r="G2479" s="22">
        <v>15</v>
      </c>
      <c r="H2479" s="22">
        <v>15</v>
      </c>
      <c r="I2479" s="22"/>
      <c r="J2479" s="22"/>
      <c r="K2479" s="22"/>
    </row>
    <row r="2480" s="13" customFormat="1" ht="22.5" customHeight="1" spans="1:11">
      <c r="A2480" s="34"/>
      <c r="B2480" s="22"/>
      <c r="C2480" s="18" t="s">
        <v>735</v>
      </c>
      <c r="D2480" s="35" t="s">
        <v>947</v>
      </c>
      <c r="E2480" s="302" t="s">
        <v>784</v>
      </c>
      <c r="F2480" s="302" t="s">
        <v>784</v>
      </c>
      <c r="G2480" s="22">
        <v>15</v>
      </c>
      <c r="H2480" s="22">
        <v>15</v>
      </c>
      <c r="I2480" s="22"/>
      <c r="J2480" s="22"/>
      <c r="K2480" s="22"/>
    </row>
    <row r="2481" s="13" customFormat="1" ht="22.5" customHeight="1" spans="1:11">
      <c r="A2481" s="34"/>
      <c r="B2481" s="18" t="s">
        <v>737</v>
      </c>
      <c r="C2481" s="18" t="s">
        <v>738</v>
      </c>
      <c r="D2481" s="35" t="s">
        <v>787</v>
      </c>
      <c r="E2481" s="21" t="s">
        <v>788</v>
      </c>
      <c r="F2481" s="21" t="s">
        <v>788</v>
      </c>
      <c r="G2481" s="22">
        <v>20</v>
      </c>
      <c r="H2481" s="22">
        <v>20</v>
      </c>
      <c r="I2481" s="22"/>
      <c r="J2481" s="22"/>
      <c r="K2481" s="22"/>
    </row>
    <row r="2482" s="13" customFormat="1" ht="22.5" customHeight="1" spans="1:11">
      <c r="A2482" s="34"/>
      <c r="B2482" s="33" t="s">
        <v>740</v>
      </c>
      <c r="C2482" s="33" t="s">
        <v>741</v>
      </c>
      <c r="D2482" s="35" t="s">
        <v>950</v>
      </c>
      <c r="E2482" s="37">
        <v>0.8</v>
      </c>
      <c r="F2482" s="37">
        <v>0.8</v>
      </c>
      <c r="G2482" s="22">
        <v>20</v>
      </c>
      <c r="H2482" s="22">
        <v>20</v>
      </c>
      <c r="I2482" s="22"/>
      <c r="J2482" s="22"/>
      <c r="K2482" s="22"/>
    </row>
    <row r="2483" s="13" customFormat="1" ht="22.5" customHeight="1" spans="1:11">
      <c r="A2483" s="34"/>
      <c r="B2483" s="34"/>
      <c r="C2483" s="34"/>
      <c r="D2483" s="35"/>
      <c r="E2483" s="22"/>
      <c r="F2483" s="22"/>
      <c r="G2483" s="22"/>
      <c r="H2483" s="22"/>
      <c r="I2483" s="22"/>
      <c r="J2483" s="22"/>
      <c r="K2483" s="22"/>
    </row>
    <row r="2484" s="13" customFormat="1" ht="22.5" customHeight="1" spans="1:11">
      <c r="A2484" s="47"/>
      <c r="B2484" s="47"/>
      <c r="C2484" s="47"/>
      <c r="D2484" s="35" t="s">
        <v>856</v>
      </c>
      <c r="E2484" s="37">
        <v>0.8</v>
      </c>
      <c r="F2484" s="37">
        <v>0.8</v>
      </c>
      <c r="G2484" s="22">
        <v>20</v>
      </c>
      <c r="H2484" s="22">
        <v>20</v>
      </c>
      <c r="I2484" s="22"/>
      <c r="J2484" s="22"/>
      <c r="K2484" s="22"/>
    </row>
    <row r="2485" s="13" customFormat="1" ht="22.5" customHeight="1" spans="1:11">
      <c r="A2485" s="18" t="s">
        <v>742</v>
      </c>
      <c r="B2485" s="18"/>
      <c r="C2485" s="18"/>
      <c r="D2485" s="18"/>
      <c r="E2485" s="18"/>
      <c r="F2485" s="18"/>
      <c r="G2485" s="38">
        <f>H2479+H2480+H2481+H2482+H2484</f>
        <v>90</v>
      </c>
      <c r="H2485" s="38"/>
      <c r="I2485" s="38"/>
      <c r="J2485" s="38"/>
      <c r="K2485" s="38"/>
    </row>
    <row r="2486" s="13" customFormat="1" ht="22.5" customHeight="1" spans="1:11">
      <c r="A2486" s="39" t="s">
        <v>743</v>
      </c>
      <c r="B2486" s="40" t="s">
        <v>744</v>
      </c>
      <c r="C2486" s="41">
        <f>G2485+K2471</f>
        <v>100</v>
      </c>
      <c r="D2486" s="40"/>
      <c r="E2486" s="40" t="s">
        <v>745</v>
      </c>
      <c r="F2486" s="40" t="s">
        <v>746</v>
      </c>
      <c r="G2486" s="40"/>
      <c r="H2486" s="40"/>
      <c r="I2486" s="40"/>
      <c r="J2486" s="40"/>
      <c r="K2486" s="53"/>
    </row>
    <row r="2487" s="13" customFormat="1"/>
    <row r="2488" s="13" customFormat="1"/>
    <row r="2489" s="13" customFormat="1" ht="22.2" spans="1:10">
      <c r="A2489" s="61" t="s">
        <v>706</v>
      </c>
      <c r="B2489" s="61"/>
      <c r="C2489" s="61"/>
      <c r="D2489" s="61"/>
      <c r="E2489" s="61"/>
      <c r="F2489" s="61"/>
      <c r="G2489" s="61"/>
      <c r="H2489" s="61"/>
      <c r="I2489" s="61"/>
      <c r="J2489" s="61"/>
    </row>
    <row r="2490" s="13" customFormat="1" ht="22.2" spans="1:10">
      <c r="A2490" s="333"/>
      <c r="B2490" s="61"/>
      <c r="C2490" s="61"/>
      <c r="D2490" s="61"/>
      <c r="E2490" s="61"/>
      <c r="F2490" s="61"/>
      <c r="G2490" s="61"/>
      <c r="H2490" s="61"/>
      <c r="I2490" s="61"/>
      <c r="J2490" s="337" t="s">
        <v>707</v>
      </c>
    </row>
    <row r="2491" s="13" customFormat="1" ht="22.5" customHeight="1" spans="1:11">
      <c r="A2491" s="61"/>
      <c r="B2491" s="61"/>
      <c r="C2491" s="61"/>
      <c r="D2491" s="61"/>
      <c r="E2491" s="61"/>
      <c r="F2491" s="61"/>
      <c r="G2491" s="61"/>
      <c r="H2491" s="61"/>
      <c r="I2491" s="61"/>
      <c r="J2491" s="49" t="s">
        <v>3</v>
      </c>
      <c r="K2491" s="14"/>
    </row>
    <row r="2492" s="13" customFormat="1" ht="22.5" customHeight="1" spans="1:11">
      <c r="A2492" s="18" t="s">
        <v>708</v>
      </c>
      <c r="B2492" s="18"/>
      <c r="C2492" s="18"/>
      <c r="D2492" s="19" t="s">
        <v>193</v>
      </c>
      <c r="E2492" s="20"/>
      <c r="F2492" s="20"/>
      <c r="G2492" s="20"/>
      <c r="H2492" s="20"/>
      <c r="I2492" s="20"/>
      <c r="J2492" s="20"/>
      <c r="K2492" s="20"/>
    </row>
    <row r="2493" s="13" customFormat="1" ht="22.5" customHeight="1" spans="1:11">
      <c r="A2493" s="18" t="s">
        <v>710</v>
      </c>
      <c r="B2493" s="18"/>
      <c r="C2493" s="18"/>
      <c r="D2493" s="21" t="s">
        <v>1058</v>
      </c>
      <c r="E2493" s="22"/>
      <c r="F2493" s="18" t="s">
        <v>711</v>
      </c>
      <c r="G2493" s="21" t="s">
        <v>1296</v>
      </c>
      <c r="H2493" s="22"/>
      <c r="I2493" s="22"/>
      <c r="J2493" s="22"/>
      <c r="K2493" s="22"/>
    </row>
    <row r="2494" s="13" customFormat="1" ht="22.5" customHeight="1" spans="1:11">
      <c r="A2494" s="23" t="s">
        <v>712</v>
      </c>
      <c r="B2494" s="24"/>
      <c r="C2494" s="25"/>
      <c r="D2494" s="18" t="s">
        <v>713</v>
      </c>
      <c r="E2494" s="18" t="s">
        <v>714</v>
      </c>
      <c r="F2494" s="18" t="s">
        <v>715</v>
      </c>
      <c r="G2494" s="18" t="s">
        <v>716</v>
      </c>
      <c r="H2494" s="18"/>
      <c r="I2494" s="18" t="s">
        <v>717</v>
      </c>
      <c r="J2494" s="18" t="s">
        <v>718</v>
      </c>
      <c r="K2494" s="18" t="s">
        <v>719</v>
      </c>
    </row>
    <row r="2495" s="13" customFormat="1" ht="22.5" customHeight="1" spans="1:11">
      <c r="A2495" s="26"/>
      <c r="B2495" s="27"/>
      <c r="C2495" s="28"/>
      <c r="D2495" s="18" t="s">
        <v>720</v>
      </c>
      <c r="E2495" s="22">
        <f>E2496+E2499</f>
        <v>10295907.55</v>
      </c>
      <c r="F2495" s="22">
        <f>F2496+F2499</f>
        <v>3848254.55</v>
      </c>
      <c r="G2495" s="22">
        <v>3848254.55</v>
      </c>
      <c r="H2495" s="22"/>
      <c r="I2495" s="22">
        <v>10</v>
      </c>
      <c r="J2495" s="37">
        <f>G2495/E2495</f>
        <v>0.373765453051295</v>
      </c>
      <c r="K2495" s="38">
        <f>J2495*10</f>
        <v>3.73765453051295</v>
      </c>
    </row>
    <row r="2496" s="13" customFormat="1" ht="22.5" customHeight="1" spans="1:11">
      <c r="A2496" s="26"/>
      <c r="B2496" s="27"/>
      <c r="C2496" s="28"/>
      <c r="D2496" s="18" t="s">
        <v>621</v>
      </c>
      <c r="E2496" s="22">
        <v>10295907.55</v>
      </c>
      <c r="F2496" s="22">
        <v>3848254.55</v>
      </c>
      <c r="G2496" s="22">
        <v>3848254.55</v>
      </c>
      <c r="H2496" s="22"/>
      <c r="I2496" s="22" t="s">
        <v>512</v>
      </c>
      <c r="J2496" s="22" t="s">
        <v>512</v>
      </c>
      <c r="K2496" s="22" t="s">
        <v>512</v>
      </c>
    </row>
    <row r="2497" s="13" customFormat="1" ht="22.5" customHeight="1" spans="1:11">
      <c r="A2497" s="26"/>
      <c r="B2497" s="27"/>
      <c r="C2497" s="28"/>
      <c r="D2497" s="29" t="s">
        <v>721</v>
      </c>
      <c r="E2497" s="22"/>
      <c r="F2497" s="22"/>
      <c r="G2497" s="22"/>
      <c r="H2497" s="22"/>
      <c r="I2497" s="22" t="s">
        <v>512</v>
      </c>
      <c r="J2497" s="22" t="s">
        <v>512</v>
      </c>
      <c r="K2497" s="22" t="s">
        <v>512</v>
      </c>
    </row>
    <row r="2498" s="13" customFormat="1" ht="22.5" customHeight="1" spans="1:11">
      <c r="A2498" s="26"/>
      <c r="B2498" s="27"/>
      <c r="C2498" s="28"/>
      <c r="D2498" s="29" t="s">
        <v>722</v>
      </c>
      <c r="E2498" s="22"/>
      <c r="F2498" s="22"/>
      <c r="G2498" s="22"/>
      <c r="H2498" s="22"/>
      <c r="I2498" s="22" t="s">
        <v>512</v>
      </c>
      <c r="J2498" s="22" t="s">
        <v>512</v>
      </c>
      <c r="K2498" s="22" t="s">
        <v>512</v>
      </c>
    </row>
    <row r="2499" s="13" customFormat="1" ht="22.5" customHeight="1" spans="1:11">
      <c r="A2499" s="30"/>
      <c r="B2499" s="31"/>
      <c r="C2499" s="32"/>
      <c r="D2499" s="18" t="s">
        <v>622</v>
      </c>
      <c r="E2499" s="22"/>
      <c r="F2499" s="22"/>
      <c r="G2499" s="22"/>
      <c r="H2499" s="22"/>
      <c r="I2499" s="22" t="s">
        <v>512</v>
      </c>
      <c r="J2499" s="22" t="s">
        <v>512</v>
      </c>
      <c r="K2499" s="22" t="s">
        <v>512</v>
      </c>
    </row>
    <row r="2500" s="13" customFormat="1" ht="22.5" customHeight="1" spans="1:11">
      <c r="A2500" s="18" t="s">
        <v>723</v>
      </c>
      <c r="B2500" s="18" t="s">
        <v>724</v>
      </c>
      <c r="C2500" s="18"/>
      <c r="D2500" s="18"/>
      <c r="E2500" s="18"/>
      <c r="F2500" s="18" t="s">
        <v>608</v>
      </c>
      <c r="G2500" s="18"/>
      <c r="H2500" s="18"/>
      <c r="I2500" s="18"/>
      <c r="J2500" s="18"/>
      <c r="K2500" s="18"/>
    </row>
    <row r="2501" s="13" customFormat="1" ht="22.5" customHeight="1" spans="1:11">
      <c r="A2501" s="18"/>
      <c r="B2501" s="21" t="s">
        <v>1313</v>
      </c>
      <c r="C2501" s="22"/>
      <c r="D2501" s="22"/>
      <c r="E2501" s="22"/>
      <c r="F2501" s="21" t="s">
        <v>1313</v>
      </c>
      <c r="G2501" s="22"/>
      <c r="H2501" s="22"/>
      <c r="I2501" s="22"/>
      <c r="J2501" s="22"/>
      <c r="K2501" s="22"/>
    </row>
    <row r="2502" s="13" customFormat="1" ht="22.5" customHeight="1" spans="1:11">
      <c r="A2502" s="33" t="s">
        <v>726</v>
      </c>
      <c r="B2502" s="18" t="s">
        <v>628</v>
      </c>
      <c r="C2502" s="18" t="s">
        <v>629</v>
      </c>
      <c r="D2502" s="18" t="s">
        <v>630</v>
      </c>
      <c r="E2502" s="18" t="s">
        <v>727</v>
      </c>
      <c r="F2502" s="18" t="s">
        <v>728</v>
      </c>
      <c r="G2502" s="18" t="s">
        <v>717</v>
      </c>
      <c r="H2502" s="18" t="s">
        <v>729</v>
      </c>
      <c r="I2502" s="18" t="s">
        <v>730</v>
      </c>
      <c r="J2502" s="18"/>
      <c r="K2502" s="18"/>
    </row>
    <row r="2503" s="13" customFormat="1" ht="22.5" customHeight="1" spans="1:11">
      <c r="A2503" s="34"/>
      <c r="B2503" s="21" t="s">
        <v>731</v>
      </c>
      <c r="C2503" s="18" t="s">
        <v>732</v>
      </c>
      <c r="D2503" s="35" t="s">
        <v>638</v>
      </c>
      <c r="E2503" s="37">
        <v>0.9</v>
      </c>
      <c r="F2503" s="37">
        <v>0.9</v>
      </c>
      <c r="G2503" s="22">
        <v>15</v>
      </c>
      <c r="H2503" s="22">
        <v>15</v>
      </c>
      <c r="I2503" s="22"/>
      <c r="J2503" s="22"/>
      <c r="K2503" s="22"/>
    </row>
    <row r="2504" s="13" customFormat="1" ht="22.5" customHeight="1" spans="1:11">
      <c r="A2504" s="34"/>
      <c r="B2504" s="22"/>
      <c r="C2504" s="18" t="s">
        <v>735</v>
      </c>
      <c r="D2504" s="35" t="s">
        <v>666</v>
      </c>
      <c r="E2504" s="37">
        <v>0.9</v>
      </c>
      <c r="F2504" s="37">
        <v>0.9</v>
      </c>
      <c r="G2504" s="22">
        <v>15</v>
      </c>
      <c r="H2504" s="22">
        <v>15</v>
      </c>
      <c r="I2504" s="22"/>
      <c r="J2504" s="22"/>
      <c r="K2504" s="22"/>
    </row>
    <row r="2505" s="13" customFormat="1" ht="22.5" customHeight="1" spans="1:11">
      <c r="A2505" s="34"/>
      <c r="B2505" s="18" t="s">
        <v>737</v>
      </c>
      <c r="C2505" s="18" t="s">
        <v>738</v>
      </c>
      <c r="D2505" s="35" t="s">
        <v>1314</v>
      </c>
      <c r="E2505" s="21" t="s">
        <v>843</v>
      </c>
      <c r="F2505" s="21" t="s">
        <v>843</v>
      </c>
      <c r="G2505" s="22">
        <v>20</v>
      </c>
      <c r="H2505" s="22">
        <v>20</v>
      </c>
      <c r="I2505" s="22"/>
      <c r="J2505" s="22"/>
      <c r="K2505" s="22"/>
    </row>
    <row r="2506" s="13" customFormat="1" ht="22.5" customHeight="1" spans="1:11">
      <c r="A2506" s="34"/>
      <c r="B2506" s="33" t="s">
        <v>740</v>
      </c>
      <c r="C2506" s="33" t="s">
        <v>741</v>
      </c>
      <c r="D2506" s="35" t="s">
        <v>845</v>
      </c>
      <c r="E2506" s="37">
        <v>0.9</v>
      </c>
      <c r="F2506" s="37">
        <v>0.9</v>
      </c>
      <c r="G2506" s="22">
        <v>20</v>
      </c>
      <c r="H2506" s="22">
        <v>20</v>
      </c>
      <c r="I2506" s="22"/>
      <c r="J2506" s="22"/>
      <c r="K2506" s="22"/>
    </row>
    <row r="2507" s="13" customFormat="1" ht="22.5" customHeight="1" spans="1:11">
      <c r="A2507" s="34"/>
      <c r="B2507" s="34"/>
      <c r="C2507" s="34"/>
      <c r="D2507" s="35"/>
      <c r="E2507" s="22"/>
      <c r="F2507" s="22"/>
      <c r="G2507" s="22"/>
      <c r="H2507" s="22"/>
      <c r="I2507" s="22"/>
      <c r="J2507" s="22"/>
      <c r="K2507" s="22"/>
    </row>
    <row r="2508" s="13" customFormat="1" ht="22.5" customHeight="1" spans="1:11">
      <c r="A2508" s="47"/>
      <c r="B2508" s="47"/>
      <c r="C2508" s="47"/>
      <c r="D2508" s="35" t="s">
        <v>1309</v>
      </c>
      <c r="E2508" s="37">
        <v>0.8</v>
      </c>
      <c r="F2508" s="37">
        <v>0.8</v>
      </c>
      <c r="G2508" s="22">
        <v>20</v>
      </c>
      <c r="H2508" s="22">
        <v>20</v>
      </c>
      <c r="I2508" s="22"/>
      <c r="J2508" s="22"/>
      <c r="K2508" s="22"/>
    </row>
    <row r="2509" s="13" customFormat="1" ht="22.5" customHeight="1" spans="1:11">
      <c r="A2509" s="18" t="s">
        <v>742</v>
      </c>
      <c r="B2509" s="18"/>
      <c r="C2509" s="18"/>
      <c r="D2509" s="18"/>
      <c r="E2509" s="18"/>
      <c r="F2509" s="18"/>
      <c r="G2509" s="38">
        <f>H2503+H2504+H2505+H2506+H2508</f>
        <v>90</v>
      </c>
      <c r="H2509" s="38"/>
      <c r="I2509" s="38"/>
      <c r="J2509" s="38"/>
      <c r="K2509" s="38"/>
    </row>
    <row r="2510" s="13" customFormat="1" ht="22.5" customHeight="1" spans="1:11">
      <c r="A2510" s="39" t="s">
        <v>743</v>
      </c>
      <c r="B2510" s="40" t="s">
        <v>744</v>
      </c>
      <c r="C2510" s="41">
        <f>G2509+K2495</f>
        <v>93.737654530513</v>
      </c>
      <c r="D2510" s="40"/>
      <c r="E2510" s="40" t="s">
        <v>745</v>
      </c>
      <c r="F2510" s="40" t="s">
        <v>746</v>
      </c>
      <c r="G2510" s="40"/>
      <c r="H2510" s="40"/>
      <c r="I2510" s="40"/>
      <c r="J2510" s="40"/>
      <c r="K2510" s="53"/>
    </row>
    <row r="2511" s="13" customFormat="1"/>
    <row r="2512" s="13" customFormat="1" ht="22.2" spans="1:10">
      <c r="A2512" s="61" t="s">
        <v>706</v>
      </c>
      <c r="B2512" s="61"/>
      <c r="C2512" s="61"/>
      <c r="D2512" s="61"/>
      <c r="E2512" s="61"/>
      <c r="F2512" s="61"/>
      <c r="G2512" s="61"/>
      <c r="H2512" s="61"/>
      <c r="I2512" s="61"/>
      <c r="J2512" s="61"/>
    </row>
    <row r="2513" s="13" customFormat="1" ht="22.2" spans="1:10">
      <c r="A2513" s="333"/>
      <c r="B2513" s="61"/>
      <c r="C2513" s="61"/>
      <c r="D2513" s="61"/>
      <c r="E2513" s="61"/>
      <c r="F2513" s="61"/>
      <c r="G2513" s="61"/>
      <c r="H2513" s="61"/>
      <c r="I2513" s="61"/>
      <c r="J2513" s="337" t="s">
        <v>707</v>
      </c>
    </row>
    <row r="2514" s="13" customFormat="1" ht="22.5" customHeight="1" spans="1:11">
      <c r="A2514" s="61"/>
      <c r="B2514" s="61"/>
      <c r="C2514" s="61"/>
      <c r="D2514" s="61"/>
      <c r="E2514" s="61"/>
      <c r="F2514" s="61"/>
      <c r="G2514" s="61"/>
      <c r="H2514" s="61"/>
      <c r="I2514" s="61"/>
      <c r="J2514" s="49" t="s">
        <v>3</v>
      </c>
      <c r="K2514" s="14"/>
    </row>
    <row r="2515" s="13" customFormat="1" ht="22.5" customHeight="1" spans="1:11">
      <c r="A2515" s="18" t="s">
        <v>708</v>
      </c>
      <c r="B2515" s="18"/>
      <c r="C2515" s="18"/>
      <c r="D2515" s="19" t="s">
        <v>195</v>
      </c>
      <c r="E2515" s="20"/>
      <c r="F2515" s="20"/>
      <c r="G2515" s="20"/>
      <c r="H2515" s="20"/>
      <c r="I2515" s="20"/>
      <c r="J2515" s="20"/>
      <c r="K2515" s="20"/>
    </row>
    <row r="2516" s="13" customFormat="1" ht="22.5" customHeight="1" spans="1:11">
      <c r="A2516" s="18" t="s">
        <v>710</v>
      </c>
      <c r="B2516" s="18"/>
      <c r="C2516" s="18"/>
      <c r="D2516" s="21" t="s">
        <v>1058</v>
      </c>
      <c r="E2516" s="22"/>
      <c r="F2516" s="18" t="s">
        <v>711</v>
      </c>
      <c r="G2516" s="21" t="s">
        <v>1296</v>
      </c>
      <c r="H2516" s="22"/>
      <c r="I2516" s="22"/>
      <c r="J2516" s="22"/>
      <c r="K2516" s="22"/>
    </row>
    <row r="2517" s="13" customFormat="1" ht="22.5" customHeight="1" spans="1:11">
      <c r="A2517" s="23" t="s">
        <v>712</v>
      </c>
      <c r="B2517" s="24"/>
      <c r="C2517" s="25"/>
      <c r="D2517" s="18" t="s">
        <v>713</v>
      </c>
      <c r="E2517" s="18" t="s">
        <v>714</v>
      </c>
      <c r="F2517" s="18" t="s">
        <v>715</v>
      </c>
      <c r="G2517" s="18" t="s">
        <v>716</v>
      </c>
      <c r="H2517" s="18"/>
      <c r="I2517" s="18" t="s">
        <v>717</v>
      </c>
      <c r="J2517" s="18" t="s">
        <v>718</v>
      </c>
      <c r="K2517" s="18" t="s">
        <v>719</v>
      </c>
    </row>
    <row r="2518" s="13" customFormat="1" ht="22.5" customHeight="1" spans="1:11">
      <c r="A2518" s="26"/>
      <c r="B2518" s="27"/>
      <c r="C2518" s="28"/>
      <c r="D2518" s="18" t="s">
        <v>720</v>
      </c>
      <c r="E2518" s="22">
        <f>E2519+E2522</f>
        <v>798917.47</v>
      </c>
      <c r="F2518" s="22">
        <f>F2519+F2522</f>
        <v>410217.47</v>
      </c>
      <c r="G2518" s="22">
        <v>410217.47</v>
      </c>
      <c r="H2518" s="22"/>
      <c r="I2518" s="22">
        <v>10</v>
      </c>
      <c r="J2518" s="37">
        <f>G2518/E2518</f>
        <v>0.513466641304014</v>
      </c>
      <c r="K2518" s="38">
        <f>J2518*10</f>
        <v>5.13466641304014</v>
      </c>
    </row>
    <row r="2519" s="13" customFormat="1" ht="22.5" customHeight="1" spans="1:11">
      <c r="A2519" s="26"/>
      <c r="B2519" s="27"/>
      <c r="C2519" s="28"/>
      <c r="D2519" s="18" t="s">
        <v>621</v>
      </c>
      <c r="E2519" s="22">
        <v>798917.47</v>
      </c>
      <c r="F2519" s="22">
        <v>410217.47</v>
      </c>
      <c r="G2519" s="22">
        <v>410217.47</v>
      </c>
      <c r="H2519" s="22"/>
      <c r="I2519" s="22" t="s">
        <v>512</v>
      </c>
      <c r="J2519" s="22" t="s">
        <v>512</v>
      </c>
      <c r="K2519" s="22" t="s">
        <v>512</v>
      </c>
    </row>
    <row r="2520" s="13" customFormat="1" ht="22.5" customHeight="1" spans="1:11">
      <c r="A2520" s="26"/>
      <c r="B2520" s="27"/>
      <c r="C2520" s="28"/>
      <c r="D2520" s="29" t="s">
        <v>721</v>
      </c>
      <c r="E2520" s="22"/>
      <c r="F2520" s="22"/>
      <c r="G2520" s="22"/>
      <c r="H2520" s="22"/>
      <c r="I2520" s="22" t="s">
        <v>512</v>
      </c>
      <c r="J2520" s="22" t="s">
        <v>512</v>
      </c>
      <c r="K2520" s="22" t="s">
        <v>512</v>
      </c>
    </row>
    <row r="2521" s="13" customFormat="1" ht="22.5" customHeight="1" spans="1:11">
      <c r="A2521" s="26"/>
      <c r="B2521" s="27"/>
      <c r="C2521" s="28"/>
      <c r="D2521" s="29" t="s">
        <v>722</v>
      </c>
      <c r="E2521" s="22"/>
      <c r="F2521" s="22"/>
      <c r="G2521" s="22"/>
      <c r="H2521" s="22"/>
      <c r="I2521" s="22" t="s">
        <v>512</v>
      </c>
      <c r="J2521" s="22" t="s">
        <v>512</v>
      </c>
      <c r="K2521" s="22" t="s">
        <v>512</v>
      </c>
    </row>
    <row r="2522" s="13" customFormat="1" ht="22.5" customHeight="1" spans="1:11">
      <c r="A2522" s="30"/>
      <c r="B2522" s="31"/>
      <c r="C2522" s="32"/>
      <c r="D2522" s="18" t="s">
        <v>622</v>
      </c>
      <c r="E2522" s="22"/>
      <c r="F2522" s="22"/>
      <c r="G2522" s="22"/>
      <c r="H2522" s="22"/>
      <c r="I2522" s="22" t="s">
        <v>512</v>
      </c>
      <c r="J2522" s="22" t="s">
        <v>512</v>
      </c>
      <c r="K2522" s="22" t="s">
        <v>512</v>
      </c>
    </row>
    <row r="2523" s="13" customFormat="1" ht="22.5" customHeight="1" spans="1:11">
      <c r="A2523" s="18" t="s">
        <v>723</v>
      </c>
      <c r="B2523" s="18" t="s">
        <v>724</v>
      </c>
      <c r="C2523" s="18"/>
      <c r="D2523" s="18"/>
      <c r="E2523" s="18"/>
      <c r="F2523" s="18" t="s">
        <v>608</v>
      </c>
      <c r="G2523" s="18"/>
      <c r="H2523" s="18"/>
      <c r="I2523" s="18"/>
      <c r="J2523" s="18"/>
      <c r="K2523" s="18"/>
    </row>
    <row r="2524" s="13" customFormat="1" ht="22.5" customHeight="1" spans="1:11">
      <c r="A2524" s="18"/>
      <c r="B2524" s="21" t="s">
        <v>1315</v>
      </c>
      <c r="C2524" s="22"/>
      <c r="D2524" s="22"/>
      <c r="E2524" s="22"/>
      <c r="F2524" s="21" t="s">
        <v>1316</v>
      </c>
      <c r="G2524" s="22"/>
      <c r="H2524" s="22"/>
      <c r="I2524" s="22"/>
      <c r="J2524" s="22"/>
      <c r="K2524" s="22"/>
    </row>
    <row r="2525" s="13" customFormat="1" ht="22.5" customHeight="1" spans="1:11">
      <c r="A2525" s="33" t="s">
        <v>726</v>
      </c>
      <c r="B2525" s="18" t="s">
        <v>628</v>
      </c>
      <c r="C2525" s="18" t="s">
        <v>629</v>
      </c>
      <c r="D2525" s="18" t="s">
        <v>630</v>
      </c>
      <c r="E2525" s="18" t="s">
        <v>727</v>
      </c>
      <c r="F2525" s="18" t="s">
        <v>728</v>
      </c>
      <c r="G2525" s="18" t="s">
        <v>717</v>
      </c>
      <c r="H2525" s="18" t="s">
        <v>729</v>
      </c>
      <c r="I2525" s="18" t="s">
        <v>730</v>
      </c>
      <c r="J2525" s="18"/>
      <c r="K2525" s="18"/>
    </row>
    <row r="2526" s="13" customFormat="1" ht="22.5" customHeight="1" spans="1:11">
      <c r="A2526" s="34"/>
      <c r="B2526" s="21" t="s">
        <v>731</v>
      </c>
      <c r="C2526" s="18" t="s">
        <v>732</v>
      </c>
      <c r="D2526" s="35" t="s">
        <v>1317</v>
      </c>
      <c r="E2526" s="37">
        <v>0.85</v>
      </c>
      <c r="F2526" s="37">
        <v>0.85</v>
      </c>
      <c r="G2526" s="22">
        <v>15</v>
      </c>
      <c r="H2526" s="22">
        <v>15</v>
      </c>
      <c r="I2526" s="22"/>
      <c r="J2526" s="22"/>
      <c r="K2526" s="22"/>
    </row>
    <row r="2527" s="13" customFormat="1" ht="22.5" customHeight="1" spans="1:11">
      <c r="A2527" s="34"/>
      <c r="B2527" s="22"/>
      <c r="C2527" s="18" t="s">
        <v>735</v>
      </c>
      <c r="D2527" s="35" t="s">
        <v>1318</v>
      </c>
      <c r="E2527" s="37">
        <v>0.9</v>
      </c>
      <c r="F2527" s="37">
        <v>0.9</v>
      </c>
      <c r="G2527" s="22">
        <v>15</v>
      </c>
      <c r="H2527" s="22">
        <v>15</v>
      </c>
      <c r="I2527" s="22"/>
      <c r="J2527" s="22"/>
      <c r="K2527" s="22"/>
    </row>
    <row r="2528" s="13" customFormat="1" ht="22.5" customHeight="1" spans="1:11">
      <c r="A2528" s="34"/>
      <c r="B2528" s="18" t="s">
        <v>737</v>
      </c>
      <c r="C2528" s="18" t="s">
        <v>738</v>
      </c>
      <c r="D2528" s="35" t="s">
        <v>1319</v>
      </c>
      <c r="E2528" s="21" t="s">
        <v>693</v>
      </c>
      <c r="F2528" s="21" t="s">
        <v>693</v>
      </c>
      <c r="G2528" s="22">
        <v>20</v>
      </c>
      <c r="H2528" s="22">
        <v>20</v>
      </c>
      <c r="I2528" s="22"/>
      <c r="J2528" s="22"/>
      <c r="K2528" s="22"/>
    </row>
    <row r="2529" s="13" customFormat="1" ht="22.5" customHeight="1" spans="1:11">
      <c r="A2529" s="34"/>
      <c r="B2529" s="33" t="s">
        <v>740</v>
      </c>
      <c r="C2529" s="33" t="s">
        <v>741</v>
      </c>
      <c r="D2529" s="35" t="s">
        <v>1309</v>
      </c>
      <c r="E2529" s="37">
        <v>0.8</v>
      </c>
      <c r="F2529" s="37">
        <v>0.8</v>
      </c>
      <c r="G2529" s="22">
        <v>20</v>
      </c>
      <c r="H2529" s="22">
        <v>20</v>
      </c>
      <c r="I2529" s="22"/>
      <c r="J2529" s="22"/>
      <c r="K2529" s="22"/>
    </row>
    <row r="2530" s="13" customFormat="1" ht="22.5" customHeight="1" spans="1:11">
      <c r="A2530" s="34"/>
      <c r="B2530" s="34"/>
      <c r="C2530" s="34"/>
      <c r="D2530" s="35"/>
      <c r="E2530" s="22"/>
      <c r="F2530" s="22"/>
      <c r="G2530" s="22"/>
      <c r="H2530" s="22"/>
      <c r="I2530" s="22"/>
      <c r="J2530" s="22"/>
      <c r="K2530" s="22"/>
    </row>
    <row r="2531" s="13" customFormat="1" ht="22.5" customHeight="1" spans="1:11">
      <c r="A2531" s="47"/>
      <c r="B2531" s="47"/>
      <c r="C2531" s="47"/>
      <c r="D2531" s="35" t="s">
        <v>856</v>
      </c>
      <c r="E2531" s="37">
        <v>0.9</v>
      </c>
      <c r="F2531" s="37">
        <v>0.9</v>
      </c>
      <c r="G2531" s="22">
        <v>20</v>
      </c>
      <c r="H2531" s="22">
        <v>20</v>
      </c>
      <c r="I2531" s="22"/>
      <c r="J2531" s="22"/>
      <c r="K2531" s="22"/>
    </row>
    <row r="2532" s="13" customFormat="1" ht="22.5" customHeight="1" spans="1:11">
      <c r="A2532" s="18" t="s">
        <v>742</v>
      </c>
      <c r="B2532" s="18"/>
      <c r="C2532" s="18"/>
      <c r="D2532" s="18"/>
      <c r="E2532" s="18"/>
      <c r="F2532" s="18"/>
      <c r="G2532" s="38">
        <f>H2526+H2527+H2528+H2529+H2531</f>
        <v>90</v>
      </c>
      <c r="H2532" s="38"/>
      <c r="I2532" s="38"/>
      <c r="J2532" s="38"/>
      <c r="K2532" s="38"/>
    </row>
    <row r="2533" s="13" customFormat="1" ht="22.5" customHeight="1" spans="1:11">
      <c r="A2533" s="39" t="s">
        <v>743</v>
      </c>
      <c r="B2533" s="40" t="s">
        <v>744</v>
      </c>
      <c r="C2533" s="41">
        <f>G2532+K2518</f>
        <v>95.1346664130401</v>
      </c>
      <c r="D2533" s="40"/>
      <c r="E2533" s="40" t="s">
        <v>745</v>
      </c>
      <c r="F2533" s="40" t="s">
        <v>746</v>
      </c>
      <c r="G2533" s="40"/>
      <c r="H2533" s="40"/>
      <c r="I2533" s="40"/>
      <c r="J2533" s="40"/>
      <c r="K2533" s="53"/>
    </row>
    <row r="2534" s="13" customFormat="1"/>
    <row r="2535" s="13" customFormat="1"/>
    <row r="2536" s="13" customFormat="1" ht="22.2" spans="1:10">
      <c r="A2536" s="61" t="s">
        <v>706</v>
      </c>
      <c r="B2536" s="61"/>
      <c r="C2536" s="61"/>
      <c r="D2536" s="61"/>
      <c r="E2536" s="61"/>
      <c r="F2536" s="61"/>
      <c r="G2536" s="61"/>
      <c r="H2536" s="61"/>
      <c r="I2536" s="61"/>
      <c r="J2536" s="61"/>
    </row>
    <row r="2537" s="13" customFormat="1" ht="22.2" spans="1:10">
      <c r="A2537" s="333"/>
      <c r="B2537" s="61"/>
      <c r="C2537" s="61"/>
      <c r="D2537" s="61"/>
      <c r="E2537" s="61"/>
      <c r="F2537" s="61"/>
      <c r="G2537" s="61"/>
      <c r="H2537" s="61"/>
      <c r="I2537" s="61"/>
      <c r="J2537" s="337" t="s">
        <v>707</v>
      </c>
    </row>
    <row r="2538" s="13" customFormat="1" ht="22.5" customHeight="1" spans="1:11">
      <c r="A2538" s="61"/>
      <c r="B2538" s="61"/>
      <c r="C2538" s="61"/>
      <c r="D2538" s="61"/>
      <c r="E2538" s="61"/>
      <c r="F2538" s="61"/>
      <c r="G2538" s="61"/>
      <c r="H2538" s="61"/>
      <c r="I2538" s="61"/>
      <c r="J2538" s="49" t="s">
        <v>3</v>
      </c>
      <c r="K2538" s="14"/>
    </row>
    <row r="2539" s="13" customFormat="1" ht="22.5" customHeight="1" spans="1:11">
      <c r="A2539" s="18" t="s">
        <v>708</v>
      </c>
      <c r="B2539" s="18"/>
      <c r="C2539" s="18"/>
      <c r="D2539" s="19" t="s">
        <v>1320</v>
      </c>
      <c r="E2539" s="20"/>
      <c r="F2539" s="20"/>
      <c r="G2539" s="20"/>
      <c r="H2539" s="20"/>
      <c r="I2539" s="20"/>
      <c r="J2539" s="20"/>
      <c r="K2539" s="20"/>
    </row>
    <row r="2540" s="13" customFormat="1" ht="22.5" customHeight="1" spans="1:11">
      <c r="A2540" s="18" t="s">
        <v>710</v>
      </c>
      <c r="B2540" s="18"/>
      <c r="C2540" s="18"/>
      <c r="D2540" s="21" t="s">
        <v>1058</v>
      </c>
      <c r="E2540" s="22"/>
      <c r="F2540" s="18" t="s">
        <v>711</v>
      </c>
      <c r="G2540" s="21" t="s">
        <v>1296</v>
      </c>
      <c r="H2540" s="22"/>
      <c r="I2540" s="22"/>
      <c r="J2540" s="22"/>
      <c r="K2540" s="22"/>
    </row>
    <row r="2541" s="13" customFormat="1" ht="22.5" customHeight="1" spans="1:11">
      <c r="A2541" s="23" t="s">
        <v>712</v>
      </c>
      <c r="B2541" s="24"/>
      <c r="C2541" s="25"/>
      <c r="D2541" s="18" t="s">
        <v>713</v>
      </c>
      <c r="E2541" s="18" t="s">
        <v>714</v>
      </c>
      <c r="F2541" s="18" t="s">
        <v>715</v>
      </c>
      <c r="G2541" s="18" t="s">
        <v>716</v>
      </c>
      <c r="H2541" s="18"/>
      <c r="I2541" s="18" t="s">
        <v>717</v>
      </c>
      <c r="J2541" s="18" t="s">
        <v>718</v>
      </c>
      <c r="K2541" s="18" t="s">
        <v>719</v>
      </c>
    </row>
    <row r="2542" s="13" customFormat="1" ht="22.5" customHeight="1" spans="1:11">
      <c r="A2542" s="26"/>
      <c r="B2542" s="27"/>
      <c r="C2542" s="28"/>
      <c r="D2542" s="18" t="s">
        <v>720</v>
      </c>
      <c r="E2542" s="22">
        <f>E2543+E2546</f>
        <v>330310</v>
      </c>
      <c r="F2542" s="22">
        <f>F2543+F2546</f>
        <v>330310</v>
      </c>
      <c r="G2542" s="22">
        <v>330310</v>
      </c>
      <c r="H2542" s="22"/>
      <c r="I2542" s="22">
        <v>10</v>
      </c>
      <c r="J2542" s="37">
        <f>G2542/E2542</f>
        <v>1</v>
      </c>
      <c r="K2542" s="38">
        <v>10</v>
      </c>
    </row>
    <row r="2543" s="13" customFormat="1" ht="22.5" customHeight="1" spans="1:11">
      <c r="A2543" s="26"/>
      <c r="B2543" s="27"/>
      <c r="C2543" s="28"/>
      <c r="D2543" s="18" t="s">
        <v>621</v>
      </c>
      <c r="E2543" s="22">
        <v>330310</v>
      </c>
      <c r="F2543" s="22">
        <v>330310</v>
      </c>
      <c r="G2543" s="22">
        <v>330310</v>
      </c>
      <c r="H2543" s="22"/>
      <c r="I2543" s="22" t="s">
        <v>512</v>
      </c>
      <c r="J2543" s="22" t="s">
        <v>512</v>
      </c>
      <c r="K2543" s="22" t="s">
        <v>512</v>
      </c>
    </row>
    <row r="2544" s="13" customFormat="1" ht="22.5" customHeight="1" spans="1:11">
      <c r="A2544" s="26"/>
      <c r="B2544" s="27"/>
      <c r="C2544" s="28"/>
      <c r="D2544" s="29" t="s">
        <v>721</v>
      </c>
      <c r="E2544" s="22"/>
      <c r="F2544" s="22"/>
      <c r="G2544" s="22"/>
      <c r="H2544" s="22"/>
      <c r="I2544" s="22" t="s">
        <v>512</v>
      </c>
      <c r="J2544" s="22" t="s">
        <v>512</v>
      </c>
      <c r="K2544" s="22" t="s">
        <v>512</v>
      </c>
    </row>
    <row r="2545" s="13" customFormat="1" ht="22.5" customHeight="1" spans="1:11">
      <c r="A2545" s="26"/>
      <c r="B2545" s="27"/>
      <c r="C2545" s="28"/>
      <c r="D2545" s="29" t="s">
        <v>722</v>
      </c>
      <c r="E2545" s="22"/>
      <c r="F2545" s="22"/>
      <c r="G2545" s="22"/>
      <c r="H2545" s="22"/>
      <c r="I2545" s="22" t="s">
        <v>512</v>
      </c>
      <c r="J2545" s="22" t="s">
        <v>512</v>
      </c>
      <c r="K2545" s="22" t="s">
        <v>512</v>
      </c>
    </row>
    <row r="2546" s="13" customFormat="1" ht="22.5" customHeight="1" spans="1:11">
      <c r="A2546" s="30"/>
      <c r="B2546" s="31"/>
      <c r="C2546" s="32"/>
      <c r="D2546" s="18" t="s">
        <v>622</v>
      </c>
      <c r="E2546" s="22"/>
      <c r="F2546" s="22"/>
      <c r="G2546" s="22"/>
      <c r="H2546" s="22"/>
      <c r="I2546" s="22" t="s">
        <v>512</v>
      </c>
      <c r="J2546" s="22" t="s">
        <v>512</v>
      </c>
      <c r="K2546" s="22" t="s">
        <v>512</v>
      </c>
    </row>
    <row r="2547" s="13" customFormat="1" ht="22.5" customHeight="1" spans="1:11">
      <c r="A2547" s="18" t="s">
        <v>723</v>
      </c>
      <c r="B2547" s="18" t="s">
        <v>724</v>
      </c>
      <c r="C2547" s="18"/>
      <c r="D2547" s="18"/>
      <c r="E2547" s="18"/>
      <c r="F2547" s="18" t="s">
        <v>608</v>
      </c>
      <c r="G2547" s="18"/>
      <c r="H2547" s="18"/>
      <c r="I2547" s="18"/>
      <c r="J2547" s="18"/>
      <c r="K2547" s="18"/>
    </row>
    <row r="2548" s="13" customFormat="1" ht="22.5" customHeight="1" spans="1:11">
      <c r="A2548" s="18"/>
      <c r="B2548" s="21" t="s">
        <v>790</v>
      </c>
      <c r="C2548" s="22"/>
      <c r="D2548" s="22"/>
      <c r="E2548" s="22"/>
      <c r="F2548" s="21" t="s">
        <v>790</v>
      </c>
      <c r="G2548" s="22"/>
      <c r="H2548" s="22"/>
      <c r="I2548" s="22"/>
      <c r="J2548" s="22"/>
      <c r="K2548" s="22"/>
    </row>
    <row r="2549" s="13" customFormat="1" ht="22.5" customHeight="1" spans="1:11">
      <c r="A2549" s="33" t="s">
        <v>726</v>
      </c>
      <c r="B2549" s="18" t="s">
        <v>628</v>
      </c>
      <c r="C2549" s="18" t="s">
        <v>629</v>
      </c>
      <c r="D2549" s="18" t="s">
        <v>630</v>
      </c>
      <c r="E2549" s="18" t="s">
        <v>727</v>
      </c>
      <c r="F2549" s="18" t="s">
        <v>728</v>
      </c>
      <c r="G2549" s="18" t="s">
        <v>717</v>
      </c>
      <c r="H2549" s="18" t="s">
        <v>729</v>
      </c>
      <c r="I2549" s="18" t="s">
        <v>730</v>
      </c>
      <c r="J2549" s="18"/>
      <c r="K2549" s="18"/>
    </row>
    <row r="2550" s="13" customFormat="1" ht="22.5" customHeight="1" spans="1:11">
      <c r="A2550" s="34"/>
      <c r="B2550" s="21" t="s">
        <v>731</v>
      </c>
      <c r="C2550" s="18" t="s">
        <v>732</v>
      </c>
      <c r="D2550" s="35" t="s">
        <v>791</v>
      </c>
      <c r="E2550" s="21" t="s">
        <v>792</v>
      </c>
      <c r="F2550" s="37">
        <v>1</v>
      </c>
      <c r="G2550" s="22">
        <v>15</v>
      </c>
      <c r="H2550" s="22">
        <v>15</v>
      </c>
      <c r="I2550" s="22"/>
      <c r="J2550" s="22"/>
      <c r="K2550" s="22"/>
    </row>
    <row r="2551" s="13" customFormat="1" ht="22.5" customHeight="1" spans="1:11">
      <c r="A2551" s="34"/>
      <c r="B2551" s="22"/>
      <c r="C2551" s="18" t="s">
        <v>735</v>
      </c>
      <c r="D2551" s="35" t="s">
        <v>795</v>
      </c>
      <c r="E2551" s="302" t="s">
        <v>796</v>
      </c>
      <c r="F2551" s="37">
        <v>0.9</v>
      </c>
      <c r="G2551" s="22">
        <v>15</v>
      </c>
      <c r="H2551" s="22">
        <v>15</v>
      </c>
      <c r="I2551" s="22"/>
      <c r="J2551" s="22"/>
      <c r="K2551" s="22"/>
    </row>
    <row r="2552" s="13" customFormat="1" ht="22.5" customHeight="1" spans="1:11">
      <c r="A2552" s="34"/>
      <c r="B2552" s="18" t="s">
        <v>737</v>
      </c>
      <c r="C2552" s="18" t="s">
        <v>738</v>
      </c>
      <c r="D2552" s="35" t="s">
        <v>797</v>
      </c>
      <c r="E2552" s="21" t="s">
        <v>798</v>
      </c>
      <c r="F2552" s="302">
        <v>0.9</v>
      </c>
      <c r="G2552" s="22">
        <v>20</v>
      </c>
      <c r="H2552" s="22">
        <v>20</v>
      </c>
      <c r="I2552" s="22"/>
      <c r="J2552" s="22"/>
      <c r="K2552" s="22"/>
    </row>
    <row r="2553" s="13" customFormat="1" ht="22.5" customHeight="1" spans="1:11">
      <c r="A2553" s="34"/>
      <c r="B2553" s="33" t="s">
        <v>740</v>
      </c>
      <c r="C2553" s="33" t="s">
        <v>741</v>
      </c>
      <c r="D2553" s="35" t="s">
        <v>877</v>
      </c>
      <c r="E2553" s="37">
        <v>0.8</v>
      </c>
      <c r="F2553" s="37">
        <v>0.8</v>
      </c>
      <c r="G2553" s="22">
        <v>20</v>
      </c>
      <c r="H2553" s="22">
        <v>20</v>
      </c>
      <c r="I2553" s="22"/>
      <c r="J2553" s="22"/>
      <c r="K2553" s="22"/>
    </row>
    <row r="2554" s="13" customFormat="1" ht="22.5" customHeight="1" spans="1:11">
      <c r="A2554" s="34"/>
      <c r="B2554" s="34"/>
      <c r="C2554" s="34"/>
      <c r="D2554" s="35"/>
      <c r="E2554" s="22"/>
      <c r="F2554" s="22"/>
      <c r="G2554" s="22"/>
      <c r="H2554" s="22"/>
      <c r="I2554" s="22"/>
      <c r="J2554" s="22"/>
      <c r="K2554" s="22"/>
    </row>
    <row r="2555" s="13" customFormat="1" ht="22.5" customHeight="1" spans="1:11">
      <c r="A2555" s="47"/>
      <c r="B2555" s="47"/>
      <c r="C2555" s="47"/>
      <c r="D2555" s="35" t="s">
        <v>878</v>
      </c>
      <c r="E2555" s="37">
        <v>0.8</v>
      </c>
      <c r="F2555" s="37">
        <v>0.8</v>
      </c>
      <c r="G2555" s="22">
        <v>20</v>
      </c>
      <c r="H2555" s="22">
        <v>20</v>
      </c>
      <c r="I2555" s="22"/>
      <c r="J2555" s="22"/>
      <c r="K2555" s="22"/>
    </row>
    <row r="2556" s="13" customFormat="1" ht="22.5" customHeight="1" spans="1:11">
      <c r="A2556" s="18" t="s">
        <v>742</v>
      </c>
      <c r="B2556" s="18"/>
      <c r="C2556" s="18"/>
      <c r="D2556" s="18"/>
      <c r="E2556" s="18"/>
      <c r="F2556" s="18"/>
      <c r="G2556" s="38">
        <f>H2550+H2551+H2552+H2553+H2555</f>
        <v>90</v>
      </c>
      <c r="H2556" s="38"/>
      <c r="I2556" s="38"/>
      <c r="J2556" s="38"/>
      <c r="K2556" s="38"/>
    </row>
    <row r="2557" s="13" customFormat="1" ht="22.5" customHeight="1" spans="1:11">
      <c r="A2557" s="39" t="s">
        <v>743</v>
      </c>
      <c r="B2557" s="40" t="s">
        <v>744</v>
      </c>
      <c r="C2557" s="41">
        <f>G2556+K2542</f>
        <v>100</v>
      </c>
      <c r="D2557" s="40"/>
      <c r="E2557" s="40" t="s">
        <v>745</v>
      </c>
      <c r="F2557" s="40" t="s">
        <v>746</v>
      </c>
      <c r="G2557" s="40"/>
      <c r="H2557" s="40"/>
      <c r="I2557" s="40"/>
      <c r="J2557" s="40"/>
      <c r="K2557" s="53"/>
    </row>
    <row r="2558" s="13" customFormat="1"/>
    <row r="2559" s="13" customFormat="1" ht="22.2" spans="1:10">
      <c r="A2559" s="61" t="s">
        <v>706</v>
      </c>
      <c r="B2559" s="61"/>
      <c r="C2559" s="61"/>
      <c r="D2559" s="61"/>
      <c r="E2559" s="61"/>
      <c r="F2559" s="61"/>
      <c r="G2559" s="61"/>
      <c r="H2559" s="61"/>
      <c r="I2559" s="61"/>
      <c r="J2559" s="61"/>
    </row>
    <row r="2560" s="13" customFormat="1" ht="22.2" spans="1:10">
      <c r="A2560" s="333"/>
      <c r="B2560" s="61"/>
      <c r="C2560" s="61"/>
      <c r="D2560" s="61"/>
      <c r="E2560" s="61"/>
      <c r="F2560" s="61"/>
      <c r="G2560" s="61"/>
      <c r="H2560" s="61"/>
      <c r="I2560" s="61"/>
      <c r="J2560" s="337" t="s">
        <v>707</v>
      </c>
    </row>
    <row r="2561" s="13" customFormat="1" spans="1:11">
      <c r="A2561" s="18" t="s">
        <v>708</v>
      </c>
      <c r="B2561" s="18"/>
      <c r="C2561" s="18"/>
      <c r="D2561" s="19" t="s">
        <v>1321</v>
      </c>
      <c r="E2561" s="20"/>
      <c r="F2561" s="20"/>
      <c r="G2561" s="20"/>
      <c r="H2561" s="20"/>
      <c r="I2561" s="20"/>
      <c r="J2561" s="20"/>
      <c r="K2561" s="20"/>
    </row>
    <row r="2562" s="13" customFormat="1" spans="1:11">
      <c r="A2562" s="18" t="s">
        <v>710</v>
      </c>
      <c r="B2562" s="18"/>
      <c r="C2562" s="18"/>
      <c r="D2562" s="21" t="s">
        <v>1058</v>
      </c>
      <c r="E2562" s="22"/>
      <c r="F2562" s="18" t="s">
        <v>711</v>
      </c>
      <c r="G2562" s="21" t="s">
        <v>1296</v>
      </c>
      <c r="H2562" s="22"/>
      <c r="I2562" s="22"/>
      <c r="J2562" s="22"/>
      <c r="K2562" s="22"/>
    </row>
    <row r="2563" s="13" customFormat="1" ht="25.2" spans="1:11">
      <c r="A2563" s="23" t="s">
        <v>712</v>
      </c>
      <c r="B2563" s="24"/>
      <c r="C2563" s="25"/>
      <c r="D2563" s="18" t="s">
        <v>713</v>
      </c>
      <c r="E2563" s="18" t="s">
        <v>714</v>
      </c>
      <c r="F2563" s="18" t="s">
        <v>715</v>
      </c>
      <c r="G2563" s="18" t="s">
        <v>716</v>
      </c>
      <c r="H2563" s="18"/>
      <c r="I2563" s="18" t="s">
        <v>717</v>
      </c>
      <c r="J2563" s="18" t="s">
        <v>718</v>
      </c>
      <c r="K2563" s="18" t="s">
        <v>719</v>
      </c>
    </row>
    <row r="2564" s="13" customFormat="1" spans="1:11">
      <c r="A2564" s="26"/>
      <c r="B2564" s="27"/>
      <c r="C2564" s="28"/>
      <c r="D2564" s="18" t="s">
        <v>720</v>
      </c>
      <c r="E2564" s="22">
        <f>E2565+E2568</f>
        <v>28421670</v>
      </c>
      <c r="F2564" s="22">
        <f>F2565+F2568</f>
        <v>58676890.72</v>
      </c>
      <c r="G2564" s="22">
        <v>58676890.72</v>
      </c>
      <c r="H2564" s="22"/>
      <c r="I2564" s="22">
        <v>10</v>
      </c>
      <c r="J2564" s="37">
        <f>G2564/E2564</f>
        <v>2.0645124202765</v>
      </c>
      <c r="K2564" s="38">
        <v>5</v>
      </c>
    </row>
    <row r="2565" s="13" customFormat="1" spans="1:11">
      <c r="A2565" s="26"/>
      <c r="B2565" s="27"/>
      <c r="C2565" s="28"/>
      <c r="D2565" s="18" t="s">
        <v>621</v>
      </c>
      <c r="E2565" s="22"/>
      <c r="F2565" s="22"/>
      <c r="G2565" s="22"/>
      <c r="H2565" s="22"/>
      <c r="I2565" s="22" t="s">
        <v>512</v>
      </c>
      <c r="J2565" s="22" t="s">
        <v>512</v>
      </c>
      <c r="K2565" s="22" t="s">
        <v>512</v>
      </c>
    </row>
    <row r="2566" s="13" customFormat="1" spans="1:11">
      <c r="A2566" s="26"/>
      <c r="B2566" s="27"/>
      <c r="C2566" s="28"/>
      <c r="D2566" s="29" t="s">
        <v>721</v>
      </c>
      <c r="E2566" s="22"/>
      <c r="F2566" s="22"/>
      <c r="G2566" s="22"/>
      <c r="H2566" s="22"/>
      <c r="I2566" s="22" t="s">
        <v>512</v>
      </c>
      <c r="J2566" s="22" t="s">
        <v>512</v>
      </c>
      <c r="K2566" s="22" t="s">
        <v>512</v>
      </c>
    </row>
    <row r="2567" s="13" customFormat="1" spans="1:11">
      <c r="A2567" s="26"/>
      <c r="B2567" s="27"/>
      <c r="C2567" s="28"/>
      <c r="D2567" s="29" t="s">
        <v>722</v>
      </c>
      <c r="E2567" s="22"/>
      <c r="F2567" s="22"/>
      <c r="G2567" s="22"/>
      <c r="H2567" s="22"/>
      <c r="I2567" s="22" t="s">
        <v>512</v>
      </c>
      <c r="J2567" s="22" t="s">
        <v>512</v>
      </c>
      <c r="K2567" s="22" t="s">
        <v>512</v>
      </c>
    </row>
    <row r="2568" s="13" customFormat="1" spans="1:11">
      <c r="A2568" s="30"/>
      <c r="B2568" s="31"/>
      <c r="C2568" s="32"/>
      <c r="D2568" s="18" t="s">
        <v>622</v>
      </c>
      <c r="E2568" s="22">
        <v>28421670</v>
      </c>
      <c r="F2568" s="22">
        <v>58676890.72</v>
      </c>
      <c r="G2568" s="22">
        <v>58676890.72</v>
      </c>
      <c r="H2568" s="22"/>
      <c r="I2568" s="22" t="s">
        <v>512</v>
      </c>
      <c r="J2568" s="22" t="s">
        <v>512</v>
      </c>
      <c r="K2568" s="22" t="s">
        <v>512</v>
      </c>
    </row>
    <row r="2569" s="13" customFormat="1" spans="1:11">
      <c r="A2569" s="18" t="s">
        <v>723</v>
      </c>
      <c r="B2569" s="18" t="s">
        <v>724</v>
      </c>
      <c r="C2569" s="18"/>
      <c r="D2569" s="18"/>
      <c r="E2569" s="18"/>
      <c r="F2569" s="18" t="s">
        <v>608</v>
      </c>
      <c r="G2569" s="18"/>
      <c r="H2569" s="18"/>
      <c r="I2569" s="18"/>
      <c r="J2569" s="18"/>
      <c r="K2569" s="18"/>
    </row>
    <row r="2570" s="13" customFormat="1" spans="1:11">
      <c r="A2570" s="18"/>
      <c r="B2570" s="21" t="s">
        <v>1322</v>
      </c>
      <c r="C2570" s="22"/>
      <c r="D2570" s="22"/>
      <c r="E2570" s="22"/>
      <c r="F2570" s="21" t="s">
        <v>1323</v>
      </c>
      <c r="G2570" s="22"/>
      <c r="H2570" s="22"/>
      <c r="I2570" s="22"/>
      <c r="J2570" s="22"/>
      <c r="K2570" s="22"/>
    </row>
    <row r="2571" s="13" customFormat="1" ht="25.2" spans="1:11">
      <c r="A2571" s="33" t="s">
        <v>726</v>
      </c>
      <c r="B2571" s="18" t="s">
        <v>628</v>
      </c>
      <c r="C2571" s="18" t="s">
        <v>629</v>
      </c>
      <c r="D2571" s="18" t="s">
        <v>630</v>
      </c>
      <c r="E2571" s="18" t="s">
        <v>727</v>
      </c>
      <c r="F2571" s="18" t="s">
        <v>728</v>
      </c>
      <c r="G2571" s="18" t="s">
        <v>717</v>
      </c>
      <c r="H2571" s="18" t="s">
        <v>729</v>
      </c>
      <c r="I2571" s="18" t="s">
        <v>730</v>
      </c>
      <c r="J2571" s="18"/>
      <c r="K2571" s="18"/>
    </row>
    <row r="2572" s="13" customFormat="1" spans="1:11">
      <c r="A2572" s="34"/>
      <c r="B2572" s="21" t="s">
        <v>731</v>
      </c>
      <c r="C2572" s="18" t="s">
        <v>732</v>
      </c>
      <c r="D2572" s="35" t="s">
        <v>1324</v>
      </c>
      <c r="E2572" s="302">
        <v>1</v>
      </c>
      <c r="F2572" s="37">
        <v>0.9</v>
      </c>
      <c r="G2572" s="22">
        <v>15</v>
      </c>
      <c r="H2572" s="22">
        <v>14</v>
      </c>
      <c r="I2572" s="22"/>
      <c r="J2572" s="22"/>
      <c r="K2572" s="22"/>
    </row>
    <row r="2573" s="13" customFormat="1" spans="1:11">
      <c r="A2573" s="34"/>
      <c r="B2573" s="22"/>
      <c r="C2573" s="18" t="s">
        <v>735</v>
      </c>
      <c r="D2573" s="35" t="s">
        <v>1325</v>
      </c>
      <c r="E2573" s="302">
        <v>1</v>
      </c>
      <c r="F2573" s="37">
        <v>0.9</v>
      </c>
      <c r="G2573" s="22">
        <v>15</v>
      </c>
      <c r="H2573" s="22">
        <v>14</v>
      </c>
      <c r="I2573" s="22"/>
      <c r="J2573" s="22"/>
      <c r="K2573" s="22"/>
    </row>
    <row r="2574" s="13" customFormat="1" ht="24" spans="1:11">
      <c r="A2574" s="34"/>
      <c r="B2574" s="18" t="s">
        <v>737</v>
      </c>
      <c r="C2574" s="18" t="s">
        <v>738</v>
      </c>
      <c r="D2574" s="35" t="s">
        <v>1326</v>
      </c>
      <c r="E2574" s="302">
        <v>1</v>
      </c>
      <c r="F2574" s="302">
        <v>1</v>
      </c>
      <c r="G2574" s="22">
        <v>20</v>
      </c>
      <c r="H2574" s="22">
        <v>20</v>
      </c>
      <c r="I2574" s="22"/>
      <c r="J2574" s="22"/>
      <c r="K2574" s="22"/>
    </row>
    <row r="2575" s="13" customFormat="1" spans="1:11">
      <c r="A2575" s="34"/>
      <c r="B2575" s="33" t="s">
        <v>740</v>
      </c>
      <c r="C2575" s="33" t="s">
        <v>741</v>
      </c>
      <c r="D2575" s="35" t="s">
        <v>1309</v>
      </c>
      <c r="E2575" s="37">
        <v>0.8</v>
      </c>
      <c r="F2575" s="37">
        <v>0.8</v>
      </c>
      <c r="G2575" s="22">
        <v>20</v>
      </c>
      <c r="H2575" s="22">
        <v>20</v>
      </c>
      <c r="I2575" s="22"/>
      <c r="J2575" s="22"/>
      <c r="K2575" s="22"/>
    </row>
    <row r="2576" s="13" customFormat="1" spans="1:11">
      <c r="A2576" s="34"/>
      <c r="B2576" s="34"/>
      <c r="C2576" s="34"/>
      <c r="D2576" s="35"/>
      <c r="E2576" s="22"/>
      <c r="F2576" s="22"/>
      <c r="G2576" s="22"/>
      <c r="H2576" s="22"/>
      <c r="I2576" s="22"/>
      <c r="J2576" s="22"/>
      <c r="K2576" s="22"/>
    </row>
    <row r="2577" s="13" customFormat="1" spans="1:11">
      <c r="A2577" s="47"/>
      <c r="B2577" s="47"/>
      <c r="C2577" s="47"/>
      <c r="D2577" s="35" t="s">
        <v>856</v>
      </c>
      <c r="E2577" s="37">
        <v>0.8</v>
      </c>
      <c r="F2577" s="37">
        <v>0.8</v>
      </c>
      <c r="G2577" s="22">
        <v>20</v>
      </c>
      <c r="H2577" s="22">
        <v>20</v>
      </c>
      <c r="I2577" s="22"/>
      <c r="J2577" s="22"/>
      <c r="K2577" s="22"/>
    </row>
    <row r="2578" s="13" customFormat="1" spans="1:11">
      <c r="A2578" s="18" t="s">
        <v>742</v>
      </c>
      <c r="B2578" s="18"/>
      <c r="C2578" s="18"/>
      <c r="D2578" s="18"/>
      <c r="E2578" s="18"/>
      <c r="F2578" s="18"/>
      <c r="G2578" s="38">
        <f>H2572+H2573+H2574+H2575+H2577</f>
        <v>88</v>
      </c>
      <c r="H2578" s="38"/>
      <c r="I2578" s="38"/>
      <c r="J2578" s="38"/>
      <c r="K2578" s="38"/>
    </row>
    <row r="2579" s="13" customFormat="1" ht="24" spans="1:11">
      <c r="A2579" s="39" t="s">
        <v>743</v>
      </c>
      <c r="B2579" s="40" t="s">
        <v>744</v>
      </c>
      <c r="C2579" s="41">
        <f>G2578+K2564</f>
        <v>93</v>
      </c>
      <c r="D2579" s="40"/>
      <c r="E2579" s="40" t="s">
        <v>745</v>
      </c>
      <c r="F2579" s="40" t="s">
        <v>746</v>
      </c>
      <c r="G2579" s="40"/>
      <c r="H2579" s="40"/>
      <c r="I2579" s="40"/>
      <c r="J2579" s="40"/>
      <c r="K2579" s="53"/>
    </row>
    <row r="2581" s="1" customFormat="1" ht="26" customHeight="1" spans="1:11">
      <c r="A2581" s="340" t="s">
        <v>706</v>
      </c>
      <c r="B2581" s="340"/>
      <c r="C2581" s="340"/>
      <c r="D2581" s="340"/>
      <c r="E2581" s="340"/>
      <c r="F2581" s="340"/>
      <c r="G2581" s="340"/>
      <c r="H2581" s="340"/>
      <c r="I2581" s="340"/>
      <c r="J2581" s="340"/>
      <c r="K2581" s="371"/>
    </row>
    <row r="2582" s="1" customFormat="1" ht="16" customHeight="1" spans="1:11">
      <c r="A2582" s="341"/>
      <c r="B2582" s="340"/>
      <c r="C2582" s="340"/>
      <c r="D2582" s="340"/>
      <c r="E2582" s="340"/>
      <c r="F2582" s="340"/>
      <c r="G2582" s="340"/>
      <c r="H2582" s="340"/>
      <c r="I2582" s="340"/>
      <c r="J2582" s="372" t="s">
        <v>707</v>
      </c>
      <c r="K2582" s="371"/>
    </row>
    <row r="2583" s="2" customFormat="1" ht="31" customHeight="1" spans="1:11">
      <c r="A2583" s="340"/>
      <c r="B2583" s="340"/>
      <c r="C2583" s="340"/>
      <c r="D2583" s="340"/>
      <c r="E2583" s="340"/>
      <c r="F2583" s="340"/>
      <c r="G2583" s="340"/>
      <c r="H2583" s="340"/>
      <c r="I2583" s="340"/>
      <c r="J2583" s="373" t="s">
        <v>3</v>
      </c>
      <c r="K2583" s="374"/>
    </row>
    <row r="2584" s="3" customFormat="1" ht="36" customHeight="1" spans="1:256">
      <c r="A2584" s="342" t="s">
        <v>708</v>
      </c>
      <c r="B2584" s="342"/>
      <c r="C2584" s="342"/>
      <c r="D2584" s="343" t="s">
        <v>1327</v>
      </c>
      <c r="E2584" s="344"/>
      <c r="F2584" s="344"/>
      <c r="G2584" s="344"/>
      <c r="H2584" s="344"/>
      <c r="I2584" s="344"/>
      <c r="J2584" s="344"/>
      <c r="K2584" s="344"/>
      <c r="L2584" s="1"/>
      <c r="M2584" s="1"/>
      <c r="N2584" s="1"/>
      <c r="O2584" s="1"/>
      <c r="P2584" s="1"/>
      <c r="Q2584" s="1"/>
      <c r="R2584" s="1"/>
      <c r="S2584" s="1"/>
      <c r="T2584" s="1"/>
      <c r="U2584" s="1"/>
      <c r="V2584" s="1"/>
      <c r="W2584" s="1"/>
      <c r="X2584" s="1"/>
      <c r="Y2584" s="1"/>
      <c r="Z2584" s="1"/>
      <c r="AA2584" s="1"/>
      <c r="AB2584" s="1"/>
      <c r="AC2584" s="1"/>
      <c r="AD2584" s="1"/>
      <c r="AE2584" s="1"/>
      <c r="AF2584" s="1"/>
      <c r="AG2584" s="1"/>
      <c r="AH2584" s="1"/>
      <c r="AI2584" s="1"/>
      <c r="AJ2584" s="1"/>
      <c r="AK2584" s="1"/>
      <c r="AL2584" s="1"/>
      <c r="AM2584" s="1"/>
      <c r="AN2584" s="1"/>
      <c r="AO2584" s="1"/>
      <c r="AP2584" s="1"/>
      <c r="AQ2584" s="1"/>
      <c r="AR2584" s="1"/>
      <c r="AS2584" s="1"/>
      <c r="AT2584" s="1"/>
      <c r="AU2584" s="1"/>
      <c r="AV2584" s="1"/>
      <c r="AW2584" s="1"/>
      <c r="AX2584" s="1"/>
      <c r="AY2584" s="1"/>
      <c r="AZ2584" s="1"/>
      <c r="BA2584" s="1"/>
      <c r="BB2584" s="1"/>
      <c r="BC2584" s="1"/>
      <c r="BD2584" s="1"/>
      <c r="BE2584" s="1"/>
      <c r="BF2584" s="1"/>
      <c r="BG2584" s="1"/>
      <c r="BH2584" s="1"/>
      <c r="BI2584" s="1"/>
      <c r="BJ2584" s="1"/>
      <c r="BK2584" s="1"/>
      <c r="BL2584" s="1"/>
      <c r="BM2584" s="1"/>
      <c r="BN2584" s="1"/>
      <c r="BO2584" s="1"/>
      <c r="BP2584" s="1"/>
      <c r="BQ2584" s="1"/>
      <c r="BR2584" s="1"/>
      <c r="BS2584" s="1"/>
      <c r="BT2584" s="1"/>
      <c r="BU2584" s="1"/>
      <c r="BV2584" s="1"/>
      <c r="BW2584" s="1"/>
      <c r="BX2584" s="1"/>
      <c r="BY2584" s="1"/>
      <c r="BZ2584" s="1"/>
      <c r="CA2584" s="1"/>
      <c r="CB2584" s="1"/>
      <c r="CC2584" s="1"/>
      <c r="CD2584" s="1"/>
      <c r="CE2584" s="1"/>
      <c r="CF2584" s="1"/>
      <c r="CG2584" s="1"/>
      <c r="CH2584" s="1"/>
      <c r="CI2584" s="1"/>
      <c r="CJ2584" s="1"/>
      <c r="CK2584" s="1"/>
      <c r="CL2584" s="1"/>
      <c r="CM2584" s="1"/>
      <c r="CN2584" s="1"/>
      <c r="CO2584" s="1"/>
      <c r="CP2584" s="1"/>
      <c r="CQ2584" s="1"/>
      <c r="CR2584" s="1"/>
      <c r="CS2584" s="1"/>
      <c r="CT2584" s="1"/>
      <c r="CU2584" s="1"/>
      <c r="CV2584" s="1"/>
      <c r="CW2584" s="1"/>
      <c r="CX2584" s="1"/>
      <c r="CY2584" s="1"/>
      <c r="CZ2584" s="1"/>
      <c r="DA2584" s="1"/>
      <c r="DB2584" s="1"/>
      <c r="DC2584" s="1"/>
      <c r="DD2584" s="1"/>
      <c r="DE2584" s="1"/>
      <c r="DF2584" s="1"/>
      <c r="DG2584" s="1"/>
      <c r="DH2584" s="1"/>
      <c r="DI2584" s="1"/>
      <c r="DJ2584" s="1"/>
      <c r="DK2584" s="1"/>
      <c r="DL2584" s="1"/>
      <c r="DM2584" s="1"/>
      <c r="DN2584" s="1"/>
      <c r="DO2584" s="1"/>
      <c r="DP2584" s="1"/>
      <c r="DQ2584" s="1"/>
      <c r="DR2584" s="1"/>
      <c r="DS2584" s="1"/>
      <c r="DT2584" s="1"/>
      <c r="DU2584" s="1"/>
      <c r="DV2584" s="1"/>
      <c r="DW2584" s="1"/>
      <c r="DX2584" s="1"/>
      <c r="DY2584" s="1"/>
      <c r="DZ2584" s="1"/>
      <c r="EA2584" s="1"/>
      <c r="EB2584" s="1"/>
      <c r="EC2584" s="1"/>
      <c r="ED2584" s="1"/>
      <c r="EE2584" s="1"/>
      <c r="EF2584" s="1"/>
      <c r="EG2584" s="1"/>
      <c r="EH2584" s="1"/>
      <c r="EI2584" s="1"/>
      <c r="EJ2584" s="1"/>
      <c r="EK2584" s="1"/>
      <c r="EL2584" s="1"/>
      <c r="EM2584" s="1"/>
      <c r="EN2584" s="1"/>
      <c r="EO2584" s="1"/>
      <c r="EP2584" s="1"/>
      <c r="EQ2584" s="1"/>
      <c r="ER2584" s="1"/>
      <c r="ES2584" s="1"/>
      <c r="ET2584" s="1"/>
      <c r="EU2584" s="1"/>
      <c r="EV2584" s="1"/>
      <c r="EW2584" s="1"/>
      <c r="EX2584" s="1"/>
      <c r="EY2584" s="1"/>
      <c r="EZ2584" s="1"/>
      <c r="FA2584" s="1"/>
      <c r="FB2584" s="1"/>
      <c r="FC2584" s="1"/>
      <c r="FD2584" s="1"/>
      <c r="FE2584" s="1"/>
      <c r="FF2584" s="1"/>
      <c r="FG2584" s="1"/>
      <c r="FH2584" s="1"/>
      <c r="FI2584" s="1"/>
      <c r="FJ2584" s="1"/>
      <c r="FK2584" s="1"/>
      <c r="FL2584" s="1"/>
      <c r="FM2584" s="1"/>
      <c r="FN2584" s="1"/>
      <c r="FO2584" s="1"/>
      <c r="FP2584" s="1"/>
      <c r="FQ2584" s="1"/>
      <c r="FR2584" s="1"/>
      <c r="FS2584" s="1"/>
      <c r="FT2584" s="1"/>
      <c r="FU2584" s="1"/>
      <c r="FV2584" s="1"/>
      <c r="FW2584" s="1"/>
      <c r="FX2584" s="1"/>
      <c r="FY2584" s="1"/>
      <c r="FZ2584" s="1"/>
      <c r="GA2584" s="1"/>
      <c r="GB2584" s="1"/>
      <c r="GC2584" s="1"/>
      <c r="GD2584" s="1"/>
      <c r="GE2584" s="1"/>
      <c r="GF2584" s="1"/>
      <c r="GG2584" s="1"/>
      <c r="GH2584" s="1"/>
      <c r="GI2584" s="1"/>
      <c r="GJ2584" s="1"/>
      <c r="GK2584" s="1"/>
      <c r="GL2584" s="1"/>
      <c r="GM2584" s="1"/>
      <c r="GN2584" s="1"/>
      <c r="GO2584" s="1"/>
      <c r="GP2584" s="1"/>
      <c r="GQ2584" s="1"/>
      <c r="GR2584" s="1"/>
      <c r="GS2584" s="1"/>
      <c r="GT2584" s="1"/>
      <c r="GU2584" s="1"/>
      <c r="GV2584" s="1"/>
      <c r="GW2584" s="1"/>
      <c r="GX2584" s="1"/>
      <c r="GY2584" s="1"/>
      <c r="GZ2584" s="1"/>
      <c r="HA2584" s="1"/>
      <c r="HB2584" s="1"/>
      <c r="HC2584" s="1"/>
      <c r="HD2584" s="1"/>
      <c r="HE2584" s="1"/>
      <c r="HF2584" s="1"/>
      <c r="HG2584" s="1"/>
      <c r="HH2584" s="1"/>
      <c r="HI2584" s="1"/>
      <c r="HJ2584" s="1"/>
      <c r="HK2584" s="1"/>
      <c r="HL2584" s="1"/>
      <c r="HM2584" s="1"/>
      <c r="HN2584" s="1"/>
      <c r="HO2584" s="1"/>
      <c r="HP2584" s="1"/>
      <c r="HQ2584" s="1"/>
      <c r="HR2584" s="1"/>
      <c r="HS2584" s="1"/>
      <c r="HT2584" s="1"/>
      <c r="HU2584" s="1"/>
      <c r="HV2584" s="1"/>
      <c r="HW2584" s="1"/>
      <c r="HX2584" s="1"/>
      <c r="HY2584" s="1"/>
      <c r="HZ2584" s="1"/>
      <c r="IA2584" s="1"/>
      <c r="IB2584" s="1"/>
      <c r="IC2584" s="1"/>
      <c r="ID2584" s="1"/>
      <c r="IE2584" s="1"/>
      <c r="IF2584" s="1"/>
      <c r="IG2584" s="1"/>
      <c r="IH2584" s="1"/>
      <c r="II2584" s="1"/>
      <c r="IJ2584" s="1"/>
      <c r="IK2584" s="1"/>
      <c r="IL2584" s="1"/>
      <c r="IM2584" s="1"/>
      <c r="IN2584" s="1"/>
      <c r="IO2584" s="1"/>
      <c r="IP2584" s="1"/>
      <c r="IQ2584" s="1"/>
      <c r="IR2584" s="1"/>
      <c r="IS2584" s="1"/>
      <c r="IT2584" s="1"/>
      <c r="IU2584" s="1"/>
      <c r="IV2584" s="1"/>
    </row>
    <row r="2585" s="4" customFormat="1" ht="18" customHeight="1" spans="1:256">
      <c r="A2585" s="342" t="s">
        <v>710</v>
      </c>
      <c r="B2585" s="342"/>
      <c r="C2585" s="342"/>
      <c r="D2585" s="345" t="s">
        <v>1328</v>
      </c>
      <c r="E2585" s="346"/>
      <c r="F2585" s="342" t="s">
        <v>711</v>
      </c>
      <c r="G2585" s="345" t="s">
        <v>1329</v>
      </c>
      <c r="H2585" s="346"/>
      <c r="I2585" s="346"/>
      <c r="J2585" s="346"/>
      <c r="K2585" s="346"/>
      <c r="L2585" s="1"/>
      <c r="M2585" s="1"/>
      <c r="N2585" s="1"/>
      <c r="O2585" s="1"/>
      <c r="P2585" s="1"/>
      <c r="Q2585" s="1"/>
      <c r="R2585" s="1"/>
      <c r="S2585" s="1"/>
      <c r="T2585" s="1"/>
      <c r="U2585" s="1"/>
      <c r="V2585" s="1"/>
      <c r="W2585" s="1"/>
      <c r="X2585" s="1"/>
      <c r="Y2585" s="1"/>
      <c r="Z2585" s="1"/>
      <c r="AA2585" s="1"/>
      <c r="AB2585" s="1"/>
      <c r="AC2585" s="1"/>
      <c r="AD2585" s="1"/>
      <c r="AE2585" s="1"/>
      <c r="AF2585" s="1"/>
      <c r="AG2585" s="1"/>
      <c r="AH2585" s="1"/>
      <c r="AI2585" s="1"/>
      <c r="AJ2585" s="1"/>
      <c r="AK2585" s="1"/>
      <c r="AL2585" s="1"/>
      <c r="AM2585" s="1"/>
      <c r="AN2585" s="1"/>
      <c r="AO2585" s="1"/>
      <c r="AP2585" s="1"/>
      <c r="AQ2585" s="1"/>
      <c r="AR2585" s="1"/>
      <c r="AS2585" s="1"/>
      <c r="AT2585" s="1"/>
      <c r="AU2585" s="1"/>
      <c r="AV2585" s="1"/>
      <c r="AW2585" s="1"/>
      <c r="AX2585" s="1"/>
      <c r="AY2585" s="1"/>
      <c r="AZ2585" s="1"/>
      <c r="BA2585" s="1"/>
      <c r="BB2585" s="1"/>
      <c r="BC2585" s="1"/>
      <c r="BD2585" s="1"/>
      <c r="BE2585" s="1"/>
      <c r="BF2585" s="1"/>
      <c r="BG2585" s="1"/>
      <c r="BH2585" s="1"/>
      <c r="BI2585" s="1"/>
      <c r="BJ2585" s="1"/>
      <c r="BK2585" s="1"/>
      <c r="BL2585" s="1"/>
      <c r="BM2585" s="1"/>
      <c r="BN2585" s="1"/>
      <c r="BO2585" s="1"/>
      <c r="BP2585" s="1"/>
      <c r="BQ2585" s="1"/>
      <c r="BR2585" s="1"/>
      <c r="BS2585" s="1"/>
      <c r="BT2585" s="1"/>
      <c r="BU2585" s="1"/>
      <c r="BV2585" s="1"/>
      <c r="BW2585" s="1"/>
      <c r="BX2585" s="1"/>
      <c r="BY2585" s="1"/>
      <c r="BZ2585" s="1"/>
      <c r="CA2585" s="1"/>
      <c r="CB2585" s="1"/>
      <c r="CC2585" s="1"/>
      <c r="CD2585" s="1"/>
      <c r="CE2585" s="1"/>
      <c r="CF2585" s="1"/>
      <c r="CG2585" s="1"/>
      <c r="CH2585" s="1"/>
      <c r="CI2585" s="1"/>
      <c r="CJ2585" s="1"/>
      <c r="CK2585" s="1"/>
      <c r="CL2585" s="1"/>
      <c r="CM2585" s="1"/>
      <c r="CN2585" s="1"/>
      <c r="CO2585" s="1"/>
      <c r="CP2585" s="1"/>
      <c r="CQ2585" s="1"/>
      <c r="CR2585" s="1"/>
      <c r="CS2585" s="1"/>
      <c r="CT2585" s="1"/>
      <c r="CU2585" s="1"/>
      <c r="CV2585" s="1"/>
      <c r="CW2585" s="1"/>
      <c r="CX2585" s="1"/>
      <c r="CY2585" s="1"/>
      <c r="CZ2585" s="1"/>
      <c r="DA2585" s="1"/>
      <c r="DB2585" s="1"/>
      <c r="DC2585" s="1"/>
      <c r="DD2585" s="1"/>
      <c r="DE2585" s="1"/>
      <c r="DF2585" s="1"/>
      <c r="DG2585" s="1"/>
      <c r="DH2585" s="1"/>
      <c r="DI2585" s="1"/>
      <c r="DJ2585" s="1"/>
      <c r="DK2585" s="1"/>
      <c r="DL2585" s="1"/>
      <c r="DM2585" s="1"/>
      <c r="DN2585" s="1"/>
      <c r="DO2585" s="1"/>
      <c r="DP2585" s="1"/>
      <c r="DQ2585" s="1"/>
      <c r="DR2585" s="1"/>
      <c r="DS2585" s="1"/>
      <c r="DT2585" s="1"/>
      <c r="DU2585" s="1"/>
      <c r="DV2585" s="1"/>
      <c r="DW2585" s="1"/>
      <c r="DX2585" s="1"/>
      <c r="DY2585" s="1"/>
      <c r="DZ2585" s="1"/>
      <c r="EA2585" s="1"/>
      <c r="EB2585" s="1"/>
      <c r="EC2585" s="1"/>
      <c r="ED2585" s="1"/>
      <c r="EE2585" s="1"/>
      <c r="EF2585" s="1"/>
      <c r="EG2585" s="1"/>
      <c r="EH2585" s="1"/>
      <c r="EI2585" s="1"/>
      <c r="EJ2585" s="1"/>
      <c r="EK2585" s="1"/>
      <c r="EL2585" s="1"/>
      <c r="EM2585" s="1"/>
      <c r="EN2585" s="1"/>
      <c r="EO2585" s="1"/>
      <c r="EP2585" s="1"/>
      <c r="EQ2585" s="1"/>
      <c r="ER2585" s="1"/>
      <c r="ES2585" s="1"/>
      <c r="ET2585" s="1"/>
      <c r="EU2585" s="1"/>
      <c r="EV2585" s="1"/>
      <c r="EW2585" s="1"/>
      <c r="EX2585" s="1"/>
      <c r="EY2585" s="1"/>
      <c r="EZ2585" s="1"/>
      <c r="FA2585" s="1"/>
      <c r="FB2585" s="1"/>
      <c r="FC2585" s="1"/>
      <c r="FD2585" s="1"/>
      <c r="FE2585" s="1"/>
      <c r="FF2585" s="1"/>
      <c r="FG2585" s="1"/>
      <c r="FH2585" s="1"/>
      <c r="FI2585" s="1"/>
      <c r="FJ2585" s="1"/>
      <c r="FK2585" s="1"/>
      <c r="FL2585" s="1"/>
      <c r="FM2585" s="1"/>
      <c r="FN2585" s="1"/>
      <c r="FO2585" s="1"/>
      <c r="FP2585" s="1"/>
      <c r="FQ2585" s="1"/>
      <c r="FR2585" s="1"/>
      <c r="FS2585" s="1"/>
      <c r="FT2585" s="1"/>
      <c r="FU2585" s="1"/>
      <c r="FV2585" s="1"/>
      <c r="FW2585" s="1"/>
      <c r="FX2585" s="1"/>
      <c r="FY2585" s="1"/>
      <c r="FZ2585" s="1"/>
      <c r="GA2585" s="1"/>
      <c r="GB2585" s="1"/>
      <c r="GC2585" s="1"/>
      <c r="GD2585" s="1"/>
      <c r="GE2585" s="1"/>
      <c r="GF2585" s="1"/>
      <c r="GG2585" s="1"/>
      <c r="GH2585" s="1"/>
      <c r="GI2585" s="1"/>
      <c r="GJ2585" s="1"/>
      <c r="GK2585" s="1"/>
      <c r="GL2585" s="1"/>
      <c r="GM2585" s="1"/>
      <c r="GN2585" s="1"/>
      <c r="GO2585" s="1"/>
      <c r="GP2585" s="1"/>
      <c r="GQ2585" s="1"/>
      <c r="GR2585" s="1"/>
      <c r="GS2585" s="1"/>
      <c r="GT2585" s="1"/>
      <c r="GU2585" s="1"/>
      <c r="GV2585" s="1"/>
      <c r="GW2585" s="1"/>
      <c r="GX2585" s="1"/>
      <c r="GY2585" s="1"/>
      <c r="GZ2585" s="1"/>
      <c r="HA2585" s="1"/>
      <c r="HB2585" s="1"/>
      <c r="HC2585" s="1"/>
      <c r="HD2585" s="1"/>
      <c r="HE2585" s="1"/>
      <c r="HF2585" s="1"/>
      <c r="HG2585" s="1"/>
      <c r="HH2585" s="1"/>
      <c r="HI2585" s="1"/>
      <c r="HJ2585" s="1"/>
      <c r="HK2585" s="1"/>
      <c r="HL2585" s="1"/>
      <c r="HM2585" s="1"/>
      <c r="HN2585" s="1"/>
      <c r="HO2585" s="1"/>
      <c r="HP2585" s="1"/>
      <c r="HQ2585" s="1"/>
      <c r="HR2585" s="1"/>
      <c r="HS2585" s="1"/>
      <c r="HT2585" s="1"/>
      <c r="HU2585" s="1"/>
      <c r="HV2585" s="1"/>
      <c r="HW2585" s="1"/>
      <c r="HX2585" s="1"/>
      <c r="HY2585" s="1"/>
      <c r="HZ2585" s="1"/>
      <c r="IA2585" s="1"/>
      <c r="IB2585" s="1"/>
      <c r="IC2585" s="1"/>
      <c r="ID2585" s="1"/>
      <c r="IE2585" s="1"/>
      <c r="IF2585" s="1"/>
      <c r="IG2585" s="1"/>
      <c r="IH2585" s="1"/>
      <c r="II2585" s="1"/>
      <c r="IJ2585" s="1"/>
      <c r="IK2585" s="1"/>
      <c r="IL2585" s="1"/>
      <c r="IM2585" s="1"/>
      <c r="IN2585" s="1"/>
      <c r="IO2585" s="1"/>
      <c r="IP2585" s="1"/>
      <c r="IQ2585" s="1"/>
      <c r="IR2585" s="1"/>
      <c r="IS2585" s="1"/>
      <c r="IT2585" s="1"/>
      <c r="IU2585" s="1"/>
      <c r="IV2585" s="1"/>
    </row>
    <row r="2586" s="4" customFormat="1" ht="36" customHeight="1" spans="1:256">
      <c r="A2586" s="347" t="s">
        <v>712</v>
      </c>
      <c r="B2586" s="348"/>
      <c r="C2586" s="349"/>
      <c r="D2586" s="342" t="s">
        <v>713</v>
      </c>
      <c r="E2586" s="342" t="s">
        <v>714</v>
      </c>
      <c r="F2586" s="342" t="s">
        <v>715</v>
      </c>
      <c r="G2586" s="342" t="s">
        <v>716</v>
      </c>
      <c r="H2586" s="342"/>
      <c r="I2586" s="342" t="s">
        <v>717</v>
      </c>
      <c r="J2586" s="342" t="s">
        <v>718</v>
      </c>
      <c r="K2586" s="342" t="s">
        <v>719</v>
      </c>
      <c r="L2586" s="1"/>
      <c r="M2586" s="1"/>
      <c r="N2586" s="1"/>
      <c r="O2586" s="1"/>
      <c r="P2586" s="1"/>
      <c r="Q2586" s="1"/>
      <c r="R2586" s="1"/>
      <c r="S2586" s="1"/>
      <c r="T2586" s="1"/>
      <c r="U2586" s="1"/>
      <c r="V2586" s="1"/>
      <c r="W2586" s="1"/>
      <c r="X2586" s="1"/>
      <c r="Y2586" s="1"/>
      <c r="Z2586" s="1"/>
      <c r="AA2586" s="1"/>
      <c r="AB2586" s="1"/>
      <c r="AC2586" s="1"/>
      <c r="AD2586" s="1"/>
      <c r="AE2586" s="1"/>
      <c r="AF2586" s="1"/>
      <c r="AG2586" s="1"/>
      <c r="AH2586" s="1"/>
      <c r="AI2586" s="1"/>
      <c r="AJ2586" s="1"/>
      <c r="AK2586" s="1"/>
      <c r="AL2586" s="1"/>
      <c r="AM2586" s="1"/>
      <c r="AN2586" s="1"/>
      <c r="AO2586" s="1"/>
      <c r="AP2586" s="1"/>
      <c r="AQ2586" s="1"/>
      <c r="AR2586" s="1"/>
      <c r="AS2586" s="1"/>
      <c r="AT2586" s="1"/>
      <c r="AU2586" s="1"/>
      <c r="AV2586" s="1"/>
      <c r="AW2586" s="1"/>
      <c r="AX2586" s="1"/>
      <c r="AY2586" s="1"/>
      <c r="AZ2586" s="1"/>
      <c r="BA2586" s="1"/>
      <c r="BB2586" s="1"/>
      <c r="BC2586" s="1"/>
      <c r="BD2586" s="1"/>
      <c r="BE2586" s="1"/>
      <c r="BF2586" s="1"/>
      <c r="BG2586" s="1"/>
      <c r="BH2586" s="1"/>
      <c r="BI2586" s="1"/>
      <c r="BJ2586" s="1"/>
      <c r="BK2586" s="1"/>
      <c r="BL2586" s="1"/>
      <c r="BM2586" s="1"/>
      <c r="BN2586" s="1"/>
      <c r="BO2586" s="1"/>
      <c r="BP2586" s="1"/>
      <c r="BQ2586" s="1"/>
      <c r="BR2586" s="1"/>
      <c r="BS2586" s="1"/>
      <c r="BT2586" s="1"/>
      <c r="BU2586" s="1"/>
      <c r="BV2586" s="1"/>
      <c r="BW2586" s="1"/>
      <c r="BX2586" s="1"/>
      <c r="BY2586" s="1"/>
      <c r="BZ2586" s="1"/>
      <c r="CA2586" s="1"/>
      <c r="CB2586" s="1"/>
      <c r="CC2586" s="1"/>
      <c r="CD2586" s="1"/>
      <c r="CE2586" s="1"/>
      <c r="CF2586" s="1"/>
      <c r="CG2586" s="1"/>
      <c r="CH2586" s="1"/>
      <c r="CI2586" s="1"/>
      <c r="CJ2586" s="1"/>
      <c r="CK2586" s="1"/>
      <c r="CL2586" s="1"/>
      <c r="CM2586" s="1"/>
      <c r="CN2586" s="1"/>
      <c r="CO2586" s="1"/>
      <c r="CP2586" s="1"/>
      <c r="CQ2586" s="1"/>
      <c r="CR2586" s="1"/>
      <c r="CS2586" s="1"/>
      <c r="CT2586" s="1"/>
      <c r="CU2586" s="1"/>
      <c r="CV2586" s="1"/>
      <c r="CW2586" s="1"/>
      <c r="CX2586" s="1"/>
      <c r="CY2586" s="1"/>
      <c r="CZ2586" s="1"/>
      <c r="DA2586" s="1"/>
      <c r="DB2586" s="1"/>
      <c r="DC2586" s="1"/>
      <c r="DD2586" s="1"/>
      <c r="DE2586" s="1"/>
      <c r="DF2586" s="1"/>
      <c r="DG2586" s="1"/>
      <c r="DH2586" s="1"/>
      <c r="DI2586" s="1"/>
      <c r="DJ2586" s="1"/>
      <c r="DK2586" s="1"/>
      <c r="DL2586" s="1"/>
      <c r="DM2586" s="1"/>
      <c r="DN2586" s="1"/>
      <c r="DO2586" s="1"/>
      <c r="DP2586" s="1"/>
      <c r="DQ2586" s="1"/>
      <c r="DR2586" s="1"/>
      <c r="DS2586" s="1"/>
      <c r="DT2586" s="1"/>
      <c r="DU2586" s="1"/>
      <c r="DV2586" s="1"/>
      <c r="DW2586" s="1"/>
      <c r="DX2586" s="1"/>
      <c r="DY2586" s="1"/>
      <c r="DZ2586" s="1"/>
      <c r="EA2586" s="1"/>
      <c r="EB2586" s="1"/>
      <c r="EC2586" s="1"/>
      <c r="ED2586" s="1"/>
      <c r="EE2586" s="1"/>
      <c r="EF2586" s="1"/>
      <c r="EG2586" s="1"/>
      <c r="EH2586" s="1"/>
      <c r="EI2586" s="1"/>
      <c r="EJ2586" s="1"/>
      <c r="EK2586" s="1"/>
      <c r="EL2586" s="1"/>
      <c r="EM2586" s="1"/>
      <c r="EN2586" s="1"/>
      <c r="EO2586" s="1"/>
      <c r="EP2586" s="1"/>
      <c r="EQ2586" s="1"/>
      <c r="ER2586" s="1"/>
      <c r="ES2586" s="1"/>
      <c r="ET2586" s="1"/>
      <c r="EU2586" s="1"/>
      <c r="EV2586" s="1"/>
      <c r="EW2586" s="1"/>
      <c r="EX2586" s="1"/>
      <c r="EY2586" s="1"/>
      <c r="EZ2586" s="1"/>
      <c r="FA2586" s="1"/>
      <c r="FB2586" s="1"/>
      <c r="FC2586" s="1"/>
      <c r="FD2586" s="1"/>
      <c r="FE2586" s="1"/>
      <c r="FF2586" s="1"/>
      <c r="FG2586" s="1"/>
      <c r="FH2586" s="1"/>
      <c r="FI2586" s="1"/>
      <c r="FJ2586" s="1"/>
      <c r="FK2586" s="1"/>
      <c r="FL2586" s="1"/>
      <c r="FM2586" s="1"/>
      <c r="FN2586" s="1"/>
      <c r="FO2586" s="1"/>
      <c r="FP2586" s="1"/>
      <c r="FQ2586" s="1"/>
      <c r="FR2586" s="1"/>
      <c r="FS2586" s="1"/>
      <c r="FT2586" s="1"/>
      <c r="FU2586" s="1"/>
      <c r="FV2586" s="1"/>
      <c r="FW2586" s="1"/>
      <c r="FX2586" s="1"/>
      <c r="FY2586" s="1"/>
      <c r="FZ2586" s="1"/>
      <c r="GA2586" s="1"/>
      <c r="GB2586" s="1"/>
      <c r="GC2586" s="1"/>
      <c r="GD2586" s="1"/>
      <c r="GE2586" s="1"/>
      <c r="GF2586" s="1"/>
      <c r="GG2586" s="1"/>
      <c r="GH2586" s="1"/>
      <c r="GI2586" s="1"/>
      <c r="GJ2586" s="1"/>
      <c r="GK2586" s="1"/>
      <c r="GL2586" s="1"/>
      <c r="GM2586" s="1"/>
      <c r="GN2586" s="1"/>
      <c r="GO2586" s="1"/>
      <c r="GP2586" s="1"/>
      <c r="GQ2586" s="1"/>
      <c r="GR2586" s="1"/>
      <c r="GS2586" s="1"/>
      <c r="GT2586" s="1"/>
      <c r="GU2586" s="1"/>
      <c r="GV2586" s="1"/>
      <c r="GW2586" s="1"/>
      <c r="GX2586" s="1"/>
      <c r="GY2586" s="1"/>
      <c r="GZ2586" s="1"/>
      <c r="HA2586" s="1"/>
      <c r="HB2586" s="1"/>
      <c r="HC2586" s="1"/>
      <c r="HD2586" s="1"/>
      <c r="HE2586" s="1"/>
      <c r="HF2586" s="1"/>
      <c r="HG2586" s="1"/>
      <c r="HH2586" s="1"/>
      <c r="HI2586" s="1"/>
      <c r="HJ2586" s="1"/>
      <c r="HK2586" s="1"/>
      <c r="HL2586" s="1"/>
      <c r="HM2586" s="1"/>
      <c r="HN2586" s="1"/>
      <c r="HO2586" s="1"/>
      <c r="HP2586" s="1"/>
      <c r="HQ2586" s="1"/>
      <c r="HR2586" s="1"/>
      <c r="HS2586" s="1"/>
      <c r="HT2586" s="1"/>
      <c r="HU2586" s="1"/>
      <c r="HV2586" s="1"/>
      <c r="HW2586" s="1"/>
      <c r="HX2586" s="1"/>
      <c r="HY2586" s="1"/>
      <c r="HZ2586" s="1"/>
      <c r="IA2586" s="1"/>
      <c r="IB2586" s="1"/>
      <c r="IC2586" s="1"/>
      <c r="ID2586" s="1"/>
      <c r="IE2586" s="1"/>
      <c r="IF2586" s="1"/>
      <c r="IG2586" s="1"/>
      <c r="IH2586" s="1"/>
      <c r="II2586" s="1"/>
      <c r="IJ2586" s="1"/>
      <c r="IK2586" s="1"/>
      <c r="IL2586" s="1"/>
      <c r="IM2586" s="1"/>
      <c r="IN2586" s="1"/>
      <c r="IO2586" s="1"/>
      <c r="IP2586" s="1"/>
      <c r="IQ2586" s="1"/>
      <c r="IR2586" s="1"/>
      <c r="IS2586" s="1"/>
      <c r="IT2586" s="1"/>
      <c r="IU2586" s="1"/>
      <c r="IV2586" s="1"/>
    </row>
    <row r="2587" s="4" customFormat="1" ht="36" customHeight="1" spans="1:256">
      <c r="A2587" s="350"/>
      <c r="B2587" s="351"/>
      <c r="C2587" s="352"/>
      <c r="D2587" s="342" t="s">
        <v>720</v>
      </c>
      <c r="E2587" s="346">
        <v>238.64</v>
      </c>
      <c r="F2587" s="346">
        <v>238.64</v>
      </c>
      <c r="G2587" s="346">
        <v>233.18</v>
      </c>
      <c r="H2587" s="346"/>
      <c r="I2587" s="346">
        <v>10</v>
      </c>
      <c r="J2587" s="360">
        <f>G2587/F2587</f>
        <v>0.977120348642306</v>
      </c>
      <c r="K2587" s="362">
        <v>9.8</v>
      </c>
      <c r="L2587" s="1"/>
      <c r="M2587" s="1"/>
      <c r="N2587" s="1"/>
      <c r="O2587" s="1"/>
      <c r="P2587" s="1"/>
      <c r="Q2587" s="1"/>
      <c r="R2587" s="1"/>
      <c r="S2587" s="1"/>
      <c r="T2587" s="1"/>
      <c r="U2587" s="1"/>
      <c r="V2587" s="1"/>
      <c r="W2587" s="1"/>
      <c r="X2587" s="1"/>
      <c r="Y2587" s="1"/>
      <c r="Z2587" s="1"/>
      <c r="AA2587" s="1"/>
      <c r="AB2587" s="1"/>
      <c r="AC2587" s="1"/>
      <c r="AD2587" s="1"/>
      <c r="AE2587" s="1"/>
      <c r="AF2587" s="1"/>
      <c r="AG2587" s="1"/>
      <c r="AH2587" s="1"/>
      <c r="AI2587" s="1"/>
      <c r="AJ2587" s="1"/>
      <c r="AK2587" s="1"/>
      <c r="AL2587" s="1"/>
      <c r="AM2587" s="1"/>
      <c r="AN2587" s="1"/>
      <c r="AO2587" s="1"/>
      <c r="AP2587" s="1"/>
      <c r="AQ2587" s="1"/>
      <c r="AR2587" s="1"/>
      <c r="AS2587" s="1"/>
      <c r="AT2587" s="1"/>
      <c r="AU2587" s="1"/>
      <c r="AV2587" s="1"/>
      <c r="AW2587" s="1"/>
      <c r="AX2587" s="1"/>
      <c r="AY2587" s="1"/>
      <c r="AZ2587" s="1"/>
      <c r="BA2587" s="1"/>
      <c r="BB2587" s="1"/>
      <c r="BC2587" s="1"/>
      <c r="BD2587" s="1"/>
      <c r="BE2587" s="1"/>
      <c r="BF2587" s="1"/>
      <c r="BG2587" s="1"/>
      <c r="BH2587" s="1"/>
      <c r="BI2587" s="1"/>
      <c r="BJ2587" s="1"/>
      <c r="BK2587" s="1"/>
      <c r="BL2587" s="1"/>
      <c r="BM2587" s="1"/>
      <c r="BN2587" s="1"/>
      <c r="BO2587" s="1"/>
      <c r="BP2587" s="1"/>
      <c r="BQ2587" s="1"/>
      <c r="BR2587" s="1"/>
      <c r="BS2587" s="1"/>
      <c r="BT2587" s="1"/>
      <c r="BU2587" s="1"/>
      <c r="BV2587" s="1"/>
      <c r="BW2587" s="1"/>
      <c r="BX2587" s="1"/>
      <c r="BY2587" s="1"/>
      <c r="BZ2587" s="1"/>
      <c r="CA2587" s="1"/>
      <c r="CB2587" s="1"/>
      <c r="CC2587" s="1"/>
      <c r="CD2587" s="1"/>
      <c r="CE2587" s="1"/>
      <c r="CF2587" s="1"/>
      <c r="CG2587" s="1"/>
      <c r="CH2587" s="1"/>
      <c r="CI2587" s="1"/>
      <c r="CJ2587" s="1"/>
      <c r="CK2587" s="1"/>
      <c r="CL2587" s="1"/>
      <c r="CM2587" s="1"/>
      <c r="CN2587" s="1"/>
      <c r="CO2587" s="1"/>
      <c r="CP2587" s="1"/>
      <c r="CQ2587" s="1"/>
      <c r="CR2587" s="1"/>
      <c r="CS2587" s="1"/>
      <c r="CT2587" s="1"/>
      <c r="CU2587" s="1"/>
      <c r="CV2587" s="1"/>
      <c r="CW2587" s="1"/>
      <c r="CX2587" s="1"/>
      <c r="CY2587" s="1"/>
      <c r="CZ2587" s="1"/>
      <c r="DA2587" s="1"/>
      <c r="DB2587" s="1"/>
      <c r="DC2587" s="1"/>
      <c r="DD2587" s="1"/>
      <c r="DE2587" s="1"/>
      <c r="DF2587" s="1"/>
      <c r="DG2587" s="1"/>
      <c r="DH2587" s="1"/>
      <c r="DI2587" s="1"/>
      <c r="DJ2587" s="1"/>
      <c r="DK2587" s="1"/>
      <c r="DL2587" s="1"/>
      <c r="DM2587" s="1"/>
      <c r="DN2587" s="1"/>
      <c r="DO2587" s="1"/>
      <c r="DP2587" s="1"/>
      <c r="DQ2587" s="1"/>
      <c r="DR2587" s="1"/>
      <c r="DS2587" s="1"/>
      <c r="DT2587" s="1"/>
      <c r="DU2587" s="1"/>
      <c r="DV2587" s="1"/>
      <c r="DW2587" s="1"/>
      <c r="DX2587" s="1"/>
      <c r="DY2587" s="1"/>
      <c r="DZ2587" s="1"/>
      <c r="EA2587" s="1"/>
      <c r="EB2587" s="1"/>
      <c r="EC2587" s="1"/>
      <c r="ED2587" s="1"/>
      <c r="EE2587" s="1"/>
      <c r="EF2587" s="1"/>
      <c r="EG2587" s="1"/>
      <c r="EH2587" s="1"/>
      <c r="EI2587" s="1"/>
      <c r="EJ2587" s="1"/>
      <c r="EK2587" s="1"/>
      <c r="EL2587" s="1"/>
      <c r="EM2587" s="1"/>
      <c r="EN2587" s="1"/>
      <c r="EO2587" s="1"/>
      <c r="EP2587" s="1"/>
      <c r="EQ2587" s="1"/>
      <c r="ER2587" s="1"/>
      <c r="ES2587" s="1"/>
      <c r="ET2587" s="1"/>
      <c r="EU2587" s="1"/>
      <c r="EV2587" s="1"/>
      <c r="EW2587" s="1"/>
      <c r="EX2587" s="1"/>
      <c r="EY2587" s="1"/>
      <c r="EZ2587" s="1"/>
      <c r="FA2587" s="1"/>
      <c r="FB2587" s="1"/>
      <c r="FC2587" s="1"/>
      <c r="FD2587" s="1"/>
      <c r="FE2587" s="1"/>
      <c r="FF2587" s="1"/>
      <c r="FG2587" s="1"/>
      <c r="FH2587" s="1"/>
      <c r="FI2587" s="1"/>
      <c r="FJ2587" s="1"/>
      <c r="FK2587" s="1"/>
      <c r="FL2587" s="1"/>
      <c r="FM2587" s="1"/>
      <c r="FN2587" s="1"/>
      <c r="FO2587" s="1"/>
      <c r="FP2587" s="1"/>
      <c r="FQ2587" s="1"/>
      <c r="FR2587" s="1"/>
      <c r="FS2587" s="1"/>
      <c r="FT2587" s="1"/>
      <c r="FU2587" s="1"/>
      <c r="FV2587" s="1"/>
      <c r="FW2587" s="1"/>
      <c r="FX2587" s="1"/>
      <c r="FY2587" s="1"/>
      <c r="FZ2587" s="1"/>
      <c r="GA2587" s="1"/>
      <c r="GB2587" s="1"/>
      <c r="GC2587" s="1"/>
      <c r="GD2587" s="1"/>
      <c r="GE2587" s="1"/>
      <c r="GF2587" s="1"/>
      <c r="GG2587" s="1"/>
      <c r="GH2587" s="1"/>
      <c r="GI2587" s="1"/>
      <c r="GJ2587" s="1"/>
      <c r="GK2587" s="1"/>
      <c r="GL2587" s="1"/>
      <c r="GM2587" s="1"/>
      <c r="GN2587" s="1"/>
      <c r="GO2587" s="1"/>
      <c r="GP2587" s="1"/>
      <c r="GQ2587" s="1"/>
      <c r="GR2587" s="1"/>
      <c r="GS2587" s="1"/>
      <c r="GT2587" s="1"/>
      <c r="GU2587" s="1"/>
      <c r="GV2587" s="1"/>
      <c r="GW2587" s="1"/>
      <c r="GX2587" s="1"/>
      <c r="GY2587" s="1"/>
      <c r="GZ2587" s="1"/>
      <c r="HA2587" s="1"/>
      <c r="HB2587" s="1"/>
      <c r="HC2587" s="1"/>
      <c r="HD2587" s="1"/>
      <c r="HE2587" s="1"/>
      <c r="HF2587" s="1"/>
      <c r="HG2587" s="1"/>
      <c r="HH2587" s="1"/>
      <c r="HI2587" s="1"/>
      <c r="HJ2587" s="1"/>
      <c r="HK2587" s="1"/>
      <c r="HL2587" s="1"/>
      <c r="HM2587" s="1"/>
      <c r="HN2587" s="1"/>
      <c r="HO2587" s="1"/>
      <c r="HP2587" s="1"/>
      <c r="HQ2587" s="1"/>
      <c r="HR2587" s="1"/>
      <c r="HS2587" s="1"/>
      <c r="HT2587" s="1"/>
      <c r="HU2587" s="1"/>
      <c r="HV2587" s="1"/>
      <c r="HW2587" s="1"/>
      <c r="HX2587" s="1"/>
      <c r="HY2587" s="1"/>
      <c r="HZ2587" s="1"/>
      <c r="IA2587" s="1"/>
      <c r="IB2587" s="1"/>
      <c r="IC2587" s="1"/>
      <c r="ID2587" s="1"/>
      <c r="IE2587" s="1"/>
      <c r="IF2587" s="1"/>
      <c r="IG2587" s="1"/>
      <c r="IH2587" s="1"/>
      <c r="II2587" s="1"/>
      <c r="IJ2587" s="1"/>
      <c r="IK2587" s="1"/>
      <c r="IL2587" s="1"/>
      <c r="IM2587" s="1"/>
      <c r="IN2587" s="1"/>
      <c r="IO2587" s="1"/>
      <c r="IP2587" s="1"/>
      <c r="IQ2587" s="1"/>
      <c r="IR2587" s="1"/>
      <c r="IS2587" s="1"/>
      <c r="IT2587" s="1"/>
      <c r="IU2587" s="1"/>
      <c r="IV2587" s="1"/>
    </row>
    <row r="2588" s="4" customFormat="1" ht="36" customHeight="1" spans="1:256">
      <c r="A2588" s="350"/>
      <c r="B2588" s="351"/>
      <c r="C2588" s="352"/>
      <c r="D2588" s="342" t="s">
        <v>621</v>
      </c>
      <c r="E2588" s="346">
        <v>238.64</v>
      </c>
      <c r="F2588" s="346">
        <v>238.64</v>
      </c>
      <c r="G2588" s="346">
        <v>233.18</v>
      </c>
      <c r="H2588" s="346"/>
      <c r="I2588" s="346" t="s">
        <v>512</v>
      </c>
      <c r="J2588" s="346" t="s">
        <v>512</v>
      </c>
      <c r="K2588" s="346" t="s">
        <v>512</v>
      </c>
      <c r="L2588" s="1"/>
      <c r="M2588" s="1"/>
      <c r="N2588" s="1"/>
      <c r="O2588" s="1"/>
      <c r="P2588" s="1"/>
      <c r="Q2588" s="1"/>
      <c r="R2588" s="1"/>
      <c r="S2588" s="1"/>
      <c r="T2588" s="1"/>
      <c r="U2588" s="1"/>
      <c r="V2588" s="1"/>
      <c r="W2588" s="1"/>
      <c r="X2588" s="1"/>
      <c r="Y2588" s="1"/>
      <c r="Z2588" s="1"/>
      <c r="AA2588" s="1"/>
      <c r="AB2588" s="1"/>
      <c r="AC2588" s="1"/>
      <c r="AD2588" s="1"/>
      <c r="AE2588" s="1"/>
      <c r="AF2588" s="1"/>
      <c r="AG2588" s="1"/>
      <c r="AH2588" s="1"/>
      <c r="AI2588" s="1"/>
      <c r="AJ2588" s="1"/>
      <c r="AK2588" s="1"/>
      <c r="AL2588" s="1"/>
      <c r="AM2588" s="1"/>
      <c r="AN2588" s="1"/>
      <c r="AO2588" s="1"/>
      <c r="AP2588" s="1"/>
      <c r="AQ2588" s="1"/>
      <c r="AR2588" s="1"/>
      <c r="AS2588" s="1"/>
      <c r="AT2588" s="1"/>
      <c r="AU2588" s="1"/>
      <c r="AV2588" s="1"/>
      <c r="AW2588" s="1"/>
      <c r="AX2588" s="1"/>
      <c r="AY2588" s="1"/>
      <c r="AZ2588" s="1"/>
      <c r="BA2588" s="1"/>
      <c r="BB2588" s="1"/>
      <c r="BC2588" s="1"/>
      <c r="BD2588" s="1"/>
      <c r="BE2588" s="1"/>
      <c r="BF2588" s="1"/>
      <c r="BG2588" s="1"/>
      <c r="BH2588" s="1"/>
      <c r="BI2588" s="1"/>
      <c r="BJ2588" s="1"/>
      <c r="BK2588" s="1"/>
      <c r="BL2588" s="1"/>
      <c r="BM2588" s="1"/>
      <c r="BN2588" s="1"/>
      <c r="BO2588" s="1"/>
      <c r="BP2588" s="1"/>
      <c r="BQ2588" s="1"/>
      <c r="BR2588" s="1"/>
      <c r="BS2588" s="1"/>
      <c r="BT2588" s="1"/>
      <c r="BU2588" s="1"/>
      <c r="BV2588" s="1"/>
      <c r="BW2588" s="1"/>
      <c r="BX2588" s="1"/>
      <c r="BY2588" s="1"/>
      <c r="BZ2588" s="1"/>
      <c r="CA2588" s="1"/>
      <c r="CB2588" s="1"/>
      <c r="CC2588" s="1"/>
      <c r="CD2588" s="1"/>
      <c r="CE2588" s="1"/>
      <c r="CF2588" s="1"/>
      <c r="CG2588" s="1"/>
      <c r="CH2588" s="1"/>
      <c r="CI2588" s="1"/>
      <c r="CJ2588" s="1"/>
      <c r="CK2588" s="1"/>
      <c r="CL2588" s="1"/>
      <c r="CM2588" s="1"/>
      <c r="CN2588" s="1"/>
      <c r="CO2588" s="1"/>
      <c r="CP2588" s="1"/>
      <c r="CQ2588" s="1"/>
      <c r="CR2588" s="1"/>
      <c r="CS2588" s="1"/>
      <c r="CT2588" s="1"/>
      <c r="CU2588" s="1"/>
      <c r="CV2588" s="1"/>
      <c r="CW2588" s="1"/>
      <c r="CX2588" s="1"/>
      <c r="CY2588" s="1"/>
      <c r="CZ2588" s="1"/>
      <c r="DA2588" s="1"/>
      <c r="DB2588" s="1"/>
      <c r="DC2588" s="1"/>
      <c r="DD2588" s="1"/>
      <c r="DE2588" s="1"/>
      <c r="DF2588" s="1"/>
      <c r="DG2588" s="1"/>
      <c r="DH2588" s="1"/>
      <c r="DI2588" s="1"/>
      <c r="DJ2588" s="1"/>
      <c r="DK2588" s="1"/>
      <c r="DL2588" s="1"/>
      <c r="DM2588" s="1"/>
      <c r="DN2588" s="1"/>
      <c r="DO2588" s="1"/>
      <c r="DP2588" s="1"/>
      <c r="DQ2588" s="1"/>
      <c r="DR2588" s="1"/>
      <c r="DS2588" s="1"/>
      <c r="DT2588" s="1"/>
      <c r="DU2588" s="1"/>
      <c r="DV2588" s="1"/>
      <c r="DW2588" s="1"/>
      <c r="DX2588" s="1"/>
      <c r="DY2588" s="1"/>
      <c r="DZ2588" s="1"/>
      <c r="EA2588" s="1"/>
      <c r="EB2588" s="1"/>
      <c r="EC2588" s="1"/>
      <c r="ED2588" s="1"/>
      <c r="EE2588" s="1"/>
      <c r="EF2588" s="1"/>
      <c r="EG2588" s="1"/>
      <c r="EH2588" s="1"/>
      <c r="EI2588" s="1"/>
      <c r="EJ2588" s="1"/>
      <c r="EK2588" s="1"/>
      <c r="EL2588" s="1"/>
      <c r="EM2588" s="1"/>
      <c r="EN2588" s="1"/>
      <c r="EO2588" s="1"/>
      <c r="EP2588" s="1"/>
      <c r="EQ2588" s="1"/>
      <c r="ER2588" s="1"/>
      <c r="ES2588" s="1"/>
      <c r="ET2588" s="1"/>
      <c r="EU2588" s="1"/>
      <c r="EV2588" s="1"/>
      <c r="EW2588" s="1"/>
      <c r="EX2588" s="1"/>
      <c r="EY2588" s="1"/>
      <c r="EZ2588" s="1"/>
      <c r="FA2588" s="1"/>
      <c r="FB2588" s="1"/>
      <c r="FC2588" s="1"/>
      <c r="FD2588" s="1"/>
      <c r="FE2588" s="1"/>
      <c r="FF2588" s="1"/>
      <c r="FG2588" s="1"/>
      <c r="FH2588" s="1"/>
      <c r="FI2588" s="1"/>
      <c r="FJ2588" s="1"/>
      <c r="FK2588" s="1"/>
      <c r="FL2588" s="1"/>
      <c r="FM2588" s="1"/>
      <c r="FN2588" s="1"/>
      <c r="FO2588" s="1"/>
      <c r="FP2588" s="1"/>
      <c r="FQ2588" s="1"/>
      <c r="FR2588" s="1"/>
      <c r="FS2588" s="1"/>
      <c r="FT2588" s="1"/>
      <c r="FU2588" s="1"/>
      <c r="FV2588" s="1"/>
      <c r="FW2588" s="1"/>
      <c r="FX2588" s="1"/>
      <c r="FY2588" s="1"/>
      <c r="FZ2588" s="1"/>
      <c r="GA2588" s="1"/>
      <c r="GB2588" s="1"/>
      <c r="GC2588" s="1"/>
      <c r="GD2588" s="1"/>
      <c r="GE2588" s="1"/>
      <c r="GF2588" s="1"/>
      <c r="GG2588" s="1"/>
      <c r="GH2588" s="1"/>
      <c r="GI2588" s="1"/>
      <c r="GJ2588" s="1"/>
      <c r="GK2588" s="1"/>
      <c r="GL2588" s="1"/>
      <c r="GM2588" s="1"/>
      <c r="GN2588" s="1"/>
      <c r="GO2588" s="1"/>
      <c r="GP2588" s="1"/>
      <c r="GQ2588" s="1"/>
      <c r="GR2588" s="1"/>
      <c r="GS2588" s="1"/>
      <c r="GT2588" s="1"/>
      <c r="GU2588" s="1"/>
      <c r="GV2588" s="1"/>
      <c r="GW2588" s="1"/>
      <c r="GX2588" s="1"/>
      <c r="GY2588" s="1"/>
      <c r="GZ2588" s="1"/>
      <c r="HA2588" s="1"/>
      <c r="HB2588" s="1"/>
      <c r="HC2588" s="1"/>
      <c r="HD2588" s="1"/>
      <c r="HE2588" s="1"/>
      <c r="HF2588" s="1"/>
      <c r="HG2588" s="1"/>
      <c r="HH2588" s="1"/>
      <c r="HI2588" s="1"/>
      <c r="HJ2588" s="1"/>
      <c r="HK2588" s="1"/>
      <c r="HL2588" s="1"/>
      <c r="HM2588" s="1"/>
      <c r="HN2588" s="1"/>
      <c r="HO2588" s="1"/>
      <c r="HP2588" s="1"/>
      <c r="HQ2588" s="1"/>
      <c r="HR2588" s="1"/>
      <c r="HS2588" s="1"/>
      <c r="HT2588" s="1"/>
      <c r="HU2588" s="1"/>
      <c r="HV2588" s="1"/>
      <c r="HW2588" s="1"/>
      <c r="HX2588" s="1"/>
      <c r="HY2588" s="1"/>
      <c r="HZ2588" s="1"/>
      <c r="IA2588" s="1"/>
      <c r="IB2588" s="1"/>
      <c r="IC2588" s="1"/>
      <c r="ID2588" s="1"/>
      <c r="IE2588" s="1"/>
      <c r="IF2588" s="1"/>
      <c r="IG2588" s="1"/>
      <c r="IH2588" s="1"/>
      <c r="II2588" s="1"/>
      <c r="IJ2588" s="1"/>
      <c r="IK2588" s="1"/>
      <c r="IL2588" s="1"/>
      <c r="IM2588" s="1"/>
      <c r="IN2588" s="1"/>
      <c r="IO2588" s="1"/>
      <c r="IP2588" s="1"/>
      <c r="IQ2588" s="1"/>
      <c r="IR2588" s="1"/>
      <c r="IS2588" s="1"/>
      <c r="IT2588" s="1"/>
      <c r="IU2588" s="1"/>
      <c r="IV2588" s="1"/>
    </row>
    <row r="2589" s="4" customFormat="1" ht="36" customHeight="1" spans="1:256">
      <c r="A2589" s="350"/>
      <c r="B2589" s="351"/>
      <c r="C2589" s="352"/>
      <c r="D2589" s="353" t="s">
        <v>721</v>
      </c>
      <c r="E2589" s="346"/>
      <c r="F2589" s="346"/>
      <c r="G2589" s="346"/>
      <c r="H2589" s="346"/>
      <c r="I2589" s="346" t="s">
        <v>512</v>
      </c>
      <c r="J2589" s="346" t="s">
        <v>512</v>
      </c>
      <c r="K2589" s="346" t="s">
        <v>512</v>
      </c>
      <c r="L2589" s="1"/>
      <c r="M2589" s="1"/>
      <c r="N2589" s="1"/>
      <c r="O2589" s="1"/>
      <c r="P2589" s="1"/>
      <c r="Q2589" s="1"/>
      <c r="R2589" s="1"/>
      <c r="S2589" s="1"/>
      <c r="T2589" s="1"/>
      <c r="U2589" s="1"/>
      <c r="V2589" s="1"/>
      <c r="W2589" s="1"/>
      <c r="X2589" s="1"/>
      <c r="Y2589" s="1"/>
      <c r="Z2589" s="1"/>
      <c r="AA2589" s="1"/>
      <c r="AB2589" s="1"/>
      <c r="AC2589" s="1"/>
      <c r="AD2589" s="1"/>
      <c r="AE2589" s="1"/>
      <c r="AF2589" s="1"/>
      <c r="AG2589" s="1"/>
      <c r="AH2589" s="1"/>
      <c r="AI2589" s="1"/>
      <c r="AJ2589" s="1"/>
      <c r="AK2589" s="1"/>
      <c r="AL2589" s="1"/>
      <c r="AM2589" s="1"/>
      <c r="AN2589" s="1"/>
      <c r="AO2589" s="1"/>
      <c r="AP2589" s="1"/>
      <c r="AQ2589" s="1"/>
      <c r="AR2589" s="1"/>
      <c r="AS2589" s="1"/>
      <c r="AT2589" s="1"/>
      <c r="AU2589" s="1"/>
      <c r="AV2589" s="1"/>
      <c r="AW2589" s="1"/>
      <c r="AX2589" s="1"/>
      <c r="AY2589" s="1"/>
      <c r="AZ2589" s="1"/>
      <c r="BA2589" s="1"/>
      <c r="BB2589" s="1"/>
      <c r="BC2589" s="1"/>
      <c r="BD2589" s="1"/>
      <c r="BE2589" s="1"/>
      <c r="BF2589" s="1"/>
      <c r="BG2589" s="1"/>
      <c r="BH2589" s="1"/>
      <c r="BI2589" s="1"/>
      <c r="BJ2589" s="1"/>
      <c r="BK2589" s="1"/>
      <c r="BL2589" s="1"/>
      <c r="BM2589" s="1"/>
      <c r="BN2589" s="1"/>
      <c r="BO2589" s="1"/>
      <c r="BP2589" s="1"/>
      <c r="BQ2589" s="1"/>
      <c r="BR2589" s="1"/>
      <c r="BS2589" s="1"/>
      <c r="BT2589" s="1"/>
      <c r="BU2589" s="1"/>
      <c r="BV2589" s="1"/>
      <c r="BW2589" s="1"/>
      <c r="BX2589" s="1"/>
      <c r="BY2589" s="1"/>
      <c r="BZ2589" s="1"/>
      <c r="CA2589" s="1"/>
      <c r="CB2589" s="1"/>
      <c r="CC2589" s="1"/>
      <c r="CD2589" s="1"/>
      <c r="CE2589" s="1"/>
      <c r="CF2589" s="1"/>
      <c r="CG2589" s="1"/>
      <c r="CH2589" s="1"/>
      <c r="CI2589" s="1"/>
      <c r="CJ2589" s="1"/>
      <c r="CK2589" s="1"/>
      <c r="CL2589" s="1"/>
      <c r="CM2589" s="1"/>
      <c r="CN2589" s="1"/>
      <c r="CO2589" s="1"/>
      <c r="CP2589" s="1"/>
      <c r="CQ2589" s="1"/>
      <c r="CR2589" s="1"/>
      <c r="CS2589" s="1"/>
      <c r="CT2589" s="1"/>
      <c r="CU2589" s="1"/>
      <c r="CV2589" s="1"/>
      <c r="CW2589" s="1"/>
      <c r="CX2589" s="1"/>
      <c r="CY2589" s="1"/>
      <c r="CZ2589" s="1"/>
      <c r="DA2589" s="1"/>
      <c r="DB2589" s="1"/>
      <c r="DC2589" s="1"/>
      <c r="DD2589" s="1"/>
      <c r="DE2589" s="1"/>
      <c r="DF2589" s="1"/>
      <c r="DG2589" s="1"/>
      <c r="DH2589" s="1"/>
      <c r="DI2589" s="1"/>
      <c r="DJ2589" s="1"/>
      <c r="DK2589" s="1"/>
      <c r="DL2589" s="1"/>
      <c r="DM2589" s="1"/>
      <c r="DN2589" s="1"/>
      <c r="DO2589" s="1"/>
      <c r="DP2589" s="1"/>
      <c r="DQ2589" s="1"/>
      <c r="DR2589" s="1"/>
      <c r="DS2589" s="1"/>
      <c r="DT2589" s="1"/>
      <c r="DU2589" s="1"/>
      <c r="DV2589" s="1"/>
      <c r="DW2589" s="1"/>
      <c r="DX2589" s="1"/>
      <c r="DY2589" s="1"/>
      <c r="DZ2589" s="1"/>
      <c r="EA2589" s="1"/>
      <c r="EB2589" s="1"/>
      <c r="EC2589" s="1"/>
      <c r="ED2589" s="1"/>
      <c r="EE2589" s="1"/>
      <c r="EF2589" s="1"/>
      <c r="EG2589" s="1"/>
      <c r="EH2589" s="1"/>
      <c r="EI2589" s="1"/>
      <c r="EJ2589" s="1"/>
      <c r="EK2589" s="1"/>
      <c r="EL2589" s="1"/>
      <c r="EM2589" s="1"/>
      <c r="EN2589" s="1"/>
      <c r="EO2589" s="1"/>
      <c r="EP2589" s="1"/>
      <c r="EQ2589" s="1"/>
      <c r="ER2589" s="1"/>
      <c r="ES2589" s="1"/>
      <c r="ET2589" s="1"/>
      <c r="EU2589" s="1"/>
      <c r="EV2589" s="1"/>
      <c r="EW2589" s="1"/>
      <c r="EX2589" s="1"/>
      <c r="EY2589" s="1"/>
      <c r="EZ2589" s="1"/>
      <c r="FA2589" s="1"/>
      <c r="FB2589" s="1"/>
      <c r="FC2589" s="1"/>
      <c r="FD2589" s="1"/>
      <c r="FE2589" s="1"/>
      <c r="FF2589" s="1"/>
      <c r="FG2589" s="1"/>
      <c r="FH2589" s="1"/>
      <c r="FI2589" s="1"/>
      <c r="FJ2589" s="1"/>
      <c r="FK2589" s="1"/>
      <c r="FL2589" s="1"/>
      <c r="FM2589" s="1"/>
      <c r="FN2589" s="1"/>
      <c r="FO2589" s="1"/>
      <c r="FP2589" s="1"/>
      <c r="FQ2589" s="1"/>
      <c r="FR2589" s="1"/>
      <c r="FS2589" s="1"/>
      <c r="FT2589" s="1"/>
      <c r="FU2589" s="1"/>
      <c r="FV2589" s="1"/>
      <c r="FW2589" s="1"/>
      <c r="FX2589" s="1"/>
      <c r="FY2589" s="1"/>
      <c r="FZ2589" s="1"/>
      <c r="GA2589" s="1"/>
      <c r="GB2589" s="1"/>
      <c r="GC2589" s="1"/>
      <c r="GD2589" s="1"/>
      <c r="GE2589" s="1"/>
      <c r="GF2589" s="1"/>
      <c r="GG2589" s="1"/>
      <c r="GH2589" s="1"/>
      <c r="GI2589" s="1"/>
      <c r="GJ2589" s="1"/>
      <c r="GK2589" s="1"/>
      <c r="GL2589" s="1"/>
      <c r="GM2589" s="1"/>
      <c r="GN2589" s="1"/>
      <c r="GO2589" s="1"/>
      <c r="GP2589" s="1"/>
      <c r="GQ2589" s="1"/>
      <c r="GR2589" s="1"/>
      <c r="GS2589" s="1"/>
      <c r="GT2589" s="1"/>
      <c r="GU2589" s="1"/>
      <c r="GV2589" s="1"/>
      <c r="GW2589" s="1"/>
      <c r="GX2589" s="1"/>
      <c r="GY2589" s="1"/>
      <c r="GZ2589" s="1"/>
      <c r="HA2589" s="1"/>
      <c r="HB2589" s="1"/>
      <c r="HC2589" s="1"/>
      <c r="HD2589" s="1"/>
      <c r="HE2589" s="1"/>
      <c r="HF2589" s="1"/>
      <c r="HG2589" s="1"/>
      <c r="HH2589" s="1"/>
      <c r="HI2589" s="1"/>
      <c r="HJ2589" s="1"/>
      <c r="HK2589" s="1"/>
      <c r="HL2589" s="1"/>
      <c r="HM2589" s="1"/>
      <c r="HN2589" s="1"/>
      <c r="HO2589" s="1"/>
      <c r="HP2589" s="1"/>
      <c r="HQ2589" s="1"/>
      <c r="HR2589" s="1"/>
      <c r="HS2589" s="1"/>
      <c r="HT2589" s="1"/>
      <c r="HU2589" s="1"/>
      <c r="HV2589" s="1"/>
      <c r="HW2589" s="1"/>
      <c r="HX2589" s="1"/>
      <c r="HY2589" s="1"/>
      <c r="HZ2589" s="1"/>
      <c r="IA2589" s="1"/>
      <c r="IB2589" s="1"/>
      <c r="IC2589" s="1"/>
      <c r="ID2589" s="1"/>
      <c r="IE2589" s="1"/>
      <c r="IF2589" s="1"/>
      <c r="IG2589" s="1"/>
      <c r="IH2589" s="1"/>
      <c r="II2589" s="1"/>
      <c r="IJ2589" s="1"/>
      <c r="IK2589" s="1"/>
      <c r="IL2589" s="1"/>
      <c r="IM2589" s="1"/>
      <c r="IN2589" s="1"/>
      <c r="IO2589" s="1"/>
      <c r="IP2589" s="1"/>
      <c r="IQ2589" s="1"/>
      <c r="IR2589" s="1"/>
      <c r="IS2589" s="1"/>
      <c r="IT2589" s="1"/>
      <c r="IU2589" s="1"/>
      <c r="IV2589" s="1"/>
    </row>
    <row r="2590" s="1" customFormat="1" ht="36" customHeight="1" spans="1:11">
      <c r="A2590" s="350"/>
      <c r="B2590" s="351"/>
      <c r="C2590" s="352"/>
      <c r="D2590" s="353" t="s">
        <v>722</v>
      </c>
      <c r="E2590" s="346"/>
      <c r="F2590" s="346"/>
      <c r="G2590" s="346"/>
      <c r="H2590" s="346"/>
      <c r="I2590" s="346" t="s">
        <v>512</v>
      </c>
      <c r="J2590" s="346" t="s">
        <v>512</v>
      </c>
      <c r="K2590" s="346" t="s">
        <v>512</v>
      </c>
    </row>
    <row r="2591" s="1" customFormat="1" ht="28" customHeight="1" spans="1:11">
      <c r="A2591" s="354"/>
      <c r="B2591" s="355"/>
      <c r="C2591" s="356"/>
      <c r="D2591" s="342" t="s">
        <v>622</v>
      </c>
      <c r="E2591" s="346"/>
      <c r="F2591" s="346"/>
      <c r="G2591" s="346"/>
      <c r="H2591" s="346"/>
      <c r="I2591" s="346" t="s">
        <v>512</v>
      </c>
      <c r="J2591" s="346" t="s">
        <v>512</v>
      </c>
      <c r="K2591" s="346" t="s">
        <v>512</v>
      </c>
    </row>
    <row r="2592" s="1" customFormat="1" ht="46" customHeight="1" spans="1:11">
      <c r="A2592" s="342" t="s">
        <v>723</v>
      </c>
      <c r="B2592" s="342" t="s">
        <v>724</v>
      </c>
      <c r="C2592" s="342"/>
      <c r="D2592" s="342"/>
      <c r="E2592" s="342"/>
      <c r="F2592" s="342" t="s">
        <v>608</v>
      </c>
      <c r="G2592" s="342"/>
      <c r="H2592" s="342"/>
      <c r="I2592" s="342"/>
      <c r="J2592" s="342"/>
      <c r="K2592" s="342"/>
    </row>
    <row r="2593" s="1" customFormat="1" ht="163" customHeight="1" spans="1:11">
      <c r="A2593" s="342"/>
      <c r="B2593" s="345" t="s">
        <v>1330</v>
      </c>
      <c r="C2593" s="346"/>
      <c r="D2593" s="346"/>
      <c r="E2593" s="346"/>
      <c r="F2593" s="345" t="s">
        <v>1331</v>
      </c>
      <c r="G2593" s="346"/>
      <c r="H2593" s="346"/>
      <c r="I2593" s="346"/>
      <c r="J2593" s="346"/>
      <c r="K2593" s="346"/>
    </row>
    <row r="2594" s="1" customFormat="1" ht="36" customHeight="1" spans="1:11">
      <c r="A2594" s="357" t="s">
        <v>726</v>
      </c>
      <c r="B2594" s="342" t="s">
        <v>628</v>
      </c>
      <c r="C2594" s="342" t="s">
        <v>629</v>
      </c>
      <c r="D2594" s="342" t="s">
        <v>630</v>
      </c>
      <c r="E2594" s="342" t="s">
        <v>727</v>
      </c>
      <c r="F2594" s="342" t="s">
        <v>728</v>
      </c>
      <c r="G2594" s="342" t="s">
        <v>717</v>
      </c>
      <c r="H2594" s="342" t="s">
        <v>729</v>
      </c>
      <c r="I2594" s="342" t="s">
        <v>730</v>
      </c>
      <c r="J2594" s="342"/>
      <c r="K2594" s="342"/>
    </row>
    <row r="2595" s="1" customFormat="1" ht="40" customHeight="1" spans="1:11">
      <c r="A2595" s="358"/>
      <c r="B2595" s="345" t="s">
        <v>731</v>
      </c>
      <c r="C2595" s="342" t="s">
        <v>732</v>
      </c>
      <c r="D2595" s="359" t="s">
        <v>1332</v>
      </c>
      <c r="E2595" s="346">
        <v>600</v>
      </c>
      <c r="F2595" s="346">
        <v>1414</v>
      </c>
      <c r="G2595" s="346">
        <v>20</v>
      </c>
      <c r="H2595" s="346">
        <v>20</v>
      </c>
      <c r="I2595" s="346"/>
      <c r="J2595" s="346"/>
      <c r="K2595" s="346"/>
    </row>
    <row r="2596" s="1" customFormat="1" ht="40" customHeight="1" spans="1:11">
      <c r="A2596" s="358"/>
      <c r="B2596" s="345"/>
      <c r="C2596" s="342" t="s">
        <v>732</v>
      </c>
      <c r="D2596" s="359" t="s">
        <v>1333</v>
      </c>
      <c r="E2596" s="346">
        <v>600</v>
      </c>
      <c r="F2596" s="346">
        <v>932</v>
      </c>
      <c r="G2596" s="346">
        <v>20</v>
      </c>
      <c r="H2596" s="346">
        <v>20</v>
      </c>
      <c r="I2596" s="375"/>
      <c r="J2596" s="376"/>
      <c r="K2596" s="377"/>
    </row>
    <row r="2597" s="1" customFormat="1" ht="27" customHeight="1" spans="1:11">
      <c r="A2597" s="358"/>
      <c r="B2597" s="346"/>
      <c r="C2597" s="342" t="s">
        <v>671</v>
      </c>
      <c r="D2597" s="359" t="s">
        <v>678</v>
      </c>
      <c r="E2597" s="360">
        <v>0.9</v>
      </c>
      <c r="F2597" s="360">
        <v>1.011</v>
      </c>
      <c r="G2597" s="346">
        <v>20</v>
      </c>
      <c r="H2597" s="346">
        <v>20</v>
      </c>
      <c r="I2597" s="346"/>
      <c r="J2597" s="346"/>
      <c r="K2597" s="346"/>
    </row>
    <row r="2598" s="1" customFormat="1" ht="27" customHeight="1" spans="1:11">
      <c r="A2598" s="358"/>
      <c r="B2598" s="342" t="s">
        <v>737</v>
      </c>
      <c r="C2598" s="342" t="s">
        <v>815</v>
      </c>
      <c r="D2598" s="359" t="s">
        <v>1334</v>
      </c>
      <c r="E2598" s="345" t="s">
        <v>1335</v>
      </c>
      <c r="F2598" s="345" t="s">
        <v>1335</v>
      </c>
      <c r="G2598" s="346">
        <v>15</v>
      </c>
      <c r="H2598" s="346">
        <v>13</v>
      </c>
      <c r="I2598" s="346"/>
      <c r="J2598" s="346"/>
      <c r="K2598" s="346"/>
    </row>
    <row r="2599" s="1" customFormat="1" ht="18" customHeight="1" spans="1:11">
      <c r="A2599" s="358"/>
      <c r="B2599" s="357" t="s">
        <v>740</v>
      </c>
      <c r="C2599" s="357" t="s">
        <v>741</v>
      </c>
      <c r="D2599" s="359" t="s">
        <v>1336</v>
      </c>
      <c r="E2599" s="361" t="s">
        <v>1335</v>
      </c>
      <c r="F2599" s="361" t="s">
        <v>1335</v>
      </c>
      <c r="G2599" s="346">
        <v>15</v>
      </c>
      <c r="H2599" s="346">
        <v>13</v>
      </c>
      <c r="I2599" s="346"/>
      <c r="J2599" s="346"/>
      <c r="K2599" s="346"/>
    </row>
    <row r="2600" s="1" customFormat="1" ht="18" customHeight="1" spans="1:11">
      <c r="A2600" s="358"/>
      <c r="B2600" s="358"/>
      <c r="C2600" s="358"/>
      <c r="D2600" s="359"/>
      <c r="E2600" s="346"/>
      <c r="F2600" s="346"/>
      <c r="G2600" s="346"/>
      <c r="H2600" s="346"/>
      <c r="I2600" s="346"/>
      <c r="J2600" s="346"/>
      <c r="K2600" s="346"/>
    </row>
    <row r="2601" s="1" customFormat="1" ht="30" customHeight="1" spans="1:11">
      <c r="A2601" s="342" t="s">
        <v>742</v>
      </c>
      <c r="B2601" s="342"/>
      <c r="C2601" s="342"/>
      <c r="D2601" s="342"/>
      <c r="E2601" s="342"/>
      <c r="F2601" s="342"/>
      <c r="G2601" s="362">
        <f>H2595+H2596+H2597+H2598+H2599</f>
        <v>86</v>
      </c>
      <c r="H2601" s="362"/>
      <c r="I2601" s="362"/>
      <c r="J2601" s="362"/>
      <c r="K2601" s="362"/>
    </row>
    <row r="2602" s="1" customFormat="1" ht="30" customHeight="1" spans="1:11">
      <c r="A2602" s="363" t="s">
        <v>743</v>
      </c>
      <c r="B2602" s="364" t="s">
        <v>744</v>
      </c>
      <c r="C2602" s="365">
        <f>G2601+K2587</f>
        <v>95.8</v>
      </c>
      <c r="D2602" s="364"/>
      <c r="E2602" s="364" t="s">
        <v>745</v>
      </c>
      <c r="F2602" s="366" t="s">
        <v>746</v>
      </c>
      <c r="G2602" s="367"/>
      <c r="H2602" s="367"/>
      <c r="I2602" s="367"/>
      <c r="J2602" s="367"/>
      <c r="K2602" s="378"/>
    </row>
    <row r="2603" s="1" customFormat="1" ht="17" customHeight="1" spans="1:11">
      <c r="A2603" s="368"/>
      <c r="B2603" s="368"/>
      <c r="C2603" s="368"/>
      <c r="D2603" s="368"/>
      <c r="E2603" s="368"/>
      <c r="F2603" s="368"/>
      <c r="G2603" s="368"/>
      <c r="H2603" s="368"/>
      <c r="I2603" s="368"/>
      <c r="J2603" s="379"/>
      <c r="K2603" s="371"/>
    </row>
    <row r="2604" s="1" customFormat="1" ht="17" customHeight="1" spans="1:11">
      <c r="A2604" s="368"/>
      <c r="B2604" s="368"/>
      <c r="C2604" s="368"/>
      <c r="D2604" s="368"/>
      <c r="E2604" s="368"/>
      <c r="F2604" s="368"/>
      <c r="G2604" s="368"/>
      <c r="H2604" s="368"/>
      <c r="I2604" s="368"/>
      <c r="J2604" s="379"/>
      <c r="K2604" s="371"/>
    </row>
    <row r="2605" s="1" customFormat="1" ht="26" customHeight="1" spans="1:11">
      <c r="A2605" s="340" t="s">
        <v>706</v>
      </c>
      <c r="B2605" s="340"/>
      <c r="C2605" s="340"/>
      <c r="D2605" s="340"/>
      <c r="E2605" s="340"/>
      <c r="F2605" s="340"/>
      <c r="G2605" s="340"/>
      <c r="H2605" s="340"/>
      <c r="I2605" s="340"/>
      <c r="J2605" s="340"/>
      <c r="K2605" s="371"/>
    </row>
    <row r="2606" s="1" customFormat="1" ht="16" customHeight="1" spans="1:11">
      <c r="A2606" s="341"/>
      <c r="B2606" s="340"/>
      <c r="C2606" s="340"/>
      <c r="D2606" s="340"/>
      <c r="E2606" s="340"/>
      <c r="F2606" s="340"/>
      <c r="G2606" s="340"/>
      <c r="H2606" s="340"/>
      <c r="I2606" s="340"/>
      <c r="J2606" s="372" t="s">
        <v>707</v>
      </c>
      <c r="K2606" s="371"/>
    </row>
    <row r="2607" s="2" customFormat="1" ht="31" customHeight="1" spans="1:11">
      <c r="A2607" s="340"/>
      <c r="B2607" s="340"/>
      <c r="C2607" s="340"/>
      <c r="D2607" s="340"/>
      <c r="E2607" s="340"/>
      <c r="F2607" s="340"/>
      <c r="G2607" s="340"/>
      <c r="H2607" s="340"/>
      <c r="I2607" s="340"/>
      <c r="J2607" s="373" t="s">
        <v>3</v>
      </c>
      <c r="K2607" s="374"/>
    </row>
    <row r="2608" s="1" customFormat="1" spans="1:11">
      <c r="A2608" s="342" t="s">
        <v>708</v>
      </c>
      <c r="B2608" s="342"/>
      <c r="C2608" s="342"/>
      <c r="D2608" s="343" t="s">
        <v>829</v>
      </c>
      <c r="E2608" s="344"/>
      <c r="F2608" s="344"/>
      <c r="G2608" s="344"/>
      <c r="H2608" s="344"/>
      <c r="I2608" s="344"/>
      <c r="J2608" s="344"/>
      <c r="K2608" s="344"/>
    </row>
    <row r="2609" s="1" customFormat="1" spans="1:11">
      <c r="A2609" s="342" t="s">
        <v>710</v>
      </c>
      <c r="B2609" s="342"/>
      <c r="C2609" s="342"/>
      <c r="D2609" s="345" t="s">
        <v>1328</v>
      </c>
      <c r="E2609" s="346"/>
      <c r="F2609" s="342" t="s">
        <v>711</v>
      </c>
      <c r="G2609" s="345" t="s">
        <v>1329</v>
      </c>
      <c r="H2609" s="346"/>
      <c r="I2609" s="346"/>
      <c r="J2609" s="346"/>
      <c r="K2609" s="346"/>
    </row>
    <row r="2610" s="1" customFormat="1" ht="25" customHeight="1" spans="1:11">
      <c r="A2610" s="347" t="s">
        <v>712</v>
      </c>
      <c r="B2610" s="348"/>
      <c r="C2610" s="349"/>
      <c r="D2610" s="342" t="s">
        <v>713</v>
      </c>
      <c r="E2610" s="342" t="s">
        <v>714</v>
      </c>
      <c r="F2610" s="342" t="s">
        <v>715</v>
      </c>
      <c r="G2610" s="342" t="s">
        <v>716</v>
      </c>
      <c r="H2610" s="342"/>
      <c r="I2610" s="342" t="s">
        <v>717</v>
      </c>
      <c r="J2610" s="342" t="s">
        <v>718</v>
      </c>
      <c r="K2610" s="342" t="s">
        <v>719</v>
      </c>
    </row>
    <row r="2611" s="1" customFormat="1" ht="25" customHeight="1" spans="1:11">
      <c r="A2611" s="350"/>
      <c r="B2611" s="351"/>
      <c r="C2611" s="352"/>
      <c r="D2611" s="342" t="s">
        <v>720</v>
      </c>
      <c r="E2611" s="346">
        <v>8.33</v>
      </c>
      <c r="F2611" s="346">
        <v>8.33</v>
      </c>
      <c r="G2611" s="346">
        <v>19.79</v>
      </c>
      <c r="H2611" s="346"/>
      <c r="I2611" s="346">
        <v>10</v>
      </c>
      <c r="J2611" s="360">
        <f>G2611/F2611</f>
        <v>2.37575030012005</v>
      </c>
      <c r="K2611" s="362">
        <v>10</v>
      </c>
    </row>
    <row r="2612" s="1" customFormat="1" ht="25" customHeight="1" spans="1:11">
      <c r="A2612" s="350"/>
      <c r="B2612" s="351"/>
      <c r="C2612" s="352"/>
      <c r="D2612" s="342" t="s">
        <v>621</v>
      </c>
      <c r="E2612" s="346">
        <v>8.33</v>
      </c>
      <c r="F2612" s="346">
        <v>8.33</v>
      </c>
      <c r="G2612" s="346">
        <v>19.79</v>
      </c>
      <c r="H2612" s="346"/>
      <c r="I2612" s="346" t="s">
        <v>512</v>
      </c>
      <c r="J2612" s="346" t="s">
        <v>512</v>
      </c>
      <c r="K2612" s="346" t="s">
        <v>512</v>
      </c>
    </row>
    <row r="2613" s="1" customFormat="1" ht="25" customHeight="1" spans="1:11">
      <c r="A2613" s="350"/>
      <c r="B2613" s="351"/>
      <c r="C2613" s="352"/>
      <c r="D2613" s="353" t="s">
        <v>721</v>
      </c>
      <c r="E2613" s="346"/>
      <c r="F2613" s="346"/>
      <c r="G2613" s="346"/>
      <c r="H2613" s="346"/>
      <c r="I2613" s="346" t="s">
        <v>512</v>
      </c>
      <c r="J2613" s="346" t="s">
        <v>512</v>
      </c>
      <c r="K2613" s="346" t="s">
        <v>512</v>
      </c>
    </row>
    <row r="2614" s="1" customFormat="1" ht="25" customHeight="1" spans="1:11">
      <c r="A2614" s="350"/>
      <c r="B2614" s="351"/>
      <c r="C2614" s="352"/>
      <c r="D2614" s="353" t="s">
        <v>722</v>
      </c>
      <c r="E2614" s="346"/>
      <c r="F2614" s="346"/>
      <c r="G2614" s="346"/>
      <c r="H2614" s="346"/>
      <c r="I2614" s="346" t="s">
        <v>512</v>
      </c>
      <c r="J2614" s="346" t="s">
        <v>512</v>
      </c>
      <c r="K2614" s="346" t="s">
        <v>512</v>
      </c>
    </row>
    <row r="2615" s="1" customFormat="1" ht="25" customHeight="1" spans="1:11">
      <c r="A2615" s="354"/>
      <c r="B2615" s="355"/>
      <c r="C2615" s="356"/>
      <c r="D2615" s="342" t="s">
        <v>622</v>
      </c>
      <c r="E2615" s="346"/>
      <c r="F2615" s="346"/>
      <c r="G2615" s="346"/>
      <c r="H2615" s="346"/>
      <c r="I2615" s="346" t="s">
        <v>512</v>
      </c>
      <c r="J2615" s="346" t="s">
        <v>512</v>
      </c>
      <c r="K2615" s="346" t="s">
        <v>512</v>
      </c>
    </row>
    <row r="2616" s="1" customFormat="1" spans="1:11">
      <c r="A2616" s="342" t="s">
        <v>723</v>
      </c>
      <c r="B2616" s="342" t="s">
        <v>724</v>
      </c>
      <c r="C2616" s="342"/>
      <c r="D2616" s="342"/>
      <c r="E2616" s="342"/>
      <c r="F2616" s="342" t="s">
        <v>608</v>
      </c>
      <c r="G2616" s="342"/>
      <c r="H2616" s="342"/>
      <c r="I2616" s="342"/>
      <c r="J2616" s="342"/>
      <c r="K2616" s="342"/>
    </row>
    <row r="2617" s="1" customFormat="1" ht="123" customHeight="1" spans="1:11">
      <c r="A2617" s="342"/>
      <c r="B2617" s="345" t="s">
        <v>748</v>
      </c>
      <c r="C2617" s="346"/>
      <c r="D2617" s="346"/>
      <c r="E2617" s="346"/>
      <c r="F2617" s="345" t="s">
        <v>1337</v>
      </c>
      <c r="G2617" s="346"/>
      <c r="H2617" s="346"/>
      <c r="I2617" s="346"/>
      <c r="J2617" s="346"/>
      <c r="K2617" s="346"/>
    </row>
    <row r="2618" s="1" customFormat="1" ht="25.2" spans="1:11">
      <c r="A2618" s="357" t="s">
        <v>726</v>
      </c>
      <c r="B2618" s="342" t="s">
        <v>628</v>
      </c>
      <c r="C2618" s="342" t="s">
        <v>629</v>
      </c>
      <c r="D2618" s="342" t="s">
        <v>630</v>
      </c>
      <c r="E2618" s="342" t="s">
        <v>727</v>
      </c>
      <c r="F2618" s="342" t="s">
        <v>728</v>
      </c>
      <c r="G2618" s="342" t="s">
        <v>717</v>
      </c>
      <c r="H2618" s="342" t="s">
        <v>729</v>
      </c>
      <c r="I2618" s="342" t="s">
        <v>730</v>
      </c>
      <c r="J2618" s="342"/>
      <c r="K2618" s="342"/>
    </row>
    <row r="2619" s="1" customFormat="1" ht="24" spans="1:11">
      <c r="A2619" s="358"/>
      <c r="B2619" s="345" t="s">
        <v>731</v>
      </c>
      <c r="C2619" s="342" t="s">
        <v>732</v>
      </c>
      <c r="D2619" s="359" t="s">
        <v>1338</v>
      </c>
      <c r="E2619" s="346">
        <v>80</v>
      </c>
      <c r="F2619" s="346">
        <v>93</v>
      </c>
      <c r="G2619" s="346">
        <v>20</v>
      </c>
      <c r="H2619" s="346">
        <v>20</v>
      </c>
      <c r="I2619" s="346"/>
      <c r="J2619" s="346"/>
      <c r="K2619" s="346"/>
    </row>
    <row r="2620" s="1" customFormat="1" ht="24" spans="1:11">
      <c r="A2620" s="358"/>
      <c r="B2620" s="345"/>
      <c r="C2620" s="342" t="s">
        <v>732</v>
      </c>
      <c r="D2620" s="359" t="s">
        <v>656</v>
      </c>
      <c r="E2620" s="346">
        <v>75</v>
      </c>
      <c r="F2620" s="346">
        <v>70</v>
      </c>
      <c r="G2620" s="346">
        <v>20</v>
      </c>
      <c r="H2620" s="346">
        <v>18.67</v>
      </c>
      <c r="I2620" s="375"/>
      <c r="J2620" s="376"/>
      <c r="K2620" s="377"/>
    </row>
    <row r="2621" s="1" customFormat="1" ht="36" spans="1:11">
      <c r="A2621" s="358"/>
      <c r="B2621" s="346"/>
      <c r="C2621" s="342" t="s">
        <v>671</v>
      </c>
      <c r="D2621" s="359" t="s">
        <v>673</v>
      </c>
      <c r="E2621" s="360">
        <v>1</v>
      </c>
      <c r="F2621" s="360">
        <v>1</v>
      </c>
      <c r="G2621" s="346">
        <v>20</v>
      </c>
      <c r="H2621" s="346">
        <v>20</v>
      </c>
      <c r="I2621" s="346"/>
      <c r="J2621" s="346"/>
      <c r="K2621" s="346"/>
    </row>
    <row r="2622" s="1" customFormat="1" ht="24" spans="1:11">
      <c r="A2622" s="358"/>
      <c r="B2622" s="342" t="s">
        <v>737</v>
      </c>
      <c r="C2622" s="342" t="s">
        <v>815</v>
      </c>
      <c r="D2622" s="359" t="s">
        <v>695</v>
      </c>
      <c r="E2622" s="345" t="s">
        <v>693</v>
      </c>
      <c r="F2622" s="345" t="s">
        <v>1335</v>
      </c>
      <c r="G2622" s="346">
        <v>15</v>
      </c>
      <c r="H2622" s="346">
        <v>13</v>
      </c>
      <c r="I2622" s="346"/>
      <c r="J2622" s="346"/>
      <c r="K2622" s="346"/>
    </row>
    <row r="2623" s="1" customFormat="1" spans="1:11">
      <c r="A2623" s="358"/>
      <c r="B2623" s="357" t="s">
        <v>740</v>
      </c>
      <c r="C2623" s="357" t="s">
        <v>741</v>
      </c>
      <c r="D2623" s="359" t="s">
        <v>1339</v>
      </c>
      <c r="E2623" s="369" t="s">
        <v>693</v>
      </c>
      <c r="F2623" s="369" t="s">
        <v>1335</v>
      </c>
      <c r="G2623" s="346">
        <v>15</v>
      </c>
      <c r="H2623" s="346">
        <v>13</v>
      </c>
      <c r="I2623" s="346"/>
      <c r="J2623" s="346"/>
      <c r="K2623" s="346"/>
    </row>
    <row r="2624" s="1" customFormat="1" spans="1:11">
      <c r="A2624" s="358"/>
      <c r="B2624" s="358"/>
      <c r="C2624" s="358"/>
      <c r="D2624" s="359"/>
      <c r="E2624" s="370"/>
      <c r="F2624" s="370"/>
      <c r="G2624" s="346"/>
      <c r="H2624" s="346"/>
      <c r="I2624" s="346"/>
      <c r="J2624" s="346"/>
      <c r="K2624" s="346"/>
    </row>
    <row r="2625" s="1" customFormat="1" spans="1:11">
      <c r="A2625" s="342" t="s">
        <v>742</v>
      </c>
      <c r="B2625" s="342"/>
      <c r="C2625" s="342"/>
      <c r="D2625" s="342"/>
      <c r="E2625" s="342"/>
      <c r="F2625" s="342"/>
      <c r="G2625" s="362">
        <f>H2619+H2620+H2621+H2622+H2623</f>
        <v>84.67</v>
      </c>
      <c r="H2625" s="362"/>
      <c r="I2625" s="362"/>
      <c r="J2625" s="362"/>
      <c r="K2625" s="362"/>
    </row>
    <row r="2626" s="1" customFormat="1" ht="24" spans="1:11">
      <c r="A2626" s="363" t="s">
        <v>743</v>
      </c>
      <c r="B2626" s="364" t="s">
        <v>744</v>
      </c>
      <c r="C2626" s="365">
        <f>G2625+K2611</f>
        <v>94.67</v>
      </c>
      <c r="D2626" s="364"/>
      <c r="E2626" s="364" t="s">
        <v>745</v>
      </c>
      <c r="F2626" s="366" t="s">
        <v>746</v>
      </c>
      <c r="G2626" s="367"/>
      <c r="H2626" s="367"/>
      <c r="I2626" s="367"/>
      <c r="J2626" s="367"/>
      <c r="K2626" s="378"/>
    </row>
    <row r="2627" s="1" customFormat="1" spans="1:11">
      <c r="A2627" s="371"/>
      <c r="B2627" s="371"/>
      <c r="C2627" s="371"/>
      <c r="D2627" s="371"/>
      <c r="E2627" s="371"/>
      <c r="F2627" s="371"/>
      <c r="G2627" s="371"/>
      <c r="H2627" s="371"/>
      <c r="I2627" s="371"/>
      <c r="J2627" s="371"/>
      <c r="K2627" s="371"/>
    </row>
    <row r="2628" s="1" customFormat="1" spans="1:11">
      <c r="A2628" s="371"/>
      <c r="B2628" s="371"/>
      <c r="C2628" s="371"/>
      <c r="D2628" s="371"/>
      <c r="E2628" s="371"/>
      <c r="F2628" s="371"/>
      <c r="G2628" s="371"/>
      <c r="H2628" s="371"/>
      <c r="I2628" s="371"/>
      <c r="J2628" s="371"/>
      <c r="K2628" s="371"/>
    </row>
    <row r="2629" s="1" customFormat="1" ht="26" customHeight="1" spans="1:11">
      <c r="A2629" s="340" t="s">
        <v>706</v>
      </c>
      <c r="B2629" s="340"/>
      <c r="C2629" s="340"/>
      <c r="D2629" s="340"/>
      <c r="E2629" s="340"/>
      <c r="F2629" s="340"/>
      <c r="G2629" s="340"/>
      <c r="H2629" s="340"/>
      <c r="I2629" s="340"/>
      <c r="J2629" s="340"/>
      <c r="K2629" s="371"/>
    </row>
    <row r="2630" s="1" customFormat="1" ht="16" customHeight="1" spans="1:11">
      <c r="A2630" s="341"/>
      <c r="B2630" s="340"/>
      <c r="C2630" s="340"/>
      <c r="D2630" s="340"/>
      <c r="E2630" s="340"/>
      <c r="F2630" s="340"/>
      <c r="G2630" s="340"/>
      <c r="H2630" s="340"/>
      <c r="I2630" s="340"/>
      <c r="J2630" s="372" t="s">
        <v>707</v>
      </c>
      <c r="K2630" s="371"/>
    </row>
    <row r="2631" s="2" customFormat="1" ht="31" customHeight="1" spans="1:11">
      <c r="A2631" s="340"/>
      <c r="B2631" s="340"/>
      <c r="C2631" s="340"/>
      <c r="D2631" s="340"/>
      <c r="E2631" s="340"/>
      <c r="F2631" s="340"/>
      <c r="G2631" s="340"/>
      <c r="H2631" s="340"/>
      <c r="I2631" s="340"/>
      <c r="J2631" s="373" t="s">
        <v>3</v>
      </c>
      <c r="K2631" s="374"/>
    </row>
    <row r="2632" s="1" customFormat="1" spans="1:11">
      <c r="A2632" s="342" t="s">
        <v>708</v>
      </c>
      <c r="B2632" s="342"/>
      <c r="C2632" s="342"/>
      <c r="D2632" s="343" t="s">
        <v>1340</v>
      </c>
      <c r="E2632" s="344"/>
      <c r="F2632" s="344"/>
      <c r="G2632" s="344"/>
      <c r="H2632" s="344"/>
      <c r="I2632" s="344"/>
      <c r="J2632" s="344"/>
      <c r="K2632" s="344"/>
    </row>
    <row r="2633" s="1" customFormat="1" spans="1:11">
      <c r="A2633" s="342" t="s">
        <v>710</v>
      </c>
      <c r="B2633" s="342"/>
      <c r="C2633" s="342"/>
      <c r="D2633" s="345" t="s">
        <v>1328</v>
      </c>
      <c r="E2633" s="346"/>
      <c r="F2633" s="342" t="s">
        <v>711</v>
      </c>
      <c r="G2633" s="345" t="s">
        <v>1329</v>
      </c>
      <c r="H2633" s="346"/>
      <c r="I2633" s="346"/>
      <c r="J2633" s="346"/>
      <c r="K2633" s="346"/>
    </row>
    <row r="2634" s="1" customFormat="1" ht="25" customHeight="1" spans="1:11">
      <c r="A2634" s="347" t="s">
        <v>712</v>
      </c>
      <c r="B2634" s="348"/>
      <c r="C2634" s="349"/>
      <c r="D2634" s="342" t="s">
        <v>713</v>
      </c>
      <c r="E2634" s="342" t="s">
        <v>714</v>
      </c>
      <c r="F2634" s="342" t="s">
        <v>715</v>
      </c>
      <c r="G2634" s="342" t="s">
        <v>716</v>
      </c>
      <c r="H2634" s="342"/>
      <c r="I2634" s="342" t="s">
        <v>717</v>
      </c>
      <c r="J2634" s="342" t="s">
        <v>718</v>
      </c>
      <c r="K2634" s="342" t="s">
        <v>719</v>
      </c>
    </row>
    <row r="2635" s="1" customFormat="1" ht="25" customHeight="1" spans="1:11">
      <c r="A2635" s="350"/>
      <c r="B2635" s="351"/>
      <c r="C2635" s="352"/>
      <c r="D2635" s="342" t="s">
        <v>720</v>
      </c>
      <c r="E2635" s="346">
        <v>100</v>
      </c>
      <c r="F2635" s="346">
        <v>100</v>
      </c>
      <c r="G2635" s="346">
        <v>185.69</v>
      </c>
      <c r="H2635" s="346"/>
      <c r="I2635" s="346">
        <v>10</v>
      </c>
      <c r="J2635" s="360">
        <v>1</v>
      </c>
      <c r="K2635" s="362">
        <v>10</v>
      </c>
    </row>
    <row r="2636" s="1" customFormat="1" ht="25" customHeight="1" spans="1:11">
      <c r="A2636" s="350"/>
      <c r="B2636" s="351"/>
      <c r="C2636" s="352"/>
      <c r="D2636" s="342" t="s">
        <v>621</v>
      </c>
      <c r="E2636" s="346">
        <v>100</v>
      </c>
      <c r="F2636" s="346">
        <v>100</v>
      </c>
      <c r="G2636" s="346">
        <v>185.69</v>
      </c>
      <c r="H2636" s="346"/>
      <c r="I2636" s="346" t="s">
        <v>512</v>
      </c>
      <c r="J2636" s="346" t="s">
        <v>512</v>
      </c>
      <c r="K2636" s="346" t="s">
        <v>512</v>
      </c>
    </row>
    <row r="2637" s="1" customFormat="1" ht="25" customHeight="1" spans="1:11">
      <c r="A2637" s="350"/>
      <c r="B2637" s="351"/>
      <c r="C2637" s="352"/>
      <c r="D2637" s="353" t="s">
        <v>721</v>
      </c>
      <c r="E2637" s="346"/>
      <c r="F2637" s="346"/>
      <c r="G2637" s="346"/>
      <c r="H2637" s="346"/>
      <c r="I2637" s="346" t="s">
        <v>512</v>
      </c>
      <c r="J2637" s="346" t="s">
        <v>512</v>
      </c>
      <c r="K2637" s="346" t="s">
        <v>512</v>
      </c>
    </row>
    <row r="2638" s="1" customFormat="1" ht="25" customHeight="1" spans="1:11">
      <c r="A2638" s="350"/>
      <c r="B2638" s="351"/>
      <c r="C2638" s="352"/>
      <c r="D2638" s="353" t="s">
        <v>722</v>
      </c>
      <c r="E2638" s="346"/>
      <c r="F2638" s="346"/>
      <c r="G2638" s="346"/>
      <c r="H2638" s="346"/>
      <c r="I2638" s="346" t="s">
        <v>512</v>
      </c>
      <c r="J2638" s="346" t="s">
        <v>512</v>
      </c>
      <c r="K2638" s="346" t="s">
        <v>512</v>
      </c>
    </row>
    <row r="2639" s="1" customFormat="1" ht="25" customHeight="1" spans="1:11">
      <c r="A2639" s="354"/>
      <c r="B2639" s="355"/>
      <c r="C2639" s="356"/>
      <c r="D2639" s="342" t="s">
        <v>622</v>
      </c>
      <c r="E2639" s="346"/>
      <c r="F2639" s="346"/>
      <c r="G2639" s="346"/>
      <c r="H2639" s="346"/>
      <c r="I2639" s="346" t="s">
        <v>512</v>
      </c>
      <c r="J2639" s="346" t="s">
        <v>512</v>
      </c>
      <c r="K2639" s="346" t="s">
        <v>512</v>
      </c>
    </row>
    <row r="2640" s="1" customFormat="1" spans="1:11">
      <c r="A2640" s="342" t="s">
        <v>723</v>
      </c>
      <c r="B2640" s="342" t="s">
        <v>724</v>
      </c>
      <c r="C2640" s="342"/>
      <c r="D2640" s="342"/>
      <c r="E2640" s="342"/>
      <c r="F2640" s="342" t="s">
        <v>608</v>
      </c>
      <c r="G2640" s="342"/>
      <c r="H2640" s="342"/>
      <c r="I2640" s="342"/>
      <c r="J2640" s="342"/>
      <c r="K2640" s="342"/>
    </row>
    <row r="2641" s="1" customFormat="1" ht="61" customHeight="1" spans="1:11">
      <c r="A2641" s="342"/>
      <c r="B2641" s="345" t="s">
        <v>1341</v>
      </c>
      <c r="C2641" s="346"/>
      <c r="D2641" s="346"/>
      <c r="E2641" s="346"/>
      <c r="F2641" s="345" t="s">
        <v>1342</v>
      </c>
      <c r="G2641" s="346"/>
      <c r="H2641" s="346"/>
      <c r="I2641" s="346"/>
      <c r="J2641" s="346"/>
      <c r="K2641" s="346"/>
    </row>
    <row r="2642" s="1" customFormat="1" ht="25.2" spans="1:11">
      <c r="A2642" s="357" t="s">
        <v>726</v>
      </c>
      <c r="B2642" s="342" t="s">
        <v>628</v>
      </c>
      <c r="C2642" s="342" t="s">
        <v>629</v>
      </c>
      <c r="D2642" s="342" t="s">
        <v>630</v>
      </c>
      <c r="E2642" s="342" t="s">
        <v>727</v>
      </c>
      <c r="F2642" s="342" t="s">
        <v>728</v>
      </c>
      <c r="G2642" s="342" t="s">
        <v>717</v>
      </c>
      <c r="H2642" s="342" t="s">
        <v>729</v>
      </c>
      <c r="I2642" s="342" t="s">
        <v>730</v>
      </c>
      <c r="J2642" s="342"/>
      <c r="K2642" s="342"/>
    </row>
    <row r="2643" s="1" customFormat="1" ht="24" spans="1:11">
      <c r="A2643" s="358"/>
      <c r="B2643" s="345" t="s">
        <v>731</v>
      </c>
      <c r="C2643" s="342" t="s">
        <v>732</v>
      </c>
      <c r="D2643" s="359" t="s">
        <v>848</v>
      </c>
      <c r="E2643" s="346" t="s">
        <v>1343</v>
      </c>
      <c r="F2643" s="346" t="s">
        <v>1343</v>
      </c>
      <c r="G2643" s="346">
        <v>20</v>
      </c>
      <c r="H2643" s="346">
        <v>20</v>
      </c>
      <c r="I2643" s="346"/>
      <c r="J2643" s="346"/>
      <c r="K2643" s="346"/>
    </row>
    <row r="2644" s="1" customFormat="1" ht="24" spans="1:11">
      <c r="A2644" s="358"/>
      <c r="B2644" s="345"/>
      <c r="C2644" s="342" t="s">
        <v>682</v>
      </c>
      <c r="D2644" s="359" t="s">
        <v>1344</v>
      </c>
      <c r="E2644" s="346">
        <v>70</v>
      </c>
      <c r="F2644" s="346">
        <v>80</v>
      </c>
      <c r="G2644" s="346">
        <v>20</v>
      </c>
      <c r="H2644" s="346">
        <v>20</v>
      </c>
      <c r="I2644" s="375"/>
      <c r="J2644" s="376"/>
      <c r="K2644" s="377"/>
    </row>
    <row r="2645" s="1" customFormat="1" ht="36" spans="1:11">
      <c r="A2645" s="358"/>
      <c r="B2645" s="346"/>
      <c r="C2645" s="342" t="s">
        <v>682</v>
      </c>
      <c r="D2645" s="359" t="s">
        <v>1345</v>
      </c>
      <c r="E2645" s="360">
        <v>1</v>
      </c>
      <c r="F2645" s="360">
        <v>1</v>
      </c>
      <c r="G2645" s="346">
        <v>20</v>
      </c>
      <c r="H2645" s="346">
        <v>20</v>
      </c>
      <c r="I2645" s="346"/>
      <c r="J2645" s="346"/>
      <c r="K2645" s="346"/>
    </row>
    <row r="2646" s="1" customFormat="1" ht="36" spans="1:11">
      <c r="A2646" s="358"/>
      <c r="B2646" s="342" t="s">
        <v>737</v>
      </c>
      <c r="C2646" s="342" t="s">
        <v>815</v>
      </c>
      <c r="D2646" s="359" t="s">
        <v>1346</v>
      </c>
      <c r="E2646" s="380">
        <v>0.8</v>
      </c>
      <c r="F2646" s="380">
        <v>0.85</v>
      </c>
      <c r="G2646" s="346">
        <v>15</v>
      </c>
      <c r="H2646" s="346">
        <v>12</v>
      </c>
      <c r="I2646" s="346"/>
      <c r="J2646" s="346"/>
      <c r="K2646" s="346"/>
    </row>
    <row r="2647" s="1" customFormat="1" spans="1:11">
      <c r="A2647" s="358"/>
      <c r="B2647" s="357" t="s">
        <v>740</v>
      </c>
      <c r="C2647" s="357" t="s">
        <v>741</v>
      </c>
      <c r="D2647" s="359" t="s">
        <v>1347</v>
      </c>
      <c r="E2647" s="361">
        <v>0.9</v>
      </c>
      <c r="F2647" s="381">
        <v>0.9645</v>
      </c>
      <c r="G2647" s="346">
        <v>15</v>
      </c>
      <c r="H2647" s="346">
        <v>12</v>
      </c>
      <c r="I2647" s="346"/>
      <c r="J2647" s="346"/>
      <c r="K2647" s="346"/>
    </row>
    <row r="2648" s="1" customFormat="1" spans="1:11">
      <c r="A2648" s="358"/>
      <c r="B2648" s="358"/>
      <c r="C2648" s="358"/>
      <c r="D2648" s="359"/>
      <c r="E2648" s="346"/>
      <c r="F2648" s="382"/>
      <c r="G2648" s="346"/>
      <c r="H2648" s="346"/>
      <c r="I2648" s="346"/>
      <c r="J2648" s="346"/>
      <c r="K2648" s="346"/>
    </row>
    <row r="2649" s="1" customFormat="1" spans="1:11">
      <c r="A2649" s="342"/>
      <c r="B2649" s="342"/>
      <c r="C2649" s="342"/>
      <c r="D2649" s="342"/>
      <c r="E2649" s="342"/>
      <c r="F2649" s="342"/>
      <c r="G2649" s="362">
        <f>H2643+H2644+H2645+H2646+H2647</f>
        <v>84</v>
      </c>
      <c r="H2649" s="362"/>
      <c r="I2649" s="362"/>
      <c r="J2649" s="362"/>
      <c r="K2649" s="362"/>
    </row>
    <row r="2650" s="1" customFormat="1" ht="24" spans="1:11">
      <c r="A2650" s="363" t="s">
        <v>743</v>
      </c>
      <c r="B2650" s="364" t="s">
        <v>744</v>
      </c>
      <c r="C2650" s="365">
        <f>G2649+K2635</f>
        <v>94</v>
      </c>
      <c r="D2650" s="364"/>
      <c r="E2650" s="364" t="s">
        <v>745</v>
      </c>
      <c r="F2650" s="366" t="s">
        <v>857</v>
      </c>
      <c r="G2650" s="367"/>
      <c r="H2650" s="367"/>
      <c r="I2650" s="367"/>
      <c r="J2650" s="367"/>
      <c r="K2650" s="378"/>
    </row>
    <row r="2651" s="1" customFormat="1" spans="1:11">
      <c r="A2651" s="371"/>
      <c r="B2651" s="371"/>
      <c r="C2651" s="371"/>
      <c r="D2651" s="371"/>
      <c r="E2651" s="371"/>
      <c r="F2651" s="371"/>
      <c r="G2651" s="371"/>
      <c r="H2651" s="371"/>
      <c r="I2651" s="371"/>
      <c r="J2651" s="371"/>
      <c r="K2651" s="371"/>
    </row>
    <row r="2652" s="1" customFormat="1" spans="1:11">
      <c r="A2652" s="371"/>
      <c r="B2652" s="371"/>
      <c r="C2652" s="371"/>
      <c r="D2652" s="371"/>
      <c r="E2652" s="371"/>
      <c r="F2652" s="371"/>
      <c r="G2652" s="371"/>
      <c r="H2652" s="371"/>
      <c r="I2652" s="371"/>
      <c r="J2652" s="371"/>
      <c r="K2652" s="371"/>
    </row>
    <row r="2653" s="1" customFormat="1" ht="26" customHeight="1" spans="1:11">
      <c r="A2653" s="340" t="s">
        <v>706</v>
      </c>
      <c r="B2653" s="340"/>
      <c r="C2653" s="340"/>
      <c r="D2653" s="340"/>
      <c r="E2653" s="340"/>
      <c r="F2653" s="340"/>
      <c r="G2653" s="340"/>
      <c r="H2653" s="340"/>
      <c r="I2653" s="340"/>
      <c r="J2653" s="340"/>
      <c r="K2653" s="371"/>
    </row>
    <row r="2654" s="1" customFormat="1" ht="16" customHeight="1" spans="1:11">
      <c r="A2654" s="341"/>
      <c r="B2654" s="340"/>
      <c r="C2654" s="340"/>
      <c r="D2654" s="340"/>
      <c r="E2654" s="340"/>
      <c r="F2654" s="340"/>
      <c r="G2654" s="340"/>
      <c r="H2654" s="340"/>
      <c r="I2654" s="340"/>
      <c r="J2654" s="372" t="s">
        <v>707</v>
      </c>
      <c r="K2654" s="371"/>
    </row>
    <row r="2655" s="2" customFormat="1" ht="31" customHeight="1" spans="1:11">
      <c r="A2655" s="340"/>
      <c r="B2655" s="340"/>
      <c r="C2655" s="340"/>
      <c r="D2655" s="340"/>
      <c r="E2655" s="340"/>
      <c r="F2655" s="340"/>
      <c r="G2655" s="340"/>
      <c r="H2655" s="340"/>
      <c r="I2655" s="340"/>
      <c r="J2655" s="373" t="s">
        <v>3</v>
      </c>
      <c r="K2655" s="374"/>
    </row>
    <row r="2656" s="3" customFormat="1" ht="36" customHeight="1" spans="1:256">
      <c r="A2656" s="342" t="s">
        <v>708</v>
      </c>
      <c r="B2656" s="342"/>
      <c r="C2656" s="342"/>
      <c r="D2656" s="343" t="s">
        <v>1348</v>
      </c>
      <c r="E2656" s="344"/>
      <c r="F2656" s="344"/>
      <c r="G2656" s="344"/>
      <c r="H2656" s="344"/>
      <c r="I2656" s="344"/>
      <c r="J2656" s="344"/>
      <c r="K2656" s="344"/>
      <c r="L2656" s="1"/>
      <c r="M2656" s="1"/>
      <c r="N2656" s="1"/>
      <c r="O2656" s="1"/>
      <c r="P2656" s="1"/>
      <c r="Q2656" s="1"/>
      <c r="R2656" s="1"/>
      <c r="S2656" s="1"/>
      <c r="T2656" s="1"/>
      <c r="U2656" s="1"/>
      <c r="V2656" s="1"/>
      <c r="W2656" s="1"/>
      <c r="X2656" s="1"/>
      <c r="Y2656" s="1"/>
      <c r="Z2656" s="1"/>
      <c r="AA2656" s="1"/>
      <c r="AB2656" s="1"/>
      <c r="AC2656" s="1"/>
      <c r="AD2656" s="1"/>
      <c r="AE2656" s="1"/>
      <c r="AF2656" s="1"/>
      <c r="AG2656" s="1"/>
      <c r="AH2656" s="1"/>
      <c r="AI2656" s="1"/>
      <c r="AJ2656" s="1"/>
      <c r="AK2656" s="1"/>
      <c r="AL2656" s="1"/>
      <c r="AM2656" s="1"/>
      <c r="AN2656" s="1"/>
      <c r="AO2656" s="1"/>
      <c r="AP2656" s="1"/>
      <c r="AQ2656" s="1"/>
      <c r="AR2656" s="1"/>
      <c r="AS2656" s="1"/>
      <c r="AT2656" s="1"/>
      <c r="AU2656" s="1"/>
      <c r="AV2656" s="1"/>
      <c r="AW2656" s="1"/>
      <c r="AX2656" s="1"/>
      <c r="AY2656" s="1"/>
      <c r="AZ2656" s="1"/>
      <c r="BA2656" s="1"/>
      <c r="BB2656" s="1"/>
      <c r="BC2656" s="1"/>
      <c r="BD2656" s="1"/>
      <c r="BE2656" s="1"/>
      <c r="BF2656" s="1"/>
      <c r="BG2656" s="1"/>
      <c r="BH2656" s="1"/>
      <c r="BI2656" s="1"/>
      <c r="BJ2656" s="1"/>
      <c r="BK2656" s="1"/>
      <c r="BL2656" s="1"/>
      <c r="BM2656" s="1"/>
      <c r="BN2656" s="1"/>
      <c r="BO2656" s="1"/>
      <c r="BP2656" s="1"/>
      <c r="BQ2656" s="1"/>
      <c r="BR2656" s="1"/>
      <c r="BS2656" s="1"/>
      <c r="BT2656" s="1"/>
      <c r="BU2656" s="1"/>
      <c r="BV2656" s="1"/>
      <c r="BW2656" s="1"/>
      <c r="BX2656" s="1"/>
      <c r="BY2656" s="1"/>
      <c r="BZ2656" s="1"/>
      <c r="CA2656" s="1"/>
      <c r="CB2656" s="1"/>
      <c r="CC2656" s="1"/>
      <c r="CD2656" s="1"/>
      <c r="CE2656" s="1"/>
      <c r="CF2656" s="1"/>
      <c r="CG2656" s="1"/>
      <c r="CH2656" s="1"/>
      <c r="CI2656" s="1"/>
      <c r="CJ2656" s="1"/>
      <c r="CK2656" s="1"/>
      <c r="CL2656" s="1"/>
      <c r="CM2656" s="1"/>
      <c r="CN2656" s="1"/>
      <c r="CO2656" s="1"/>
      <c r="CP2656" s="1"/>
      <c r="CQ2656" s="1"/>
      <c r="CR2656" s="1"/>
      <c r="CS2656" s="1"/>
      <c r="CT2656" s="1"/>
      <c r="CU2656" s="1"/>
      <c r="CV2656" s="1"/>
      <c r="CW2656" s="1"/>
      <c r="CX2656" s="1"/>
      <c r="CY2656" s="1"/>
      <c r="CZ2656" s="1"/>
      <c r="DA2656" s="1"/>
      <c r="DB2656" s="1"/>
      <c r="DC2656" s="1"/>
      <c r="DD2656" s="1"/>
      <c r="DE2656" s="1"/>
      <c r="DF2656" s="1"/>
      <c r="DG2656" s="1"/>
      <c r="DH2656" s="1"/>
      <c r="DI2656" s="1"/>
      <c r="DJ2656" s="1"/>
      <c r="DK2656" s="1"/>
      <c r="DL2656" s="1"/>
      <c r="DM2656" s="1"/>
      <c r="DN2656" s="1"/>
      <c r="DO2656" s="1"/>
      <c r="DP2656" s="1"/>
      <c r="DQ2656" s="1"/>
      <c r="DR2656" s="1"/>
      <c r="DS2656" s="1"/>
      <c r="DT2656" s="1"/>
      <c r="DU2656" s="1"/>
      <c r="DV2656" s="1"/>
      <c r="DW2656" s="1"/>
      <c r="DX2656" s="1"/>
      <c r="DY2656" s="1"/>
      <c r="DZ2656" s="1"/>
      <c r="EA2656" s="1"/>
      <c r="EB2656" s="1"/>
      <c r="EC2656" s="1"/>
      <c r="ED2656" s="1"/>
      <c r="EE2656" s="1"/>
      <c r="EF2656" s="1"/>
      <c r="EG2656" s="1"/>
      <c r="EH2656" s="1"/>
      <c r="EI2656" s="1"/>
      <c r="EJ2656" s="1"/>
      <c r="EK2656" s="1"/>
      <c r="EL2656" s="1"/>
      <c r="EM2656" s="1"/>
      <c r="EN2656" s="1"/>
      <c r="EO2656" s="1"/>
      <c r="EP2656" s="1"/>
      <c r="EQ2656" s="1"/>
      <c r="ER2656" s="1"/>
      <c r="ES2656" s="1"/>
      <c r="ET2656" s="1"/>
      <c r="EU2656" s="1"/>
      <c r="EV2656" s="1"/>
      <c r="EW2656" s="1"/>
      <c r="EX2656" s="1"/>
      <c r="EY2656" s="1"/>
      <c r="EZ2656" s="1"/>
      <c r="FA2656" s="1"/>
      <c r="FB2656" s="1"/>
      <c r="FC2656" s="1"/>
      <c r="FD2656" s="1"/>
      <c r="FE2656" s="1"/>
      <c r="FF2656" s="1"/>
      <c r="FG2656" s="1"/>
      <c r="FH2656" s="1"/>
      <c r="FI2656" s="1"/>
      <c r="FJ2656" s="1"/>
      <c r="FK2656" s="1"/>
      <c r="FL2656" s="1"/>
      <c r="FM2656" s="1"/>
      <c r="FN2656" s="1"/>
      <c r="FO2656" s="1"/>
      <c r="FP2656" s="1"/>
      <c r="FQ2656" s="1"/>
      <c r="FR2656" s="1"/>
      <c r="FS2656" s="1"/>
      <c r="FT2656" s="1"/>
      <c r="FU2656" s="1"/>
      <c r="FV2656" s="1"/>
      <c r="FW2656" s="1"/>
      <c r="FX2656" s="1"/>
      <c r="FY2656" s="1"/>
      <c r="FZ2656" s="1"/>
      <c r="GA2656" s="1"/>
      <c r="GB2656" s="1"/>
      <c r="GC2656" s="1"/>
      <c r="GD2656" s="1"/>
      <c r="GE2656" s="1"/>
      <c r="GF2656" s="1"/>
      <c r="GG2656" s="1"/>
      <c r="GH2656" s="1"/>
      <c r="GI2656" s="1"/>
      <c r="GJ2656" s="1"/>
      <c r="GK2656" s="1"/>
      <c r="GL2656" s="1"/>
      <c r="GM2656" s="1"/>
      <c r="GN2656" s="1"/>
      <c r="GO2656" s="1"/>
      <c r="GP2656" s="1"/>
      <c r="GQ2656" s="1"/>
      <c r="GR2656" s="1"/>
      <c r="GS2656" s="1"/>
      <c r="GT2656" s="1"/>
      <c r="GU2656" s="1"/>
      <c r="GV2656" s="1"/>
      <c r="GW2656" s="1"/>
      <c r="GX2656" s="1"/>
      <c r="GY2656" s="1"/>
      <c r="GZ2656" s="1"/>
      <c r="HA2656" s="1"/>
      <c r="HB2656" s="1"/>
      <c r="HC2656" s="1"/>
      <c r="HD2656" s="1"/>
      <c r="HE2656" s="1"/>
      <c r="HF2656" s="1"/>
      <c r="HG2656" s="1"/>
      <c r="HH2656" s="1"/>
      <c r="HI2656" s="1"/>
      <c r="HJ2656" s="1"/>
      <c r="HK2656" s="1"/>
      <c r="HL2656" s="1"/>
      <c r="HM2656" s="1"/>
      <c r="HN2656" s="1"/>
      <c r="HO2656" s="1"/>
      <c r="HP2656" s="1"/>
      <c r="HQ2656" s="1"/>
      <c r="HR2656" s="1"/>
      <c r="HS2656" s="1"/>
      <c r="HT2656" s="1"/>
      <c r="HU2656" s="1"/>
      <c r="HV2656" s="1"/>
      <c r="HW2656" s="1"/>
      <c r="HX2656" s="1"/>
      <c r="HY2656" s="1"/>
      <c r="HZ2656" s="1"/>
      <c r="IA2656" s="1"/>
      <c r="IB2656" s="1"/>
      <c r="IC2656" s="1"/>
      <c r="ID2656" s="1"/>
      <c r="IE2656" s="1"/>
      <c r="IF2656" s="1"/>
      <c r="IG2656" s="1"/>
      <c r="IH2656" s="1"/>
      <c r="II2656" s="1"/>
      <c r="IJ2656" s="1"/>
      <c r="IK2656" s="1"/>
      <c r="IL2656" s="1"/>
      <c r="IM2656" s="1"/>
      <c r="IN2656" s="1"/>
      <c r="IO2656" s="1"/>
      <c r="IP2656" s="1"/>
      <c r="IQ2656" s="1"/>
      <c r="IR2656" s="1"/>
      <c r="IS2656" s="1"/>
      <c r="IT2656" s="1"/>
      <c r="IU2656" s="1"/>
      <c r="IV2656" s="1"/>
    </row>
    <row r="2657" s="4" customFormat="1" ht="18" customHeight="1" spans="1:256">
      <c r="A2657" s="342" t="s">
        <v>710</v>
      </c>
      <c r="B2657" s="342"/>
      <c r="C2657" s="342"/>
      <c r="D2657" s="345" t="s">
        <v>1328</v>
      </c>
      <c r="E2657" s="346"/>
      <c r="F2657" s="342" t="s">
        <v>711</v>
      </c>
      <c r="G2657" s="345" t="s">
        <v>1329</v>
      </c>
      <c r="H2657" s="346"/>
      <c r="I2657" s="346"/>
      <c r="J2657" s="346"/>
      <c r="K2657" s="346"/>
      <c r="L2657" s="1"/>
      <c r="M2657" s="1"/>
      <c r="N2657" s="1"/>
      <c r="O2657" s="1"/>
      <c r="P2657" s="1"/>
      <c r="Q2657" s="1"/>
      <c r="R2657" s="1"/>
      <c r="S2657" s="1"/>
      <c r="T2657" s="1"/>
      <c r="U2657" s="1"/>
      <c r="V2657" s="1"/>
      <c r="W2657" s="1"/>
      <c r="X2657" s="1"/>
      <c r="Y2657" s="1"/>
      <c r="Z2657" s="1"/>
      <c r="AA2657" s="1"/>
      <c r="AB2657" s="1"/>
      <c r="AC2657" s="1"/>
      <c r="AD2657" s="1"/>
      <c r="AE2657" s="1"/>
      <c r="AF2657" s="1"/>
      <c r="AG2657" s="1"/>
      <c r="AH2657" s="1"/>
      <c r="AI2657" s="1"/>
      <c r="AJ2657" s="1"/>
      <c r="AK2657" s="1"/>
      <c r="AL2657" s="1"/>
      <c r="AM2657" s="1"/>
      <c r="AN2657" s="1"/>
      <c r="AO2657" s="1"/>
      <c r="AP2657" s="1"/>
      <c r="AQ2657" s="1"/>
      <c r="AR2657" s="1"/>
      <c r="AS2657" s="1"/>
      <c r="AT2657" s="1"/>
      <c r="AU2657" s="1"/>
      <c r="AV2657" s="1"/>
      <c r="AW2657" s="1"/>
      <c r="AX2657" s="1"/>
      <c r="AY2657" s="1"/>
      <c r="AZ2657" s="1"/>
      <c r="BA2657" s="1"/>
      <c r="BB2657" s="1"/>
      <c r="BC2657" s="1"/>
      <c r="BD2657" s="1"/>
      <c r="BE2657" s="1"/>
      <c r="BF2657" s="1"/>
      <c r="BG2657" s="1"/>
      <c r="BH2657" s="1"/>
      <c r="BI2657" s="1"/>
      <c r="BJ2657" s="1"/>
      <c r="BK2657" s="1"/>
      <c r="BL2657" s="1"/>
      <c r="BM2657" s="1"/>
      <c r="BN2657" s="1"/>
      <c r="BO2657" s="1"/>
      <c r="BP2657" s="1"/>
      <c r="BQ2657" s="1"/>
      <c r="BR2657" s="1"/>
      <c r="BS2657" s="1"/>
      <c r="BT2657" s="1"/>
      <c r="BU2657" s="1"/>
      <c r="BV2657" s="1"/>
      <c r="BW2657" s="1"/>
      <c r="BX2657" s="1"/>
      <c r="BY2657" s="1"/>
      <c r="BZ2657" s="1"/>
      <c r="CA2657" s="1"/>
      <c r="CB2657" s="1"/>
      <c r="CC2657" s="1"/>
      <c r="CD2657" s="1"/>
      <c r="CE2657" s="1"/>
      <c r="CF2657" s="1"/>
      <c r="CG2657" s="1"/>
      <c r="CH2657" s="1"/>
      <c r="CI2657" s="1"/>
      <c r="CJ2657" s="1"/>
      <c r="CK2657" s="1"/>
      <c r="CL2657" s="1"/>
      <c r="CM2657" s="1"/>
      <c r="CN2657" s="1"/>
      <c r="CO2657" s="1"/>
      <c r="CP2657" s="1"/>
      <c r="CQ2657" s="1"/>
      <c r="CR2657" s="1"/>
      <c r="CS2657" s="1"/>
      <c r="CT2657" s="1"/>
      <c r="CU2657" s="1"/>
      <c r="CV2657" s="1"/>
      <c r="CW2657" s="1"/>
      <c r="CX2657" s="1"/>
      <c r="CY2657" s="1"/>
      <c r="CZ2657" s="1"/>
      <c r="DA2657" s="1"/>
      <c r="DB2657" s="1"/>
      <c r="DC2657" s="1"/>
      <c r="DD2657" s="1"/>
      <c r="DE2657" s="1"/>
      <c r="DF2657" s="1"/>
      <c r="DG2657" s="1"/>
      <c r="DH2657" s="1"/>
      <c r="DI2657" s="1"/>
      <c r="DJ2657" s="1"/>
      <c r="DK2657" s="1"/>
      <c r="DL2657" s="1"/>
      <c r="DM2657" s="1"/>
      <c r="DN2657" s="1"/>
      <c r="DO2657" s="1"/>
      <c r="DP2657" s="1"/>
      <c r="DQ2657" s="1"/>
      <c r="DR2657" s="1"/>
      <c r="DS2657" s="1"/>
      <c r="DT2657" s="1"/>
      <c r="DU2657" s="1"/>
      <c r="DV2657" s="1"/>
      <c r="DW2657" s="1"/>
      <c r="DX2657" s="1"/>
      <c r="DY2657" s="1"/>
      <c r="DZ2657" s="1"/>
      <c r="EA2657" s="1"/>
      <c r="EB2657" s="1"/>
      <c r="EC2657" s="1"/>
      <c r="ED2657" s="1"/>
      <c r="EE2657" s="1"/>
      <c r="EF2657" s="1"/>
      <c r="EG2657" s="1"/>
      <c r="EH2657" s="1"/>
      <c r="EI2657" s="1"/>
      <c r="EJ2657" s="1"/>
      <c r="EK2657" s="1"/>
      <c r="EL2657" s="1"/>
      <c r="EM2657" s="1"/>
      <c r="EN2657" s="1"/>
      <c r="EO2657" s="1"/>
      <c r="EP2657" s="1"/>
      <c r="EQ2657" s="1"/>
      <c r="ER2657" s="1"/>
      <c r="ES2657" s="1"/>
      <c r="ET2657" s="1"/>
      <c r="EU2657" s="1"/>
      <c r="EV2657" s="1"/>
      <c r="EW2657" s="1"/>
      <c r="EX2657" s="1"/>
      <c r="EY2657" s="1"/>
      <c r="EZ2657" s="1"/>
      <c r="FA2657" s="1"/>
      <c r="FB2657" s="1"/>
      <c r="FC2657" s="1"/>
      <c r="FD2657" s="1"/>
      <c r="FE2657" s="1"/>
      <c r="FF2657" s="1"/>
      <c r="FG2657" s="1"/>
      <c r="FH2657" s="1"/>
      <c r="FI2657" s="1"/>
      <c r="FJ2657" s="1"/>
      <c r="FK2657" s="1"/>
      <c r="FL2657" s="1"/>
      <c r="FM2657" s="1"/>
      <c r="FN2657" s="1"/>
      <c r="FO2657" s="1"/>
      <c r="FP2657" s="1"/>
      <c r="FQ2657" s="1"/>
      <c r="FR2657" s="1"/>
      <c r="FS2657" s="1"/>
      <c r="FT2657" s="1"/>
      <c r="FU2657" s="1"/>
      <c r="FV2657" s="1"/>
      <c r="FW2657" s="1"/>
      <c r="FX2657" s="1"/>
      <c r="FY2657" s="1"/>
      <c r="FZ2657" s="1"/>
      <c r="GA2657" s="1"/>
      <c r="GB2657" s="1"/>
      <c r="GC2657" s="1"/>
      <c r="GD2657" s="1"/>
      <c r="GE2657" s="1"/>
      <c r="GF2657" s="1"/>
      <c r="GG2657" s="1"/>
      <c r="GH2657" s="1"/>
      <c r="GI2657" s="1"/>
      <c r="GJ2657" s="1"/>
      <c r="GK2657" s="1"/>
      <c r="GL2657" s="1"/>
      <c r="GM2657" s="1"/>
      <c r="GN2657" s="1"/>
      <c r="GO2657" s="1"/>
      <c r="GP2657" s="1"/>
      <c r="GQ2657" s="1"/>
      <c r="GR2657" s="1"/>
      <c r="GS2657" s="1"/>
      <c r="GT2657" s="1"/>
      <c r="GU2657" s="1"/>
      <c r="GV2657" s="1"/>
      <c r="GW2657" s="1"/>
      <c r="GX2657" s="1"/>
      <c r="GY2657" s="1"/>
      <c r="GZ2657" s="1"/>
      <c r="HA2657" s="1"/>
      <c r="HB2657" s="1"/>
      <c r="HC2657" s="1"/>
      <c r="HD2657" s="1"/>
      <c r="HE2657" s="1"/>
      <c r="HF2657" s="1"/>
      <c r="HG2657" s="1"/>
      <c r="HH2657" s="1"/>
      <c r="HI2657" s="1"/>
      <c r="HJ2657" s="1"/>
      <c r="HK2657" s="1"/>
      <c r="HL2657" s="1"/>
      <c r="HM2657" s="1"/>
      <c r="HN2657" s="1"/>
      <c r="HO2657" s="1"/>
      <c r="HP2657" s="1"/>
      <c r="HQ2657" s="1"/>
      <c r="HR2657" s="1"/>
      <c r="HS2657" s="1"/>
      <c r="HT2657" s="1"/>
      <c r="HU2657" s="1"/>
      <c r="HV2657" s="1"/>
      <c r="HW2657" s="1"/>
      <c r="HX2657" s="1"/>
      <c r="HY2657" s="1"/>
      <c r="HZ2657" s="1"/>
      <c r="IA2657" s="1"/>
      <c r="IB2657" s="1"/>
      <c r="IC2657" s="1"/>
      <c r="ID2657" s="1"/>
      <c r="IE2657" s="1"/>
      <c r="IF2657" s="1"/>
      <c r="IG2657" s="1"/>
      <c r="IH2657" s="1"/>
      <c r="II2657" s="1"/>
      <c r="IJ2657" s="1"/>
      <c r="IK2657" s="1"/>
      <c r="IL2657" s="1"/>
      <c r="IM2657" s="1"/>
      <c r="IN2657" s="1"/>
      <c r="IO2657" s="1"/>
      <c r="IP2657" s="1"/>
      <c r="IQ2657" s="1"/>
      <c r="IR2657" s="1"/>
      <c r="IS2657" s="1"/>
      <c r="IT2657" s="1"/>
      <c r="IU2657" s="1"/>
      <c r="IV2657" s="1"/>
    </row>
    <row r="2658" s="4" customFormat="1" ht="36" customHeight="1" spans="1:256">
      <c r="A2658" s="347" t="s">
        <v>712</v>
      </c>
      <c r="B2658" s="348"/>
      <c r="C2658" s="349"/>
      <c r="D2658" s="342" t="s">
        <v>713</v>
      </c>
      <c r="E2658" s="342" t="s">
        <v>714</v>
      </c>
      <c r="F2658" s="342" t="s">
        <v>715</v>
      </c>
      <c r="G2658" s="342" t="s">
        <v>716</v>
      </c>
      <c r="H2658" s="342"/>
      <c r="I2658" s="342" t="s">
        <v>717</v>
      </c>
      <c r="J2658" s="342" t="s">
        <v>718</v>
      </c>
      <c r="K2658" s="342" t="s">
        <v>719</v>
      </c>
      <c r="L2658" s="1"/>
      <c r="M2658" s="1"/>
      <c r="N2658" s="1"/>
      <c r="O2658" s="1"/>
      <c r="P2658" s="1"/>
      <c r="Q2658" s="1"/>
      <c r="R2658" s="1"/>
      <c r="S2658" s="1"/>
      <c r="T2658" s="1"/>
      <c r="U2658" s="1"/>
      <c r="V2658" s="1"/>
      <c r="W2658" s="1"/>
      <c r="X2658" s="1"/>
      <c r="Y2658" s="1"/>
      <c r="Z2658" s="1"/>
      <c r="AA2658" s="1"/>
      <c r="AB2658" s="1"/>
      <c r="AC2658" s="1"/>
      <c r="AD2658" s="1"/>
      <c r="AE2658" s="1"/>
      <c r="AF2658" s="1"/>
      <c r="AG2658" s="1"/>
      <c r="AH2658" s="1"/>
      <c r="AI2658" s="1"/>
      <c r="AJ2658" s="1"/>
      <c r="AK2658" s="1"/>
      <c r="AL2658" s="1"/>
      <c r="AM2658" s="1"/>
      <c r="AN2658" s="1"/>
      <c r="AO2658" s="1"/>
      <c r="AP2658" s="1"/>
      <c r="AQ2658" s="1"/>
      <c r="AR2658" s="1"/>
      <c r="AS2658" s="1"/>
      <c r="AT2658" s="1"/>
      <c r="AU2658" s="1"/>
      <c r="AV2658" s="1"/>
      <c r="AW2658" s="1"/>
      <c r="AX2658" s="1"/>
      <c r="AY2658" s="1"/>
      <c r="AZ2658" s="1"/>
      <c r="BA2658" s="1"/>
      <c r="BB2658" s="1"/>
      <c r="BC2658" s="1"/>
      <c r="BD2658" s="1"/>
      <c r="BE2658" s="1"/>
      <c r="BF2658" s="1"/>
      <c r="BG2658" s="1"/>
      <c r="BH2658" s="1"/>
      <c r="BI2658" s="1"/>
      <c r="BJ2658" s="1"/>
      <c r="BK2658" s="1"/>
      <c r="BL2658" s="1"/>
      <c r="BM2658" s="1"/>
      <c r="BN2658" s="1"/>
      <c r="BO2658" s="1"/>
      <c r="BP2658" s="1"/>
      <c r="BQ2658" s="1"/>
      <c r="BR2658" s="1"/>
      <c r="BS2658" s="1"/>
      <c r="BT2658" s="1"/>
      <c r="BU2658" s="1"/>
      <c r="BV2658" s="1"/>
      <c r="BW2658" s="1"/>
      <c r="BX2658" s="1"/>
      <c r="BY2658" s="1"/>
      <c r="BZ2658" s="1"/>
      <c r="CA2658" s="1"/>
      <c r="CB2658" s="1"/>
      <c r="CC2658" s="1"/>
      <c r="CD2658" s="1"/>
      <c r="CE2658" s="1"/>
      <c r="CF2658" s="1"/>
      <c r="CG2658" s="1"/>
      <c r="CH2658" s="1"/>
      <c r="CI2658" s="1"/>
      <c r="CJ2658" s="1"/>
      <c r="CK2658" s="1"/>
      <c r="CL2658" s="1"/>
      <c r="CM2658" s="1"/>
      <c r="CN2658" s="1"/>
      <c r="CO2658" s="1"/>
      <c r="CP2658" s="1"/>
      <c r="CQ2658" s="1"/>
      <c r="CR2658" s="1"/>
      <c r="CS2658" s="1"/>
      <c r="CT2658" s="1"/>
      <c r="CU2658" s="1"/>
      <c r="CV2658" s="1"/>
      <c r="CW2658" s="1"/>
      <c r="CX2658" s="1"/>
      <c r="CY2658" s="1"/>
      <c r="CZ2658" s="1"/>
      <c r="DA2658" s="1"/>
      <c r="DB2658" s="1"/>
      <c r="DC2658" s="1"/>
      <c r="DD2658" s="1"/>
      <c r="DE2658" s="1"/>
      <c r="DF2658" s="1"/>
      <c r="DG2658" s="1"/>
      <c r="DH2658" s="1"/>
      <c r="DI2658" s="1"/>
      <c r="DJ2658" s="1"/>
      <c r="DK2658" s="1"/>
      <c r="DL2658" s="1"/>
      <c r="DM2658" s="1"/>
      <c r="DN2658" s="1"/>
      <c r="DO2658" s="1"/>
      <c r="DP2658" s="1"/>
      <c r="DQ2658" s="1"/>
      <c r="DR2658" s="1"/>
      <c r="DS2658" s="1"/>
      <c r="DT2658" s="1"/>
      <c r="DU2658" s="1"/>
      <c r="DV2658" s="1"/>
      <c r="DW2658" s="1"/>
      <c r="DX2658" s="1"/>
      <c r="DY2658" s="1"/>
      <c r="DZ2658" s="1"/>
      <c r="EA2658" s="1"/>
      <c r="EB2658" s="1"/>
      <c r="EC2658" s="1"/>
      <c r="ED2658" s="1"/>
      <c r="EE2658" s="1"/>
      <c r="EF2658" s="1"/>
      <c r="EG2658" s="1"/>
      <c r="EH2658" s="1"/>
      <c r="EI2658" s="1"/>
      <c r="EJ2658" s="1"/>
      <c r="EK2658" s="1"/>
      <c r="EL2658" s="1"/>
      <c r="EM2658" s="1"/>
      <c r="EN2658" s="1"/>
      <c r="EO2658" s="1"/>
      <c r="EP2658" s="1"/>
      <c r="EQ2658" s="1"/>
      <c r="ER2658" s="1"/>
      <c r="ES2658" s="1"/>
      <c r="ET2658" s="1"/>
      <c r="EU2658" s="1"/>
      <c r="EV2658" s="1"/>
      <c r="EW2658" s="1"/>
      <c r="EX2658" s="1"/>
      <c r="EY2658" s="1"/>
      <c r="EZ2658" s="1"/>
      <c r="FA2658" s="1"/>
      <c r="FB2658" s="1"/>
      <c r="FC2658" s="1"/>
      <c r="FD2658" s="1"/>
      <c r="FE2658" s="1"/>
      <c r="FF2658" s="1"/>
      <c r="FG2658" s="1"/>
      <c r="FH2658" s="1"/>
      <c r="FI2658" s="1"/>
      <c r="FJ2658" s="1"/>
      <c r="FK2658" s="1"/>
      <c r="FL2658" s="1"/>
      <c r="FM2658" s="1"/>
      <c r="FN2658" s="1"/>
      <c r="FO2658" s="1"/>
      <c r="FP2658" s="1"/>
      <c r="FQ2658" s="1"/>
      <c r="FR2658" s="1"/>
      <c r="FS2658" s="1"/>
      <c r="FT2658" s="1"/>
      <c r="FU2658" s="1"/>
      <c r="FV2658" s="1"/>
      <c r="FW2658" s="1"/>
      <c r="FX2658" s="1"/>
      <c r="FY2658" s="1"/>
      <c r="FZ2658" s="1"/>
      <c r="GA2658" s="1"/>
      <c r="GB2658" s="1"/>
      <c r="GC2658" s="1"/>
      <c r="GD2658" s="1"/>
      <c r="GE2658" s="1"/>
      <c r="GF2658" s="1"/>
      <c r="GG2658" s="1"/>
      <c r="GH2658" s="1"/>
      <c r="GI2658" s="1"/>
      <c r="GJ2658" s="1"/>
      <c r="GK2658" s="1"/>
      <c r="GL2658" s="1"/>
      <c r="GM2658" s="1"/>
      <c r="GN2658" s="1"/>
      <c r="GO2658" s="1"/>
      <c r="GP2658" s="1"/>
      <c r="GQ2658" s="1"/>
      <c r="GR2658" s="1"/>
      <c r="GS2658" s="1"/>
      <c r="GT2658" s="1"/>
      <c r="GU2658" s="1"/>
      <c r="GV2658" s="1"/>
      <c r="GW2658" s="1"/>
      <c r="GX2658" s="1"/>
      <c r="GY2658" s="1"/>
      <c r="GZ2658" s="1"/>
      <c r="HA2658" s="1"/>
      <c r="HB2658" s="1"/>
      <c r="HC2658" s="1"/>
      <c r="HD2658" s="1"/>
      <c r="HE2658" s="1"/>
      <c r="HF2658" s="1"/>
      <c r="HG2658" s="1"/>
      <c r="HH2658" s="1"/>
      <c r="HI2658" s="1"/>
      <c r="HJ2658" s="1"/>
      <c r="HK2658" s="1"/>
      <c r="HL2658" s="1"/>
      <c r="HM2658" s="1"/>
      <c r="HN2658" s="1"/>
      <c r="HO2658" s="1"/>
      <c r="HP2658" s="1"/>
      <c r="HQ2658" s="1"/>
      <c r="HR2658" s="1"/>
      <c r="HS2658" s="1"/>
      <c r="HT2658" s="1"/>
      <c r="HU2658" s="1"/>
      <c r="HV2658" s="1"/>
      <c r="HW2658" s="1"/>
      <c r="HX2658" s="1"/>
      <c r="HY2658" s="1"/>
      <c r="HZ2658" s="1"/>
      <c r="IA2658" s="1"/>
      <c r="IB2658" s="1"/>
      <c r="IC2658" s="1"/>
      <c r="ID2658" s="1"/>
      <c r="IE2658" s="1"/>
      <c r="IF2658" s="1"/>
      <c r="IG2658" s="1"/>
      <c r="IH2658" s="1"/>
      <c r="II2658" s="1"/>
      <c r="IJ2658" s="1"/>
      <c r="IK2658" s="1"/>
      <c r="IL2658" s="1"/>
      <c r="IM2658" s="1"/>
      <c r="IN2658" s="1"/>
      <c r="IO2658" s="1"/>
      <c r="IP2658" s="1"/>
      <c r="IQ2658" s="1"/>
      <c r="IR2658" s="1"/>
      <c r="IS2658" s="1"/>
      <c r="IT2658" s="1"/>
      <c r="IU2658" s="1"/>
      <c r="IV2658" s="1"/>
    </row>
    <row r="2659" s="4" customFormat="1" ht="25" customHeight="1" spans="1:256">
      <c r="A2659" s="350"/>
      <c r="B2659" s="351"/>
      <c r="C2659" s="352"/>
      <c r="D2659" s="342" t="s">
        <v>720</v>
      </c>
      <c r="E2659" s="346">
        <v>180</v>
      </c>
      <c r="F2659" s="346">
        <v>180</v>
      </c>
      <c r="G2659" s="346">
        <v>180</v>
      </c>
      <c r="H2659" s="346"/>
      <c r="I2659" s="346">
        <v>10</v>
      </c>
      <c r="J2659" s="360">
        <f>G2659/F2659</f>
        <v>1</v>
      </c>
      <c r="K2659" s="362">
        <v>10</v>
      </c>
      <c r="L2659" s="1"/>
      <c r="M2659" s="1"/>
      <c r="N2659" s="1"/>
      <c r="O2659" s="1"/>
      <c r="P2659" s="1"/>
      <c r="Q2659" s="1"/>
      <c r="R2659" s="1"/>
      <c r="S2659" s="1"/>
      <c r="T2659" s="1"/>
      <c r="U2659" s="1"/>
      <c r="V2659" s="1"/>
      <c r="W2659" s="1"/>
      <c r="X2659" s="1"/>
      <c r="Y2659" s="1"/>
      <c r="Z2659" s="1"/>
      <c r="AA2659" s="1"/>
      <c r="AB2659" s="1"/>
      <c r="AC2659" s="1"/>
      <c r="AD2659" s="1"/>
      <c r="AE2659" s="1"/>
      <c r="AF2659" s="1"/>
      <c r="AG2659" s="1"/>
      <c r="AH2659" s="1"/>
      <c r="AI2659" s="1"/>
      <c r="AJ2659" s="1"/>
      <c r="AK2659" s="1"/>
      <c r="AL2659" s="1"/>
      <c r="AM2659" s="1"/>
      <c r="AN2659" s="1"/>
      <c r="AO2659" s="1"/>
      <c r="AP2659" s="1"/>
      <c r="AQ2659" s="1"/>
      <c r="AR2659" s="1"/>
      <c r="AS2659" s="1"/>
      <c r="AT2659" s="1"/>
      <c r="AU2659" s="1"/>
      <c r="AV2659" s="1"/>
      <c r="AW2659" s="1"/>
      <c r="AX2659" s="1"/>
      <c r="AY2659" s="1"/>
      <c r="AZ2659" s="1"/>
      <c r="BA2659" s="1"/>
      <c r="BB2659" s="1"/>
      <c r="BC2659" s="1"/>
      <c r="BD2659" s="1"/>
      <c r="BE2659" s="1"/>
      <c r="BF2659" s="1"/>
      <c r="BG2659" s="1"/>
      <c r="BH2659" s="1"/>
      <c r="BI2659" s="1"/>
      <c r="BJ2659" s="1"/>
      <c r="BK2659" s="1"/>
      <c r="BL2659" s="1"/>
      <c r="BM2659" s="1"/>
      <c r="BN2659" s="1"/>
      <c r="BO2659" s="1"/>
      <c r="BP2659" s="1"/>
      <c r="BQ2659" s="1"/>
      <c r="BR2659" s="1"/>
      <c r="BS2659" s="1"/>
      <c r="BT2659" s="1"/>
      <c r="BU2659" s="1"/>
      <c r="BV2659" s="1"/>
      <c r="BW2659" s="1"/>
      <c r="BX2659" s="1"/>
      <c r="BY2659" s="1"/>
      <c r="BZ2659" s="1"/>
      <c r="CA2659" s="1"/>
      <c r="CB2659" s="1"/>
      <c r="CC2659" s="1"/>
      <c r="CD2659" s="1"/>
      <c r="CE2659" s="1"/>
      <c r="CF2659" s="1"/>
      <c r="CG2659" s="1"/>
      <c r="CH2659" s="1"/>
      <c r="CI2659" s="1"/>
      <c r="CJ2659" s="1"/>
      <c r="CK2659" s="1"/>
      <c r="CL2659" s="1"/>
      <c r="CM2659" s="1"/>
      <c r="CN2659" s="1"/>
      <c r="CO2659" s="1"/>
      <c r="CP2659" s="1"/>
      <c r="CQ2659" s="1"/>
      <c r="CR2659" s="1"/>
      <c r="CS2659" s="1"/>
      <c r="CT2659" s="1"/>
      <c r="CU2659" s="1"/>
      <c r="CV2659" s="1"/>
      <c r="CW2659" s="1"/>
      <c r="CX2659" s="1"/>
      <c r="CY2659" s="1"/>
      <c r="CZ2659" s="1"/>
      <c r="DA2659" s="1"/>
      <c r="DB2659" s="1"/>
      <c r="DC2659" s="1"/>
      <c r="DD2659" s="1"/>
      <c r="DE2659" s="1"/>
      <c r="DF2659" s="1"/>
      <c r="DG2659" s="1"/>
      <c r="DH2659" s="1"/>
      <c r="DI2659" s="1"/>
      <c r="DJ2659" s="1"/>
      <c r="DK2659" s="1"/>
      <c r="DL2659" s="1"/>
      <c r="DM2659" s="1"/>
      <c r="DN2659" s="1"/>
      <c r="DO2659" s="1"/>
      <c r="DP2659" s="1"/>
      <c r="DQ2659" s="1"/>
      <c r="DR2659" s="1"/>
      <c r="DS2659" s="1"/>
      <c r="DT2659" s="1"/>
      <c r="DU2659" s="1"/>
      <c r="DV2659" s="1"/>
      <c r="DW2659" s="1"/>
      <c r="DX2659" s="1"/>
      <c r="DY2659" s="1"/>
      <c r="DZ2659" s="1"/>
      <c r="EA2659" s="1"/>
      <c r="EB2659" s="1"/>
      <c r="EC2659" s="1"/>
      <c r="ED2659" s="1"/>
      <c r="EE2659" s="1"/>
      <c r="EF2659" s="1"/>
      <c r="EG2659" s="1"/>
      <c r="EH2659" s="1"/>
      <c r="EI2659" s="1"/>
      <c r="EJ2659" s="1"/>
      <c r="EK2659" s="1"/>
      <c r="EL2659" s="1"/>
      <c r="EM2659" s="1"/>
      <c r="EN2659" s="1"/>
      <c r="EO2659" s="1"/>
      <c r="EP2659" s="1"/>
      <c r="EQ2659" s="1"/>
      <c r="ER2659" s="1"/>
      <c r="ES2659" s="1"/>
      <c r="ET2659" s="1"/>
      <c r="EU2659" s="1"/>
      <c r="EV2659" s="1"/>
      <c r="EW2659" s="1"/>
      <c r="EX2659" s="1"/>
      <c r="EY2659" s="1"/>
      <c r="EZ2659" s="1"/>
      <c r="FA2659" s="1"/>
      <c r="FB2659" s="1"/>
      <c r="FC2659" s="1"/>
      <c r="FD2659" s="1"/>
      <c r="FE2659" s="1"/>
      <c r="FF2659" s="1"/>
      <c r="FG2659" s="1"/>
      <c r="FH2659" s="1"/>
      <c r="FI2659" s="1"/>
      <c r="FJ2659" s="1"/>
      <c r="FK2659" s="1"/>
      <c r="FL2659" s="1"/>
      <c r="FM2659" s="1"/>
      <c r="FN2659" s="1"/>
      <c r="FO2659" s="1"/>
      <c r="FP2659" s="1"/>
      <c r="FQ2659" s="1"/>
      <c r="FR2659" s="1"/>
      <c r="FS2659" s="1"/>
      <c r="FT2659" s="1"/>
      <c r="FU2659" s="1"/>
      <c r="FV2659" s="1"/>
      <c r="FW2659" s="1"/>
      <c r="FX2659" s="1"/>
      <c r="FY2659" s="1"/>
      <c r="FZ2659" s="1"/>
      <c r="GA2659" s="1"/>
      <c r="GB2659" s="1"/>
      <c r="GC2659" s="1"/>
      <c r="GD2659" s="1"/>
      <c r="GE2659" s="1"/>
      <c r="GF2659" s="1"/>
      <c r="GG2659" s="1"/>
      <c r="GH2659" s="1"/>
      <c r="GI2659" s="1"/>
      <c r="GJ2659" s="1"/>
      <c r="GK2659" s="1"/>
      <c r="GL2659" s="1"/>
      <c r="GM2659" s="1"/>
      <c r="GN2659" s="1"/>
      <c r="GO2659" s="1"/>
      <c r="GP2659" s="1"/>
      <c r="GQ2659" s="1"/>
      <c r="GR2659" s="1"/>
      <c r="GS2659" s="1"/>
      <c r="GT2659" s="1"/>
      <c r="GU2659" s="1"/>
      <c r="GV2659" s="1"/>
      <c r="GW2659" s="1"/>
      <c r="GX2659" s="1"/>
      <c r="GY2659" s="1"/>
      <c r="GZ2659" s="1"/>
      <c r="HA2659" s="1"/>
      <c r="HB2659" s="1"/>
      <c r="HC2659" s="1"/>
      <c r="HD2659" s="1"/>
      <c r="HE2659" s="1"/>
      <c r="HF2659" s="1"/>
      <c r="HG2659" s="1"/>
      <c r="HH2659" s="1"/>
      <c r="HI2659" s="1"/>
      <c r="HJ2659" s="1"/>
      <c r="HK2659" s="1"/>
      <c r="HL2659" s="1"/>
      <c r="HM2659" s="1"/>
      <c r="HN2659" s="1"/>
      <c r="HO2659" s="1"/>
      <c r="HP2659" s="1"/>
      <c r="HQ2659" s="1"/>
      <c r="HR2659" s="1"/>
      <c r="HS2659" s="1"/>
      <c r="HT2659" s="1"/>
      <c r="HU2659" s="1"/>
      <c r="HV2659" s="1"/>
      <c r="HW2659" s="1"/>
      <c r="HX2659" s="1"/>
      <c r="HY2659" s="1"/>
      <c r="HZ2659" s="1"/>
      <c r="IA2659" s="1"/>
      <c r="IB2659" s="1"/>
      <c r="IC2659" s="1"/>
      <c r="ID2659" s="1"/>
      <c r="IE2659" s="1"/>
      <c r="IF2659" s="1"/>
      <c r="IG2659" s="1"/>
      <c r="IH2659" s="1"/>
      <c r="II2659" s="1"/>
      <c r="IJ2659" s="1"/>
      <c r="IK2659" s="1"/>
      <c r="IL2659" s="1"/>
      <c r="IM2659" s="1"/>
      <c r="IN2659" s="1"/>
      <c r="IO2659" s="1"/>
      <c r="IP2659" s="1"/>
      <c r="IQ2659" s="1"/>
      <c r="IR2659" s="1"/>
      <c r="IS2659" s="1"/>
      <c r="IT2659" s="1"/>
      <c r="IU2659" s="1"/>
      <c r="IV2659" s="1"/>
    </row>
    <row r="2660" s="4" customFormat="1" ht="25" customHeight="1" spans="1:256">
      <c r="A2660" s="350"/>
      <c r="B2660" s="351"/>
      <c r="C2660" s="352"/>
      <c r="D2660" s="342" t="s">
        <v>621</v>
      </c>
      <c r="E2660" s="346">
        <v>180</v>
      </c>
      <c r="F2660" s="346">
        <v>180</v>
      </c>
      <c r="G2660" s="346">
        <v>180</v>
      </c>
      <c r="H2660" s="346"/>
      <c r="I2660" s="346" t="s">
        <v>512</v>
      </c>
      <c r="J2660" s="346" t="s">
        <v>512</v>
      </c>
      <c r="K2660" s="346" t="s">
        <v>512</v>
      </c>
      <c r="L2660" s="1"/>
      <c r="M2660" s="1"/>
      <c r="N2660" s="1"/>
      <c r="O2660" s="1"/>
      <c r="P2660" s="1"/>
      <c r="Q2660" s="1"/>
      <c r="R2660" s="1"/>
      <c r="S2660" s="1"/>
      <c r="T2660" s="1"/>
      <c r="U2660" s="1"/>
      <c r="V2660" s="1"/>
      <c r="W2660" s="1"/>
      <c r="X2660" s="1"/>
      <c r="Y2660" s="1"/>
      <c r="Z2660" s="1"/>
      <c r="AA2660" s="1"/>
      <c r="AB2660" s="1"/>
      <c r="AC2660" s="1"/>
      <c r="AD2660" s="1"/>
      <c r="AE2660" s="1"/>
      <c r="AF2660" s="1"/>
      <c r="AG2660" s="1"/>
      <c r="AH2660" s="1"/>
      <c r="AI2660" s="1"/>
      <c r="AJ2660" s="1"/>
      <c r="AK2660" s="1"/>
      <c r="AL2660" s="1"/>
      <c r="AM2660" s="1"/>
      <c r="AN2660" s="1"/>
      <c r="AO2660" s="1"/>
      <c r="AP2660" s="1"/>
      <c r="AQ2660" s="1"/>
      <c r="AR2660" s="1"/>
      <c r="AS2660" s="1"/>
      <c r="AT2660" s="1"/>
      <c r="AU2660" s="1"/>
      <c r="AV2660" s="1"/>
      <c r="AW2660" s="1"/>
      <c r="AX2660" s="1"/>
      <c r="AY2660" s="1"/>
      <c r="AZ2660" s="1"/>
      <c r="BA2660" s="1"/>
      <c r="BB2660" s="1"/>
      <c r="BC2660" s="1"/>
      <c r="BD2660" s="1"/>
      <c r="BE2660" s="1"/>
      <c r="BF2660" s="1"/>
      <c r="BG2660" s="1"/>
      <c r="BH2660" s="1"/>
      <c r="BI2660" s="1"/>
      <c r="BJ2660" s="1"/>
      <c r="BK2660" s="1"/>
      <c r="BL2660" s="1"/>
      <c r="BM2660" s="1"/>
      <c r="BN2660" s="1"/>
      <c r="BO2660" s="1"/>
      <c r="BP2660" s="1"/>
      <c r="BQ2660" s="1"/>
      <c r="BR2660" s="1"/>
      <c r="BS2660" s="1"/>
      <c r="BT2660" s="1"/>
      <c r="BU2660" s="1"/>
      <c r="BV2660" s="1"/>
      <c r="BW2660" s="1"/>
      <c r="BX2660" s="1"/>
      <c r="BY2660" s="1"/>
      <c r="BZ2660" s="1"/>
      <c r="CA2660" s="1"/>
      <c r="CB2660" s="1"/>
      <c r="CC2660" s="1"/>
      <c r="CD2660" s="1"/>
      <c r="CE2660" s="1"/>
      <c r="CF2660" s="1"/>
      <c r="CG2660" s="1"/>
      <c r="CH2660" s="1"/>
      <c r="CI2660" s="1"/>
      <c r="CJ2660" s="1"/>
      <c r="CK2660" s="1"/>
      <c r="CL2660" s="1"/>
      <c r="CM2660" s="1"/>
      <c r="CN2660" s="1"/>
      <c r="CO2660" s="1"/>
      <c r="CP2660" s="1"/>
      <c r="CQ2660" s="1"/>
      <c r="CR2660" s="1"/>
      <c r="CS2660" s="1"/>
      <c r="CT2660" s="1"/>
      <c r="CU2660" s="1"/>
      <c r="CV2660" s="1"/>
      <c r="CW2660" s="1"/>
      <c r="CX2660" s="1"/>
      <c r="CY2660" s="1"/>
      <c r="CZ2660" s="1"/>
      <c r="DA2660" s="1"/>
      <c r="DB2660" s="1"/>
      <c r="DC2660" s="1"/>
      <c r="DD2660" s="1"/>
      <c r="DE2660" s="1"/>
      <c r="DF2660" s="1"/>
      <c r="DG2660" s="1"/>
      <c r="DH2660" s="1"/>
      <c r="DI2660" s="1"/>
      <c r="DJ2660" s="1"/>
      <c r="DK2660" s="1"/>
      <c r="DL2660" s="1"/>
      <c r="DM2660" s="1"/>
      <c r="DN2660" s="1"/>
      <c r="DO2660" s="1"/>
      <c r="DP2660" s="1"/>
      <c r="DQ2660" s="1"/>
      <c r="DR2660" s="1"/>
      <c r="DS2660" s="1"/>
      <c r="DT2660" s="1"/>
      <c r="DU2660" s="1"/>
      <c r="DV2660" s="1"/>
      <c r="DW2660" s="1"/>
      <c r="DX2660" s="1"/>
      <c r="DY2660" s="1"/>
      <c r="DZ2660" s="1"/>
      <c r="EA2660" s="1"/>
      <c r="EB2660" s="1"/>
      <c r="EC2660" s="1"/>
      <c r="ED2660" s="1"/>
      <c r="EE2660" s="1"/>
      <c r="EF2660" s="1"/>
      <c r="EG2660" s="1"/>
      <c r="EH2660" s="1"/>
      <c r="EI2660" s="1"/>
      <c r="EJ2660" s="1"/>
      <c r="EK2660" s="1"/>
      <c r="EL2660" s="1"/>
      <c r="EM2660" s="1"/>
      <c r="EN2660" s="1"/>
      <c r="EO2660" s="1"/>
      <c r="EP2660" s="1"/>
      <c r="EQ2660" s="1"/>
      <c r="ER2660" s="1"/>
      <c r="ES2660" s="1"/>
      <c r="ET2660" s="1"/>
      <c r="EU2660" s="1"/>
      <c r="EV2660" s="1"/>
      <c r="EW2660" s="1"/>
      <c r="EX2660" s="1"/>
      <c r="EY2660" s="1"/>
      <c r="EZ2660" s="1"/>
      <c r="FA2660" s="1"/>
      <c r="FB2660" s="1"/>
      <c r="FC2660" s="1"/>
      <c r="FD2660" s="1"/>
      <c r="FE2660" s="1"/>
      <c r="FF2660" s="1"/>
      <c r="FG2660" s="1"/>
      <c r="FH2660" s="1"/>
      <c r="FI2660" s="1"/>
      <c r="FJ2660" s="1"/>
      <c r="FK2660" s="1"/>
      <c r="FL2660" s="1"/>
      <c r="FM2660" s="1"/>
      <c r="FN2660" s="1"/>
      <c r="FO2660" s="1"/>
      <c r="FP2660" s="1"/>
      <c r="FQ2660" s="1"/>
      <c r="FR2660" s="1"/>
      <c r="FS2660" s="1"/>
      <c r="FT2660" s="1"/>
      <c r="FU2660" s="1"/>
      <c r="FV2660" s="1"/>
      <c r="FW2660" s="1"/>
      <c r="FX2660" s="1"/>
      <c r="FY2660" s="1"/>
      <c r="FZ2660" s="1"/>
      <c r="GA2660" s="1"/>
      <c r="GB2660" s="1"/>
      <c r="GC2660" s="1"/>
      <c r="GD2660" s="1"/>
      <c r="GE2660" s="1"/>
      <c r="GF2660" s="1"/>
      <c r="GG2660" s="1"/>
      <c r="GH2660" s="1"/>
      <c r="GI2660" s="1"/>
      <c r="GJ2660" s="1"/>
      <c r="GK2660" s="1"/>
      <c r="GL2660" s="1"/>
      <c r="GM2660" s="1"/>
      <c r="GN2660" s="1"/>
      <c r="GO2660" s="1"/>
      <c r="GP2660" s="1"/>
      <c r="GQ2660" s="1"/>
      <c r="GR2660" s="1"/>
      <c r="GS2660" s="1"/>
      <c r="GT2660" s="1"/>
      <c r="GU2660" s="1"/>
      <c r="GV2660" s="1"/>
      <c r="GW2660" s="1"/>
      <c r="GX2660" s="1"/>
      <c r="GY2660" s="1"/>
      <c r="GZ2660" s="1"/>
      <c r="HA2660" s="1"/>
      <c r="HB2660" s="1"/>
      <c r="HC2660" s="1"/>
      <c r="HD2660" s="1"/>
      <c r="HE2660" s="1"/>
      <c r="HF2660" s="1"/>
      <c r="HG2660" s="1"/>
      <c r="HH2660" s="1"/>
      <c r="HI2660" s="1"/>
      <c r="HJ2660" s="1"/>
      <c r="HK2660" s="1"/>
      <c r="HL2660" s="1"/>
      <c r="HM2660" s="1"/>
      <c r="HN2660" s="1"/>
      <c r="HO2660" s="1"/>
      <c r="HP2660" s="1"/>
      <c r="HQ2660" s="1"/>
      <c r="HR2660" s="1"/>
      <c r="HS2660" s="1"/>
      <c r="HT2660" s="1"/>
      <c r="HU2660" s="1"/>
      <c r="HV2660" s="1"/>
      <c r="HW2660" s="1"/>
      <c r="HX2660" s="1"/>
      <c r="HY2660" s="1"/>
      <c r="HZ2660" s="1"/>
      <c r="IA2660" s="1"/>
      <c r="IB2660" s="1"/>
      <c r="IC2660" s="1"/>
      <c r="ID2660" s="1"/>
      <c r="IE2660" s="1"/>
      <c r="IF2660" s="1"/>
      <c r="IG2660" s="1"/>
      <c r="IH2660" s="1"/>
      <c r="II2660" s="1"/>
      <c r="IJ2660" s="1"/>
      <c r="IK2660" s="1"/>
      <c r="IL2660" s="1"/>
      <c r="IM2660" s="1"/>
      <c r="IN2660" s="1"/>
      <c r="IO2660" s="1"/>
      <c r="IP2660" s="1"/>
      <c r="IQ2660" s="1"/>
      <c r="IR2660" s="1"/>
      <c r="IS2660" s="1"/>
      <c r="IT2660" s="1"/>
      <c r="IU2660" s="1"/>
      <c r="IV2660" s="1"/>
    </row>
    <row r="2661" s="4" customFormat="1" ht="25" customHeight="1" spans="1:256">
      <c r="A2661" s="350"/>
      <c r="B2661" s="351"/>
      <c r="C2661" s="352"/>
      <c r="D2661" s="353" t="s">
        <v>721</v>
      </c>
      <c r="E2661" s="346"/>
      <c r="F2661" s="346"/>
      <c r="G2661" s="346"/>
      <c r="H2661" s="346"/>
      <c r="I2661" s="346" t="s">
        <v>512</v>
      </c>
      <c r="J2661" s="346" t="s">
        <v>512</v>
      </c>
      <c r="K2661" s="346" t="s">
        <v>512</v>
      </c>
      <c r="L2661" s="1"/>
      <c r="M2661" s="1"/>
      <c r="N2661" s="1"/>
      <c r="O2661" s="1"/>
      <c r="P2661" s="1"/>
      <c r="Q2661" s="1"/>
      <c r="R2661" s="1"/>
      <c r="S2661" s="1"/>
      <c r="T2661" s="1"/>
      <c r="U2661" s="1"/>
      <c r="V2661" s="1"/>
      <c r="W2661" s="1"/>
      <c r="X2661" s="1"/>
      <c r="Y2661" s="1"/>
      <c r="Z2661" s="1"/>
      <c r="AA2661" s="1"/>
      <c r="AB2661" s="1"/>
      <c r="AC2661" s="1"/>
      <c r="AD2661" s="1"/>
      <c r="AE2661" s="1"/>
      <c r="AF2661" s="1"/>
      <c r="AG2661" s="1"/>
      <c r="AH2661" s="1"/>
      <c r="AI2661" s="1"/>
      <c r="AJ2661" s="1"/>
      <c r="AK2661" s="1"/>
      <c r="AL2661" s="1"/>
      <c r="AM2661" s="1"/>
      <c r="AN2661" s="1"/>
      <c r="AO2661" s="1"/>
      <c r="AP2661" s="1"/>
      <c r="AQ2661" s="1"/>
      <c r="AR2661" s="1"/>
      <c r="AS2661" s="1"/>
      <c r="AT2661" s="1"/>
      <c r="AU2661" s="1"/>
      <c r="AV2661" s="1"/>
      <c r="AW2661" s="1"/>
      <c r="AX2661" s="1"/>
      <c r="AY2661" s="1"/>
      <c r="AZ2661" s="1"/>
      <c r="BA2661" s="1"/>
      <c r="BB2661" s="1"/>
      <c r="BC2661" s="1"/>
      <c r="BD2661" s="1"/>
      <c r="BE2661" s="1"/>
      <c r="BF2661" s="1"/>
      <c r="BG2661" s="1"/>
      <c r="BH2661" s="1"/>
      <c r="BI2661" s="1"/>
      <c r="BJ2661" s="1"/>
      <c r="BK2661" s="1"/>
      <c r="BL2661" s="1"/>
      <c r="BM2661" s="1"/>
      <c r="BN2661" s="1"/>
      <c r="BO2661" s="1"/>
      <c r="BP2661" s="1"/>
      <c r="BQ2661" s="1"/>
      <c r="BR2661" s="1"/>
      <c r="BS2661" s="1"/>
      <c r="BT2661" s="1"/>
      <c r="BU2661" s="1"/>
      <c r="BV2661" s="1"/>
      <c r="BW2661" s="1"/>
      <c r="BX2661" s="1"/>
      <c r="BY2661" s="1"/>
      <c r="BZ2661" s="1"/>
      <c r="CA2661" s="1"/>
      <c r="CB2661" s="1"/>
      <c r="CC2661" s="1"/>
      <c r="CD2661" s="1"/>
      <c r="CE2661" s="1"/>
      <c r="CF2661" s="1"/>
      <c r="CG2661" s="1"/>
      <c r="CH2661" s="1"/>
      <c r="CI2661" s="1"/>
      <c r="CJ2661" s="1"/>
      <c r="CK2661" s="1"/>
      <c r="CL2661" s="1"/>
      <c r="CM2661" s="1"/>
      <c r="CN2661" s="1"/>
      <c r="CO2661" s="1"/>
      <c r="CP2661" s="1"/>
      <c r="CQ2661" s="1"/>
      <c r="CR2661" s="1"/>
      <c r="CS2661" s="1"/>
      <c r="CT2661" s="1"/>
      <c r="CU2661" s="1"/>
      <c r="CV2661" s="1"/>
      <c r="CW2661" s="1"/>
      <c r="CX2661" s="1"/>
      <c r="CY2661" s="1"/>
      <c r="CZ2661" s="1"/>
      <c r="DA2661" s="1"/>
      <c r="DB2661" s="1"/>
      <c r="DC2661" s="1"/>
      <c r="DD2661" s="1"/>
      <c r="DE2661" s="1"/>
      <c r="DF2661" s="1"/>
      <c r="DG2661" s="1"/>
      <c r="DH2661" s="1"/>
      <c r="DI2661" s="1"/>
      <c r="DJ2661" s="1"/>
      <c r="DK2661" s="1"/>
      <c r="DL2661" s="1"/>
      <c r="DM2661" s="1"/>
      <c r="DN2661" s="1"/>
      <c r="DO2661" s="1"/>
      <c r="DP2661" s="1"/>
      <c r="DQ2661" s="1"/>
      <c r="DR2661" s="1"/>
      <c r="DS2661" s="1"/>
      <c r="DT2661" s="1"/>
      <c r="DU2661" s="1"/>
      <c r="DV2661" s="1"/>
      <c r="DW2661" s="1"/>
      <c r="DX2661" s="1"/>
      <c r="DY2661" s="1"/>
      <c r="DZ2661" s="1"/>
      <c r="EA2661" s="1"/>
      <c r="EB2661" s="1"/>
      <c r="EC2661" s="1"/>
      <c r="ED2661" s="1"/>
      <c r="EE2661" s="1"/>
      <c r="EF2661" s="1"/>
      <c r="EG2661" s="1"/>
      <c r="EH2661" s="1"/>
      <c r="EI2661" s="1"/>
      <c r="EJ2661" s="1"/>
      <c r="EK2661" s="1"/>
      <c r="EL2661" s="1"/>
      <c r="EM2661" s="1"/>
      <c r="EN2661" s="1"/>
      <c r="EO2661" s="1"/>
      <c r="EP2661" s="1"/>
      <c r="EQ2661" s="1"/>
      <c r="ER2661" s="1"/>
      <c r="ES2661" s="1"/>
      <c r="ET2661" s="1"/>
      <c r="EU2661" s="1"/>
      <c r="EV2661" s="1"/>
      <c r="EW2661" s="1"/>
      <c r="EX2661" s="1"/>
      <c r="EY2661" s="1"/>
      <c r="EZ2661" s="1"/>
      <c r="FA2661" s="1"/>
      <c r="FB2661" s="1"/>
      <c r="FC2661" s="1"/>
      <c r="FD2661" s="1"/>
      <c r="FE2661" s="1"/>
      <c r="FF2661" s="1"/>
      <c r="FG2661" s="1"/>
      <c r="FH2661" s="1"/>
      <c r="FI2661" s="1"/>
      <c r="FJ2661" s="1"/>
      <c r="FK2661" s="1"/>
      <c r="FL2661" s="1"/>
      <c r="FM2661" s="1"/>
      <c r="FN2661" s="1"/>
      <c r="FO2661" s="1"/>
      <c r="FP2661" s="1"/>
      <c r="FQ2661" s="1"/>
      <c r="FR2661" s="1"/>
      <c r="FS2661" s="1"/>
      <c r="FT2661" s="1"/>
      <c r="FU2661" s="1"/>
      <c r="FV2661" s="1"/>
      <c r="FW2661" s="1"/>
      <c r="FX2661" s="1"/>
      <c r="FY2661" s="1"/>
      <c r="FZ2661" s="1"/>
      <c r="GA2661" s="1"/>
      <c r="GB2661" s="1"/>
      <c r="GC2661" s="1"/>
      <c r="GD2661" s="1"/>
      <c r="GE2661" s="1"/>
      <c r="GF2661" s="1"/>
      <c r="GG2661" s="1"/>
      <c r="GH2661" s="1"/>
      <c r="GI2661" s="1"/>
      <c r="GJ2661" s="1"/>
      <c r="GK2661" s="1"/>
      <c r="GL2661" s="1"/>
      <c r="GM2661" s="1"/>
      <c r="GN2661" s="1"/>
      <c r="GO2661" s="1"/>
      <c r="GP2661" s="1"/>
      <c r="GQ2661" s="1"/>
      <c r="GR2661" s="1"/>
      <c r="GS2661" s="1"/>
      <c r="GT2661" s="1"/>
      <c r="GU2661" s="1"/>
      <c r="GV2661" s="1"/>
      <c r="GW2661" s="1"/>
      <c r="GX2661" s="1"/>
      <c r="GY2661" s="1"/>
      <c r="GZ2661" s="1"/>
      <c r="HA2661" s="1"/>
      <c r="HB2661" s="1"/>
      <c r="HC2661" s="1"/>
      <c r="HD2661" s="1"/>
      <c r="HE2661" s="1"/>
      <c r="HF2661" s="1"/>
      <c r="HG2661" s="1"/>
      <c r="HH2661" s="1"/>
      <c r="HI2661" s="1"/>
      <c r="HJ2661" s="1"/>
      <c r="HK2661" s="1"/>
      <c r="HL2661" s="1"/>
      <c r="HM2661" s="1"/>
      <c r="HN2661" s="1"/>
      <c r="HO2661" s="1"/>
      <c r="HP2661" s="1"/>
      <c r="HQ2661" s="1"/>
      <c r="HR2661" s="1"/>
      <c r="HS2661" s="1"/>
      <c r="HT2661" s="1"/>
      <c r="HU2661" s="1"/>
      <c r="HV2661" s="1"/>
      <c r="HW2661" s="1"/>
      <c r="HX2661" s="1"/>
      <c r="HY2661" s="1"/>
      <c r="HZ2661" s="1"/>
      <c r="IA2661" s="1"/>
      <c r="IB2661" s="1"/>
      <c r="IC2661" s="1"/>
      <c r="ID2661" s="1"/>
      <c r="IE2661" s="1"/>
      <c r="IF2661" s="1"/>
      <c r="IG2661" s="1"/>
      <c r="IH2661" s="1"/>
      <c r="II2661" s="1"/>
      <c r="IJ2661" s="1"/>
      <c r="IK2661" s="1"/>
      <c r="IL2661" s="1"/>
      <c r="IM2661" s="1"/>
      <c r="IN2661" s="1"/>
      <c r="IO2661" s="1"/>
      <c r="IP2661" s="1"/>
      <c r="IQ2661" s="1"/>
      <c r="IR2661" s="1"/>
      <c r="IS2661" s="1"/>
      <c r="IT2661" s="1"/>
      <c r="IU2661" s="1"/>
      <c r="IV2661" s="1"/>
    </row>
    <row r="2662" s="1" customFormat="1" ht="25" customHeight="1" spans="1:11">
      <c r="A2662" s="350"/>
      <c r="B2662" s="351"/>
      <c r="C2662" s="352"/>
      <c r="D2662" s="353" t="s">
        <v>722</v>
      </c>
      <c r="E2662" s="346"/>
      <c r="F2662" s="346"/>
      <c r="G2662" s="346"/>
      <c r="H2662" s="346"/>
      <c r="I2662" s="346" t="s">
        <v>512</v>
      </c>
      <c r="J2662" s="346" t="s">
        <v>512</v>
      </c>
      <c r="K2662" s="346" t="s">
        <v>512</v>
      </c>
    </row>
    <row r="2663" s="1" customFormat="1" ht="25" customHeight="1" spans="1:11">
      <c r="A2663" s="354"/>
      <c r="B2663" s="355"/>
      <c r="C2663" s="356"/>
      <c r="D2663" s="342" t="s">
        <v>622</v>
      </c>
      <c r="E2663" s="346"/>
      <c r="F2663" s="346"/>
      <c r="G2663" s="346"/>
      <c r="H2663" s="346"/>
      <c r="I2663" s="346" t="s">
        <v>512</v>
      </c>
      <c r="J2663" s="346" t="s">
        <v>512</v>
      </c>
      <c r="K2663" s="346" t="s">
        <v>512</v>
      </c>
    </row>
    <row r="2664" s="1" customFormat="1" ht="24" customHeight="1" spans="1:11">
      <c r="A2664" s="342" t="s">
        <v>723</v>
      </c>
      <c r="B2664" s="342" t="s">
        <v>724</v>
      </c>
      <c r="C2664" s="342"/>
      <c r="D2664" s="342"/>
      <c r="E2664" s="342"/>
      <c r="F2664" s="342" t="s">
        <v>608</v>
      </c>
      <c r="G2664" s="342"/>
      <c r="H2664" s="342"/>
      <c r="I2664" s="342"/>
      <c r="J2664" s="342"/>
      <c r="K2664" s="342"/>
    </row>
    <row r="2665" s="1" customFormat="1" ht="93" customHeight="1" spans="1:11">
      <c r="A2665" s="342"/>
      <c r="B2665" s="345" t="s">
        <v>1349</v>
      </c>
      <c r="C2665" s="346"/>
      <c r="D2665" s="346"/>
      <c r="E2665" s="346"/>
      <c r="F2665" s="345" t="s">
        <v>1350</v>
      </c>
      <c r="G2665" s="346"/>
      <c r="H2665" s="346"/>
      <c r="I2665" s="346"/>
      <c r="J2665" s="346"/>
      <c r="K2665" s="346"/>
    </row>
    <row r="2666" s="1" customFormat="1" ht="36" customHeight="1" spans="1:11">
      <c r="A2666" s="357" t="s">
        <v>726</v>
      </c>
      <c r="B2666" s="342" t="s">
        <v>628</v>
      </c>
      <c r="C2666" s="342" t="s">
        <v>629</v>
      </c>
      <c r="D2666" s="342" t="s">
        <v>630</v>
      </c>
      <c r="E2666" s="342" t="s">
        <v>727</v>
      </c>
      <c r="F2666" s="342" t="s">
        <v>728</v>
      </c>
      <c r="G2666" s="342" t="s">
        <v>717</v>
      </c>
      <c r="H2666" s="342" t="s">
        <v>729</v>
      </c>
      <c r="I2666" s="342" t="s">
        <v>730</v>
      </c>
      <c r="J2666" s="342"/>
      <c r="K2666" s="342"/>
    </row>
    <row r="2667" s="1" customFormat="1" ht="40" customHeight="1" spans="1:11">
      <c r="A2667" s="358"/>
      <c r="B2667" s="345" t="s">
        <v>731</v>
      </c>
      <c r="C2667" s="342" t="s">
        <v>732</v>
      </c>
      <c r="D2667" s="359" t="s">
        <v>1351</v>
      </c>
      <c r="E2667" s="360">
        <v>1</v>
      </c>
      <c r="F2667" s="360">
        <v>1</v>
      </c>
      <c r="G2667" s="346">
        <v>20</v>
      </c>
      <c r="H2667" s="346">
        <v>20</v>
      </c>
      <c r="I2667" s="346"/>
      <c r="J2667" s="346"/>
      <c r="K2667" s="346"/>
    </row>
    <row r="2668" s="1" customFormat="1" ht="40" customHeight="1" spans="1:11">
      <c r="A2668" s="358"/>
      <c r="B2668" s="345"/>
      <c r="C2668" s="342" t="s">
        <v>732</v>
      </c>
      <c r="D2668" s="359" t="s">
        <v>1352</v>
      </c>
      <c r="E2668" s="360">
        <v>1</v>
      </c>
      <c r="F2668" s="360">
        <v>1</v>
      </c>
      <c r="G2668" s="346">
        <v>20</v>
      </c>
      <c r="H2668" s="346">
        <v>20</v>
      </c>
      <c r="I2668" s="375"/>
      <c r="J2668" s="376"/>
      <c r="K2668" s="377"/>
    </row>
    <row r="2669" s="1" customFormat="1" ht="27" customHeight="1" spans="1:11">
      <c r="A2669" s="358"/>
      <c r="B2669" s="346"/>
      <c r="C2669" s="342" t="s">
        <v>682</v>
      </c>
      <c r="D2669" s="359" t="s">
        <v>1353</v>
      </c>
      <c r="E2669" s="360">
        <v>1</v>
      </c>
      <c r="F2669" s="360">
        <v>1</v>
      </c>
      <c r="G2669" s="346">
        <v>20</v>
      </c>
      <c r="H2669" s="346">
        <v>20</v>
      </c>
      <c r="I2669" s="346"/>
      <c r="J2669" s="346"/>
      <c r="K2669" s="346"/>
    </row>
    <row r="2670" s="1" customFormat="1" ht="27" customHeight="1" spans="1:11">
      <c r="A2670" s="358"/>
      <c r="B2670" s="342" t="s">
        <v>737</v>
      </c>
      <c r="C2670" s="342" t="s">
        <v>815</v>
      </c>
      <c r="D2670" s="359" t="s">
        <v>1354</v>
      </c>
      <c r="E2670" s="345" t="s">
        <v>1355</v>
      </c>
      <c r="F2670" s="345" t="s">
        <v>1356</v>
      </c>
      <c r="G2670" s="346">
        <v>15</v>
      </c>
      <c r="H2670" s="346">
        <v>15</v>
      </c>
      <c r="I2670" s="346"/>
      <c r="J2670" s="346"/>
      <c r="K2670" s="346"/>
    </row>
    <row r="2671" s="1" customFormat="1" ht="18" customHeight="1" spans="1:11">
      <c r="A2671" s="358"/>
      <c r="B2671" s="357" t="s">
        <v>740</v>
      </c>
      <c r="C2671" s="357" t="s">
        <v>741</v>
      </c>
      <c r="D2671" s="359" t="s">
        <v>1216</v>
      </c>
      <c r="E2671" s="361" t="s">
        <v>693</v>
      </c>
      <c r="F2671" s="361" t="s">
        <v>1335</v>
      </c>
      <c r="G2671" s="346">
        <v>15</v>
      </c>
      <c r="H2671" s="346">
        <v>15</v>
      </c>
      <c r="I2671" s="346"/>
      <c r="J2671" s="346"/>
      <c r="K2671" s="346"/>
    </row>
    <row r="2672" s="1" customFormat="1" ht="18" customHeight="1" spans="1:11">
      <c r="A2672" s="358"/>
      <c r="B2672" s="358"/>
      <c r="C2672" s="358"/>
      <c r="D2672" s="359"/>
      <c r="E2672" s="346"/>
      <c r="F2672" s="346"/>
      <c r="G2672" s="346"/>
      <c r="H2672" s="346"/>
      <c r="I2672" s="346"/>
      <c r="J2672" s="346"/>
      <c r="K2672" s="346"/>
    </row>
    <row r="2673" s="1" customFormat="1" ht="30" customHeight="1" spans="1:11">
      <c r="A2673" s="342" t="s">
        <v>742</v>
      </c>
      <c r="B2673" s="342"/>
      <c r="C2673" s="342"/>
      <c r="D2673" s="342"/>
      <c r="E2673" s="342"/>
      <c r="F2673" s="342"/>
      <c r="G2673" s="362">
        <f>H2667+H2668+H2669+H2670+H2671</f>
        <v>90</v>
      </c>
      <c r="H2673" s="362"/>
      <c r="I2673" s="362"/>
      <c r="J2673" s="362"/>
      <c r="K2673" s="362"/>
    </row>
    <row r="2674" s="1" customFormat="1" ht="30" customHeight="1" spans="1:11">
      <c r="A2674" s="363" t="s">
        <v>743</v>
      </c>
      <c r="B2674" s="364" t="s">
        <v>744</v>
      </c>
      <c r="C2674" s="365">
        <f>G2673+K2659</f>
        <v>100</v>
      </c>
      <c r="D2674" s="364"/>
      <c r="E2674" s="364" t="s">
        <v>745</v>
      </c>
      <c r="F2674" s="366" t="s">
        <v>746</v>
      </c>
      <c r="G2674" s="367"/>
      <c r="H2674" s="367"/>
      <c r="I2674" s="367"/>
      <c r="J2674" s="367"/>
      <c r="K2674" s="378"/>
    </row>
    <row r="2675" s="1" customFormat="1" spans="1:11">
      <c r="A2675" s="371"/>
      <c r="B2675" s="371"/>
      <c r="C2675" s="371"/>
      <c r="D2675" s="371"/>
      <c r="E2675" s="371"/>
      <c r="F2675" s="371"/>
      <c r="G2675" s="371"/>
      <c r="H2675" s="371"/>
      <c r="I2675" s="371"/>
      <c r="J2675" s="371"/>
      <c r="K2675" s="371"/>
    </row>
    <row r="2676" s="1" customFormat="1" spans="1:11">
      <c r="A2676" s="371"/>
      <c r="B2676" s="371"/>
      <c r="C2676" s="371"/>
      <c r="D2676" s="371"/>
      <c r="E2676" s="371"/>
      <c r="F2676" s="371"/>
      <c r="G2676" s="371"/>
      <c r="H2676" s="371"/>
      <c r="I2676" s="371"/>
      <c r="J2676" s="371"/>
      <c r="K2676" s="371"/>
    </row>
    <row r="2677" s="1" customFormat="1" ht="26" customHeight="1" spans="1:11">
      <c r="A2677" s="340" t="s">
        <v>706</v>
      </c>
      <c r="B2677" s="340"/>
      <c r="C2677" s="340"/>
      <c r="D2677" s="340"/>
      <c r="E2677" s="340"/>
      <c r="F2677" s="340"/>
      <c r="G2677" s="340"/>
      <c r="H2677" s="340"/>
      <c r="I2677" s="340"/>
      <c r="J2677" s="340"/>
      <c r="K2677" s="371"/>
    </row>
    <row r="2678" s="1" customFormat="1" ht="16" customHeight="1" spans="1:11">
      <c r="A2678" s="341"/>
      <c r="B2678" s="340"/>
      <c r="C2678" s="340"/>
      <c r="D2678" s="340"/>
      <c r="E2678" s="340"/>
      <c r="F2678" s="340"/>
      <c r="G2678" s="340"/>
      <c r="H2678" s="340"/>
      <c r="I2678" s="340"/>
      <c r="J2678" s="372" t="s">
        <v>707</v>
      </c>
      <c r="K2678" s="371"/>
    </row>
    <row r="2679" s="2" customFormat="1" ht="31" customHeight="1" spans="1:11">
      <c r="A2679" s="340"/>
      <c r="B2679" s="340"/>
      <c r="C2679" s="340"/>
      <c r="D2679" s="340"/>
      <c r="E2679" s="340"/>
      <c r="F2679" s="340"/>
      <c r="G2679" s="340"/>
      <c r="H2679" s="340"/>
      <c r="I2679" s="340"/>
      <c r="J2679" s="373" t="s">
        <v>3</v>
      </c>
      <c r="K2679" s="374"/>
    </row>
    <row r="2680" s="3" customFormat="1" ht="36" customHeight="1" spans="1:256">
      <c r="A2680" s="342" t="s">
        <v>708</v>
      </c>
      <c r="B2680" s="342"/>
      <c r="C2680" s="342"/>
      <c r="D2680" s="343" t="s">
        <v>1135</v>
      </c>
      <c r="E2680" s="344"/>
      <c r="F2680" s="344"/>
      <c r="G2680" s="344"/>
      <c r="H2680" s="344"/>
      <c r="I2680" s="344"/>
      <c r="J2680" s="344"/>
      <c r="K2680" s="344"/>
      <c r="L2680" s="1"/>
      <c r="M2680" s="1"/>
      <c r="N2680" s="1"/>
      <c r="O2680" s="1"/>
      <c r="P2680" s="1"/>
      <c r="Q2680" s="1"/>
      <c r="R2680" s="1"/>
      <c r="S2680" s="1"/>
      <c r="T2680" s="1"/>
      <c r="U2680" s="1"/>
      <c r="V2680" s="1"/>
      <c r="W2680" s="1"/>
      <c r="X2680" s="1"/>
      <c r="Y2680" s="1"/>
      <c r="Z2680" s="1"/>
      <c r="AA2680" s="1"/>
      <c r="AB2680" s="1"/>
      <c r="AC2680" s="1"/>
      <c r="AD2680" s="1"/>
      <c r="AE2680" s="1"/>
      <c r="AF2680" s="1"/>
      <c r="AG2680" s="1"/>
      <c r="AH2680" s="1"/>
      <c r="AI2680" s="1"/>
      <c r="AJ2680" s="1"/>
      <c r="AK2680" s="1"/>
      <c r="AL2680" s="1"/>
      <c r="AM2680" s="1"/>
      <c r="AN2680" s="1"/>
      <c r="AO2680" s="1"/>
      <c r="AP2680" s="1"/>
      <c r="AQ2680" s="1"/>
      <c r="AR2680" s="1"/>
      <c r="AS2680" s="1"/>
      <c r="AT2680" s="1"/>
      <c r="AU2680" s="1"/>
      <c r="AV2680" s="1"/>
      <c r="AW2680" s="1"/>
      <c r="AX2680" s="1"/>
      <c r="AY2680" s="1"/>
      <c r="AZ2680" s="1"/>
      <c r="BA2680" s="1"/>
      <c r="BB2680" s="1"/>
      <c r="BC2680" s="1"/>
      <c r="BD2680" s="1"/>
      <c r="BE2680" s="1"/>
      <c r="BF2680" s="1"/>
      <c r="BG2680" s="1"/>
      <c r="BH2680" s="1"/>
      <c r="BI2680" s="1"/>
      <c r="BJ2680" s="1"/>
      <c r="BK2680" s="1"/>
      <c r="BL2680" s="1"/>
      <c r="BM2680" s="1"/>
      <c r="BN2680" s="1"/>
      <c r="BO2680" s="1"/>
      <c r="BP2680" s="1"/>
      <c r="BQ2680" s="1"/>
      <c r="BR2680" s="1"/>
      <c r="BS2680" s="1"/>
      <c r="BT2680" s="1"/>
      <c r="BU2680" s="1"/>
      <c r="BV2680" s="1"/>
      <c r="BW2680" s="1"/>
      <c r="BX2680" s="1"/>
      <c r="BY2680" s="1"/>
      <c r="BZ2680" s="1"/>
      <c r="CA2680" s="1"/>
      <c r="CB2680" s="1"/>
      <c r="CC2680" s="1"/>
      <c r="CD2680" s="1"/>
      <c r="CE2680" s="1"/>
      <c r="CF2680" s="1"/>
      <c r="CG2680" s="1"/>
      <c r="CH2680" s="1"/>
      <c r="CI2680" s="1"/>
      <c r="CJ2680" s="1"/>
      <c r="CK2680" s="1"/>
      <c r="CL2680" s="1"/>
      <c r="CM2680" s="1"/>
      <c r="CN2680" s="1"/>
      <c r="CO2680" s="1"/>
      <c r="CP2680" s="1"/>
      <c r="CQ2680" s="1"/>
      <c r="CR2680" s="1"/>
      <c r="CS2680" s="1"/>
      <c r="CT2680" s="1"/>
      <c r="CU2680" s="1"/>
      <c r="CV2680" s="1"/>
      <c r="CW2680" s="1"/>
      <c r="CX2680" s="1"/>
      <c r="CY2680" s="1"/>
      <c r="CZ2680" s="1"/>
      <c r="DA2680" s="1"/>
      <c r="DB2680" s="1"/>
      <c r="DC2680" s="1"/>
      <c r="DD2680" s="1"/>
      <c r="DE2680" s="1"/>
      <c r="DF2680" s="1"/>
      <c r="DG2680" s="1"/>
      <c r="DH2680" s="1"/>
      <c r="DI2680" s="1"/>
      <c r="DJ2680" s="1"/>
      <c r="DK2680" s="1"/>
      <c r="DL2680" s="1"/>
      <c r="DM2680" s="1"/>
      <c r="DN2680" s="1"/>
      <c r="DO2680" s="1"/>
      <c r="DP2680" s="1"/>
      <c r="DQ2680" s="1"/>
      <c r="DR2680" s="1"/>
      <c r="DS2680" s="1"/>
      <c r="DT2680" s="1"/>
      <c r="DU2680" s="1"/>
      <c r="DV2680" s="1"/>
      <c r="DW2680" s="1"/>
      <c r="DX2680" s="1"/>
      <c r="DY2680" s="1"/>
      <c r="DZ2680" s="1"/>
      <c r="EA2680" s="1"/>
      <c r="EB2680" s="1"/>
      <c r="EC2680" s="1"/>
      <c r="ED2680" s="1"/>
      <c r="EE2680" s="1"/>
      <c r="EF2680" s="1"/>
      <c r="EG2680" s="1"/>
      <c r="EH2680" s="1"/>
      <c r="EI2680" s="1"/>
      <c r="EJ2680" s="1"/>
      <c r="EK2680" s="1"/>
      <c r="EL2680" s="1"/>
      <c r="EM2680" s="1"/>
      <c r="EN2680" s="1"/>
      <c r="EO2680" s="1"/>
      <c r="EP2680" s="1"/>
      <c r="EQ2680" s="1"/>
      <c r="ER2680" s="1"/>
      <c r="ES2680" s="1"/>
      <c r="ET2680" s="1"/>
      <c r="EU2680" s="1"/>
      <c r="EV2680" s="1"/>
      <c r="EW2680" s="1"/>
      <c r="EX2680" s="1"/>
      <c r="EY2680" s="1"/>
      <c r="EZ2680" s="1"/>
      <c r="FA2680" s="1"/>
      <c r="FB2680" s="1"/>
      <c r="FC2680" s="1"/>
      <c r="FD2680" s="1"/>
      <c r="FE2680" s="1"/>
      <c r="FF2680" s="1"/>
      <c r="FG2680" s="1"/>
      <c r="FH2680" s="1"/>
      <c r="FI2680" s="1"/>
      <c r="FJ2680" s="1"/>
      <c r="FK2680" s="1"/>
      <c r="FL2680" s="1"/>
      <c r="FM2680" s="1"/>
      <c r="FN2680" s="1"/>
      <c r="FO2680" s="1"/>
      <c r="FP2680" s="1"/>
      <c r="FQ2680" s="1"/>
      <c r="FR2680" s="1"/>
      <c r="FS2680" s="1"/>
      <c r="FT2680" s="1"/>
      <c r="FU2680" s="1"/>
      <c r="FV2680" s="1"/>
      <c r="FW2680" s="1"/>
      <c r="FX2680" s="1"/>
      <c r="FY2680" s="1"/>
      <c r="FZ2680" s="1"/>
      <c r="GA2680" s="1"/>
      <c r="GB2680" s="1"/>
      <c r="GC2680" s="1"/>
      <c r="GD2680" s="1"/>
      <c r="GE2680" s="1"/>
      <c r="GF2680" s="1"/>
      <c r="GG2680" s="1"/>
      <c r="GH2680" s="1"/>
      <c r="GI2680" s="1"/>
      <c r="GJ2680" s="1"/>
      <c r="GK2680" s="1"/>
      <c r="GL2680" s="1"/>
      <c r="GM2680" s="1"/>
      <c r="GN2680" s="1"/>
      <c r="GO2680" s="1"/>
      <c r="GP2680" s="1"/>
      <c r="GQ2680" s="1"/>
      <c r="GR2680" s="1"/>
      <c r="GS2680" s="1"/>
      <c r="GT2680" s="1"/>
      <c r="GU2680" s="1"/>
      <c r="GV2680" s="1"/>
      <c r="GW2680" s="1"/>
      <c r="GX2680" s="1"/>
      <c r="GY2680" s="1"/>
      <c r="GZ2680" s="1"/>
      <c r="HA2680" s="1"/>
      <c r="HB2680" s="1"/>
      <c r="HC2680" s="1"/>
      <c r="HD2680" s="1"/>
      <c r="HE2680" s="1"/>
      <c r="HF2680" s="1"/>
      <c r="HG2680" s="1"/>
      <c r="HH2680" s="1"/>
      <c r="HI2680" s="1"/>
      <c r="HJ2680" s="1"/>
      <c r="HK2680" s="1"/>
      <c r="HL2680" s="1"/>
      <c r="HM2680" s="1"/>
      <c r="HN2680" s="1"/>
      <c r="HO2680" s="1"/>
      <c r="HP2680" s="1"/>
      <c r="HQ2680" s="1"/>
      <c r="HR2680" s="1"/>
      <c r="HS2680" s="1"/>
      <c r="HT2680" s="1"/>
      <c r="HU2680" s="1"/>
      <c r="HV2680" s="1"/>
      <c r="HW2680" s="1"/>
      <c r="HX2680" s="1"/>
      <c r="HY2680" s="1"/>
      <c r="HZ2680" s="1"/>
      <c r="IA2680" s="1"/>
      <c r="IB2680" s="1"/>
      <c r="IC2680" s="1"/>
      <c r="ID2680" s="1"/>
      <c r="IE2680" s="1"/>
      <c r="IF2680" s="1"/>
      <c r="IG2680" s="1"/>
      <c r="IH2680" s="1"/>
      <c r="II2680" s="1"/>
      <c r="IJ2680" s="1"/>
      <c r="IK2680" s="1"/>
      <c r="IL2680" s="1"/>
      <c r="IM2680" s="1"/>
      <c r="IN2680" s="1"/>
      <c r="IO2680" s="1"/>
      <c r="IP2680" s="1"/>
      <c r="IQ2680" s="1"/>
      <c r="IR2680" s="1"/>
      <c r="IS2680" s="1"/>
      <c r="IT2680" s="1"/>
      <c r="IU2680" s="1"/>
      <c r="IV2680" s="1"/>
    </row>
    <row r="2681" s="4" customFormat="1" ht="18" customHeight="1" spans="1:256">
      <c r="A2681" s="342" t="s">
        <v>710</v>
      </c>
      <c r="B2681" s="342"/>
      <c r="C2681" s="342"/>
      <c r="D2681" s="345" t="s">
        <v>1328</v>
      </c>
      <c r="E2681" s="346"/>
      <c r="F2681" s="342" t="s">
        <v>711</v>
      </c>
      <c r="G2681" s="345" t="s">
        <v>1329</v>
      </c>
      <c r="H2681" s="346"/>
      <c r="I2681" s="346"/>
      <c r="J2681" s="346"/>
      <c r="K2681" s="346"/>
      <c r="L2681" s="1"/>
      <c r="M2681" s="1"/>
      <c r="N2681" s="1"/>
      <c r="O2681" s="1"/>
      <c r="P2681" s="1"/>
      <c r="Q2681" s="1"/>
      <c r="R2681" s="1"/>
      <c r="S2681" s="1"/>
      <c r="T2681" s="1"/>
      <c r="U2681" s="1"/>
      <c r="V2681" s="1"/>
      <c r="W2681" s="1"/>
      <c r="X2681" s="1"/>
      <c r="Y2681" s="1"/>
      <c r="Z2681" s="1"/>
      <c r="AA2681" s="1"/>
      <c r="AB2681" s="1"/>
      <c r="AC2681" s="1"/>
      <c r="AD2681" s="1"/>
      <c r="AE2681" s="1"/>
      <c r="AF2681" s="1"/>
      <c r="AG2681" s="1"/>
      <c r="AH2681" s="1"/>
      <c r="AI2681" s="1"/>
      <c r="AJ2681" s="1"/>
      <c r="AK2681" s="1"/>
      <c r="AL2681" s="1"/>
      <c r="AM2681" s="1"/>
      <c r="AN2681" s="1"/>
      <c r="AO2681" s="1"/>
      <c r="AP2681" s="1"/>
      <c r="AQ2681" s="1"/>
      <c r="AR2681" s="1"/>
      <c r="AS2681" s="1"/>
      <c r="AT2681" s="1"/>
      <c r="AU2681" s="1"/>
      <c r="AV2681" s="1"/>
      <c r="AW2681" s="1"/>
      <c r="AX2681" s="1"/>
      <c r="AY2681" s="1"/>
      <c r="AZ2681" s="1"/>
      <c r="BA2681" s="1"/>
      <c r="BB2681" s="1"/>
      <c r="BC2681" s="1"/>
      <c r="BD2681" s="1"/>
      <c r="BE2681" s="1"/>
      <c r="BF2681" s="1"/>
      <c r="BG2681" s="1"/>
      <c r="BH2681" s="1"/>
      <c r="BI2681" s="1"/>
      <c r="BJ2681" s="1"/>
      <c r="BK2681" s="1"/>
      <c r="BL2681" s="1"/>
      <c r="BM2681" s="1"/>
      <c r="BN2681" s="1"/>
      <c r="BO2681" s="1"/>
      <c r="BP2681" s="1"/>
      <c r="BQ2681" s="1"/>
      <c r="BR2681" s="1"/>
      <c r="BS2681" s="1"/>
      <c r="BT2681" s="1"/>
      <c r="BU2681" s="1"/>
      <c r="BV2681" s="1"/>
      <c r="BW2681" s="1"/>
      <c r="BX2681" s="1"/>
      <c r="BY2681" s="1"/>
      <c r="BZ2681" s="1"/>
      <c r="CA2681" s="1"/>
      <c r="CB2681" s="1"/>
      <c r="CC2681" s="1"/>
      <c r="CD2681" s="1"/>
      <c r="CE2681" s="1"/>
      <c r="CF2681" s="1"/>
      <c r="CG2681" s="1"/>
      <c r="CH2681" s="1"/>
      <c r="CI2681" s="1"/>
      <c r="CJ2681" s="1"/>
      <c r="CK2681" s="1"/>
      <c r="CL2681" s="1"/>
      <c r="CM2681" s="1"/>
      <c r="CN2681" s="1"/>
      <c r="CO2681" s="1"/>
      <c r="CP2681" s="1"/>
      <c r="CQ2681" s="1"/>
      <c r="CR2681" s="1"/>
      <c r="CS2681" s="1"/>
      <c r="CT2681" s="1"/>
      <c r="CU2681" s="1"/>
      <c r="CV2681" s="1"/>
      <c r="CW2681" s="1"/>
      <c r="CX2681" s="1"/>
      <c r="CY2681" s="1"/>
      <c r="CZ2681" s="1"/>
      <c r="DA2681" s="1"/>
      <c r="DB2681" s="1"/>
      <c r="DC2681" s="1"/>
      <c r="DD2681" s="1"/>
      <c r="DE2681" s="1"/>
      <c r="DF2681" s="1"/>
      <c r="DG2681" s="1"/>
      <c r="DH2681" s="1"/>
      <c r="DI2681" s="1"/>
      <c r="DJ2681" s="1"/>
      <c r="DK2681" s="1"/>
      <c r="DL2681" s="1"/>
      <c r="DM2681" s="1"/>
      <c r="DN2681" s="1"/>
      <c r="DO2681" s="1"/>
      <c r="DP2681" s="1"/>
      <c r="DQ2681" s="1"/>
      <c r="DR2681" s="1"/>
      <c r="DS2681" s="1"/>
      <c r="DT2681" s="1"/>
      <c r="DU2681" s="1"/>
      <c r="DV2681" s="1"/>
      <c r="DW2681" s="1"/>
      <c r="DX2681" s="1"/>
      <c r="DY2681" s="1"/>
      <c r="DZ2681" s="1"/>
      <c r="EA2681" s="1"/>
      <c r="EB2681" s="1"/>
      <c r="EC2681" s="1"/>
      <c r="ED2681" s="1"/>
      <c r="EE2681" s="1"/>
      <c r="EF2681" s="1"/>
      <c r="EG2681" s="1"/>
      <c r="EH2681" s="1"/>
      <c r="EI2681" s="1"/>
      <c r="EJ2681" s="1"/>
      <c r="EK2681" s="1"/>
      <c r="EL2681" s="1"/>
      <c r="EM2681" s="1"/>
      <c r="EN2681" s="1"/>
      <c r="EO2681" s="1"/>
      <c r="EP2681" s="1"/>
      <c r="EQ2681" s="1"/>
      <c r="ER2681" s="1"/>
      <c r="ES2681" s="1"/>
      <c r="ET2681" s="1"/>
      <c r="EU2681" s="1"/>
      <c r="EV2681" s="1"/>
      <c r="EW2681" s="1"/>
      <c r="EX2681" s="1"/>
      <c r="EY2681" s="1"/>
      <c r="EZ2681" s="1"/>
      <c r="FA2681" s="1"/>
      <c r="FB2681" s="1"/>
      <c r="FC2681" s="1"/>
      <c r="FD2681" s="1"/>
      <c r="FE2681" s="1"/>
      <c r="FF2681" s="1"/>
      <c r="FG2681" s="1"/>
      <c r="FH2681" s="1"/>
      <c r="FI2681" s="1"/>
      <c r="FJ2681" s="1"/>
      <c r="FK2681" s="1"/>
      <c r="FL2681" s="1"/>
      <c r="FM2681" s="1"/>
      <c r="FN2681" s="1"/>
      <c r="FO2681" s="1"/>
      <c r="FP2681" s="1"/>
      <c r="FQ2681" s="1"/>
      <c r="FR2681" s="1"/>
      <c r="FS2681" s="1"/>
      <c r="FT2681" s="1"/>
      <c r="FU2681" s="1"/>
      <c r="FV2681" s="1"/>
      <c r="FW2681" s="1"/>
      <c r="FX2681" s="1"/>
      <c r="FY2681" s="1"/>
      <c r="FZ2681" s="1"/>
      <c r="GA2681" s="1"/>
      <c r="GB2681" s="1"/>
      <c r="GC2681" s="1"/>
      <c r="GD2681" s="1"/>
      <c r="GE2681" s="1"/>
      <c r="GF2681" s="1"/>
      <c r="GG2681" s="1"/>
      <c r="GH2681" s="1"/>
      <c r="GI2681" s="1"/>
      <c r="GJ2681" s="1"/>
      <c r="GK2681" s="1"/>
      <c r="GL2681" s="1"/>
      <c r="GM2681" s="1"/>
      <c r="GN2681" s="1"/>
      <c r="GO2681" s="1"/>
      <c r="GP2681" s="1"/>
      <c r="GQ2681" s="1"/>
      <c r="GR2681" s="1"/>
      <c r="GS2681" s="1"/>
      <c r="GT2681" s="1"/>
      <c r="GU2681" s="1"/>
      <c r="GV2681" s="1"/>
      <c r="GW2681" s="1"/>
      <c r="GX2681" s="1"/>
      <c r="GY2681" s="1"/>
      <c r="GZ2681" s="1"/>
      <c r="HA2681" s="1"/>
      <c r="HB2681" s="1"/>
      <c r="HC2681" s="1"/>
      <c r="HD2681" s="1"/>
      <c r="HE2681" s="1"/>
      <c r="HF2681" s="1"/>
      <c r="HG2681" s="1"/>
      <c r="HH2681" s="1"/>
      <c r="HI2681" s="1"/>
      <c r="HJ2681" s="1"/>
      <c r="HK2681" s="1"/>
      <c r="HL2681" s="1"/>
      <c r="HM2681" s="1"/>
      <c r="HN2681" s="1"/>
      <c r="HO2681" s="1"/>
      <c r="HP2681" s="1"/>
      <c r="HQ2681" s="1"/>
      <c r="HR2681" s="1"/>
      <c r="HS2681" s="1"/>
      <c r="HT2681" s="1"/>
      <c r="HU2681" s="1"/>
      <c r="HV2681" s="1"/>
      <c r="HW2681" s="1"/>
      <c r="HX2681" s="1"/>
      <c r="HY2681" s="1"/>
      <c r="HZ2681" s="1"/>
      <c r="IA2681" s="1"/>
      <c r="IB2681" s="1"/>
      <c r="IC2681" s="1"/>
      <c r="ID2681" s="1"/>
      <c r="IE2681" s="1"/>
      <c r="IF2681" s="1"/>
      <c r="IG2681" s="1"/>
      <c r="IH2681" s="1"/>
      <c r="II2681" s="1"/>
      <c r="IJ2681" s="1"/>
      <c r="IK2681" s="1"/>
      <c r="IL2681" s="1"/>
      <c r="IM2681" s="1"/>
      <c r="IN2681" s="1"/>
      <c r="IO2681" s="1"/>
      <c r="IP2681" s="1"/>
      <c r="IQ2681" s="1"/>
      <c r="IR2681" s="1"/>
      <c r="IS2681" s="1"/>
      <c r="IT2681" s="1"/>
      <c r="IU2681" s="1"/>
      <c r="IV2681" s="1"/>
    </row>
    <row r="2682" s="4" customFormat="1" ht="25" customHeight="1" spans="1:256">
      <c r="A2682" s="347" t="s">
        <v>712</v>
      </c>
      <c r="B2682" s="348"/>
      <c r="C2682" s="349"/>
      <c r="D2682" s="342" t="s">
        <v>713</v>
      </c>
      <c r="E2682" s="342" t="s">
        <v>714</v>
      </c>
      <c r="F2682" s="342" t="s">
        <v>715</v>
      </c>
      <c r="G2682" s="342" t="s">
        <v>716</v>
      </c>
      <c r="H2682" s="342"/>
      <c r="I2682" s="342" t="s">
        <v>717</v>
      </c>
      <c r="J2682" s="342" t="s">
        <v>718</v>
      </c>
      <c r="K2682" s="342" t="s">
        <v>719</v>
      </c>
      <c r="L2682" s="1"/>
      <c r="M2682" s="1"/>
      <c r="N2682" s="1"/>
      <c r="O2682" s="1"/>
      <c r="P2682" s="1"/>
      <c r="Q2682" s="1"/>
      <c r="R2682" s="1"/>
      <c r="S2682" s="1"/>
      <c r="T2682" s="1"/>
      <c r="U2682" s="1"/>
      <c r="V2682" s="1"/>
      <c r="W2682" s="1"/>
      <c r="X2682" s="1"/>
      <c r="Y2682" s="1"/>
      <c r="Z2682" s="1"/>
      <c r="AA2682" s="1"/>
      <c r="AB2682" s="1"/>
      <c r="AC2682" s="1"/>
      <c r="AD2682" s="1"/>
      <c r="AE2682" s="1"/>
      <c r="AF2682" s="1"/>
      <c r="AG2682" s="1"/>
      <c r="AH2682" s="1"/>
      <c r="AI2682" s="1"/>
      <c r="AJ2682" s="1"/>
      <c r="AK2682" s="1"/>
      <c r="AL2682" s="1"/>
      <c r="AM2682" s="1"/>
      <c r="AN2682" s="1"/>
      <c r="AO2682" s="1"/>
      <c r="AP2682" s="1"/>
      <c r="AQ2682" s="1"/>
      <c r="AR2682" s="1"/>
      <c r="AS2682" s="1"/>
      <c r="AT2682" s="1"/>
      <c r="AU2682" s="1"/>
      <c r="AV2682" s="1"/>
      <c r="AW2682" s="1"/>
      <c r="AX2682" s="1"/>
      <c r="AY2682" s="1"/>
      <c r="AZ2682" s="1"/>
      <c r="BA2682" s="1"/>
      <c r="BB2682" s="1"/>
      <c r="BC2682" s="1"/>
      <c r="BD2682" s="1"/>
      <c r="BE2682" s="1"/>
      <c r="BF2682" s="1"/>
      <c r="BG2682" s="1"/>
      <c r="BH2682" s="1"/>
      <c r="BI2682" s="1"/>
      <c r="BJ2682" s="1"/>
      <c r="BK2682" s="1"/>
      <c r="BL2682" s="1"/>
      <c r="BM2682" s="1"/>
      <c r="BN2682" s="1"/>
      <c r="BO2682" s="1"/>
      <c r="BP2682" s="1"/>
      <c r="BQ2682" s="1"/>
      <c r="BR2682" s="1"/>
      <c r="BS2682" s="1"/>
      <c r="BT2682" s="1"/>
      <c r="BU2682" s="1"/>
      <c r="BV2682" s="1"/>
      <c r="BW2682" s="1"/>
      <c r="BX2682" s="1"/>
      <c r="BY2682" s="1"/>
      <c r="BZ2682" s="1"/>
      <c r="CA2682" s="1"/>
      <c r="CB2682" s="1"/>
      <c r="CC2682" s="1"/>
      <c r="CD2682" s="1"/>
      <c r="CE2682" s="1"/>
      <c r="CF2682" s="1"/>
      <c r="CG2682" s="1"/>
      <c r="CH2682" s="1"/>
      <c r="CI2682" s="1"/>
      <c r="CJ2682" s="1"/>
      <c r="CK2682" s="1"/>
      <c r="CL2682" s="1"/>
      <c r="CM2682" s="1"/>
      <c r="CN2682" s="1"/>
      <c r="CO2682" s="1"/>
      <c r="CP2682" s="1"/>
      <c r="CQ2682" s="1"/>
      <c r="CR2682" s="1"/>
      <c r="CS2682" s="1"/>
      <c r="CT2682" s="1"/>
      <c r="CU2682" s="1"/>
      <c r="CV2682" s="1"/>
      <c r="CW2682" s="1"/>
      <c r="CX2682" s="1"/>
      <c r="CY2682" s="1"/>
      <c r="CZ2682" s="1"/>
      <c r="DA2682" s="1"/>
      <c r="DB2682" s="1"/>
      <c r="DC2682" s="1"/>
      <c r="DD2682" s="1"/>
      <c r="DE2682" s="1"/>
      <c r="DF2682" s="1"/>
      <c r="DG2682" s="1"/>
      <c r="DH2682" s="1"/>
      <c r="DI2682" s="1"/>
      <c r="DJ2682" s="1"/>
      <c r="DK2682" s="1"/>
      <c r="DL2682" s="1"/>
      <c r="DM2682" s="1"/>
      <c r="DN2682" s="1"/>
      <c r="DO2682" s="1"/>
      <c r="DP2682" s="1"/>
      <c r="DQ2682" s="1"/>
      <c r="DR2682" s="1"/>
      <c r="DS2682" s="1"/>
      <c r="DT2682" s="1"/>
      <c r="DU2682" s="1"/>
      <c r="DV2682" s="1"/>
      <c r="DW2682" s="1"/>
      <c r="DX2682" s="1"/>
      <c r="DY2682" s="1"/>
      <c r="DZ2682" s="1"/>
      <c r="EA2682" s="1"/>
      <c r="EB2682" s="1"/>
      <c r="EC2682" s="1"/>
      <c r="ED2682" s="1"/>
      <c r="EE2682" s="1"/>
      <c r="EF2682" s="1"/>
      <c r="EG2682" s="1"/>
      <c r="EH2682" s="1"/>
      <c r="EI2682" s="1"/>
      <c r="EJ2682" s="1"/>
      <c r="EK2682" s="1"/>
      <c r="EL2682" s="1"/>
      <c r="EM2682" s="1"/>
      <c r="EN2682" s="1"/>
      <c r="EO2682" s="1"/>
      <c r="EP2682" s="1"/>
      <c r="EQ2682" s="1"/>
      <c r="ER2682" s="1"/>
      <c r="ES2682" s="1"/>
      <c r="ET2682" s="1"/>
      <c r="EU2682" s="1"/>
      <c r="EV2682" s="1"/>
      <c r="EW2682" s="1"/>
      <c r="EX2682" s="1"/>
      <c r="EY2682" s="1"/>
      <c r="EZ2682" s="1"/>
      <c r="FA2682" s="1"/>
      <c r="FB2682" s="1"/>
      <c r="FC2682" s="1"/>
      <c r="FD2682" s="1"/>
      <c r="FE2682" s="1"/>
      <c r="FF2682" s="1"/>
      <c r="FG2682" s="1"/>
      <c r="FH2682" s="1"/>
      <c r="FI2682" s="1"/>
      <c r="FJ2682" s="1"/>
      <c r="FK2682" s="1"/>
      <c r="FL2682" s="1"/>
      <c r="FM2682" s="1"/>
      <c r="FN2682" s="1"/>
      <c r="FO2682" s="1"/>
      <c r="FP2682" s="1"/>
      <c r="FQ2682" s="1"/>
      <c r="FR2682" s="1"/>
      <c r="FS2682" s="1"/>
      <c r="FT2682" s="1"/>
      <c r="FU2682" s="1"/>
      <c r="FV2682" s="1"/>
      <c r="FW2682" s="1"/>
      <c r="FX2682" s="1"/>
      <c r="FY2682" s="1"/>
      <c r="FZ2682" s="1"/>
      <c r="GA2682" s="1"/>
      <c r="GB2682" s="1"/>
      <c r="GC2682" s="1"/>
      <c r="GD2682" s="1"/>
      <c r="GE2682" s="1"/>
      <c r="GF2682" s="1"/>
      <c r="GG2682" s="1"/>
      <c r="GH2682" s="1"/>
      <c r="GI2682" s="1"/>
      <c r="GJ2682" s="1"/>
      <c r="GK2682" s="1"/>
      <c r="GL2682" s="1"/>
      <c r="GM2682" s="1"/>
      <c r="GN2682" s="1"/>
      <c r="GO2682" s="1"/>
      <c r="GP2682" s="1"/>
      <c r="GQ2682" s="1"/>
      <c r="GR2682" s="1"/>
      <c r="GS2682" s="1"/>
      <c r="GT2682" s="1"/>
      <c r="GU2682" s="1"/>
      <c r="GV2682" s="1"/>
      <c r="GW2682" s="1"/>
      <c r="GX2682" s="1"/>
      <c r="GY2682" s="1"/>
      <c r="GZ2682" s="1"/>
      <c r="HA2682" s="1"/>
      <c r="HB2682" s="1"/>
      <c r="HC2682" s="1"/>
      <c r="HD2682" s="1"/>
      <c r="HE2682" s="1"/>
      <c r="HF2682" s="1"/>
      <c r="HG2682" s="1"/>
      <c r="HH2682" s="1"/>
      <c r="HI2682" s="1"/>
      <c r="HJ2682" s="1"/>
      <c r="HK2682" s="1"/>
      <c r="HL2682" s="1"/>
      <c r="HM2682" s="1"/>
      <c r="HN2682" s="1"/>
      <c r="HO2682" s="1"/>
      <c r="HP2682" s="1"/>
      <c r="HQ2682" s="1"/>
      <c r="HR2682" s="1"/>
      <c r="HS2682" s="1"/>
      <c r="HT2682" s="1"/>
      <c r="HU2682" s="1"/>
      <c r="HV2682" s="1"/>
      <c r="HW2682" s="1"/>
      <c r="HX2682" s="1"/>
      <c r="HY2682" s="1"/>
      <c r="HZ2682" s="1"/>
      <c r="IA2682" s="1"/>
      <c r="IB2682" s="1"/>
      <c r="IC2682" s="1"/>
      <c r="ID2682" s="1"/>
      <c r="IE2682" s="1"/>
      <c r="IF2682" s="1"/>
      <c r="IG2682" s="1"/>
      <c r="IH2682" s="1"/>
      <c r="II2682" s="1"/>
      <c r="IJ2682" s="1"/>
      <c r="IK2682" s="1"/>
      <c r="IL2682" s="1"/>
      <c r="IM2682" s="1"/>
      <c r="IN2682" s="1"/>
      <c r="IO2682" s="1"/>
      <c r="IP2682" s="1"/>
      <c r="IQ2682" s="1"/>
      <c r="IR2682" s="1"/>
      <c r="IS2682" s="1"/>
      <c r="IT2682" s="1"/>
      <c r="IU2682" s="1"/>
      <c r="IV2682" s="1"/>
    </row>
    <row r="2683" s="4" customFormat="1" ht="25" customHeight="1" spans="1:256">
      <c r="A2683" s="350"/>
      <c r="B2683" s="351"/>
      <c r="C2683" s="352"/>
      <c r="D2683" s="342" t="s">
        <v>720</v>
      </c>
      <c r="E2683" s="346">
        <v>55.64</v>
      </c>
      <c r="F2683" s="346">
        <v>55.64</v>
      </c>
      <c r="G2683" s="346">
        <v>21.38</v>
      </c>
      <c r="H2683" s="346"/>
      <c r="I2683" s="346">
        <v>10</v>
      </c>
      <c r="J2683" s="360">
        <f>G2683/F2683</f>
        <v>0.384255930984903</v>
      </c>
      <c r="K2683" s="362">
        <v>3.8</v>
      </c>
      <c r="L2683" s="1"/>
      <c r="M2683" s="1"/>
      <c r="N2683" s="1"/>
      <c r="O2683" s="1"/>
      <c r="P2683" s="1"/>
      <c r="Q2683" s="1"/>
      <c r="R2683" s="1"/>
      <c r="S2683" s="1"/>
      <c r="T2683" s="1"/>
      <c r="U2683" s="1"/>
      <c r="V2683" s="1"/>
      <c r="W2683" s="1"/>
      <c r="X2683" s="1"/>
      <c r="Y2683" s="1"/>
      <c r="Z2683" s="1"/>
      <c r="AA2683" s="1"/>
      <c r="AB2683" s="1"/>
      <c r="AC2683" s="1"/>
      <c r="AD2683" s="1"/>
      <c r="AE2683" s="1"/>
      <c r="AF2683" s="1"/>
      <c r="AG2683" s="1"/>
      <c r="AH2683" s="1"/>
      <c r="AI2683" s="1"/>
      <c r="AJ2683" s="1"/>
      <c r="AK2683" s="1"/>
      <c r="AL2683" s="1"/>
      <c r="AM2683" s="1"/>
      <c r="AN2683" s="1"/>
      <c r="AO2683" s="1"/>
      <c r="AP2683" s="1"/>
      <c r="AQ2683" s="1"/>
      <c r="AR2683" s="1"/>
      <c r="AS2683" s="1"/>
      <c r="AT2683" s="1"/>
      <c r="AU2683" s="1"/>
      <c r="AV2683" s="1"/>
      <c r="AW2683" s="1"/>
      <c r="AX2683" s="1"/>
      <c r="AY2683" s="1"/>
      <c r="AZ2683" s="1"/>
      <c r="BA2683" s="1"/>
      <c r="BB2683" s="1"/>
      <c r="BC2683" s="1"/>
      <c r="BD2683" s="1"/>
      <c r="BE2683" s="1"/>
      <c r="BF2683" s="1"/>
      <c r="BG2683" s="1"/>
      <c r="BH2683" s="1"/>
      <c r="BI2683" s="1"/>
      <c r="BJ2683" s="1"/>
      <c r="BK2683" s="1"/>
      <c r="BL2683" s="1"/>
      <c r="BM2683" s="1"/>
      <c r="BN2683" s="1"/>
      <c r="BO2683" s="1"/>
      <c r="BP2683" s="1"/>
      <c r="BQ2683" s="1"/>
      <c r="BR2683" s="1"/>
      <c r="BS2683" s="1"/>
      <c r="BT2683" s="1"/>
      <c r="BU2683" s="1"/>
      <c r="BV2683" s="1"/>
      <c r="BW2683" s="1"/>
      <c r="BX2683" s="1"/>
      <c r="BY2683" s="1"/>
      <c r="BZ2683" s="1"/>
      <c r="CA2683" s="1"/>
      <c r="CB2683" s="1"/>
      <c r="CC2683" s="1"/>
      <c r="CD2683" s="1"/>
      <c r="CE2683" s="1"/>
      <c r="CF2683" s="1"/>
      <c r="CG2683" s="1"/>
      <c r="CH2683" s="1"/>
      <c r="CI2683" s="1"/>
      <c r="CJ2683" s="1"/>
      <c r="CK2683" s="1"/>
      <c r="CL2683" s="1"/>
      <c r="CM2683" s="1"/>
      <c r="CN2683" s="1"/>
      <c r="CO2683" s="1"/>
      <c r="CP2683" s="1"/>
      <c r="CQ2683" s="1"/>
      <c r="CR2683" s="1"/>
      <c r="CS2683" s="1"/>
      <c r="CT2683" s="1"/>
      <c r="CU2683" s="1"/>
      <c r="CV2683" s="1"/>
      <c r="CW2683" s="1"/>
      <c r="CX2683" s="1"/>
      <c r="CY2683" s="1"/>
      <c r="CZ2683" s="1"/>
      <c r="DA2683" s="1"/>
      <c r="DB2683" s="1"/>
      <c r="DC2683" s="1"/>
      <c r="DD2683" s="1"/>
      <c r="DE2683" s="1"/>
      <c r="DF2683" s="1"/>
      <c r="DG2683" s="1"/>
      <c r="DH2683" s="1"/>
      <c r="DI2683" s="1"/>
      <c r="DJ2683" s="1"/>
      <c r="DK2683" s="1"/>
      <c r="DL2683" s="1"/>
      <c r="DM2683" s="1"/>
      <c r="DN2683" s="1"/>
      <c r="DO2683" s="1"/>
      <c r="DP2683" s="1"/>
      <c r="DQ2683" s="1"/>
      <c r="DR2683" s="1"/>
      <c r="DS2683" s="1"/>
      <c r="DT2683" s="1"/>
      <c r="DU2683" s="1"/>
      <c r="DV2683" s="1"/>
      <c r="DW2683" s="1"/>
      <c r="DX2683" s="1"/>
      <c r="DY2683" s="1"/>
      <c r="DZ2683" s="1"/>
      <c r="EA2683" s="1"/>
      <c r="EB2683" s="1"/>
      <c r="EC2683" s="1"/>
      <c r="ED2683" s="1"/>
      <c r="EE2683" s="1"/>
      <c r="EF2683" s="1"/>
      <c r="EG2683" s="1"/>
      <c r="EH2683" s="1"/>
      <c r="EI2683" s="1"/>
      <c r="EJ2683" s="1"/>
      <c r="EK2683" s="1"/>
      <c r="EL2683" s="1"/>
      <c r="EM2683" s="1"/>
      <c r="EN2683" s="1"/>
      <c r="EO2683" s="1"/>
      <c r="EP2683" s="1"/>
      <c r="EQ2683" s="1"/>
      <c r="ER2683" s="1"/>
      <c r="ES2683" s="1"/>
      <c r="ET2683" s="1"/>
      <c r="EU2683" s="1"/>
      <c r="EV2683" s="1"/>
      <c r="EW2683" s="1"/>
      <c r="EX2683" s="1"/>
      <c r="EY2683" s="1"/>
      <c r="EZ2683" s="1"/>
      <c r="FA2683" s="1"/>
      <c r="FB2683" s="1"/>
      <c r="FC2683" s="1"/>
      <c r="FD2683" s="1"/>
      <c r="FE2683" s="1"/>
      <c r="FF2683" s="1"/>
      <c r="FG2683" s="1"/>
      <c r="FH2683" s="1"/>
      <c r="FI2683" s="1"/>
      <c r="FJ2683" s="1"/>
      <c r="FK2683" s="1"/>
      <c r="FL2683" s="1"/>
      <c r="FM2683" s="1"/>
      <c r="FN2683" s="1"/>
      <c r="FO2683" s="1"/>
      <c r="FP2683" s="1"/>
      <c r="FQ2683" s="1"/>
      <c r="FR2683" s="1"/>
      <c r="FS2683" s="1"/>
      <c r="FT2683" s="1"/>
      <c r="FU2683" s="1"/>
      <c r="FV2683" s="1"/>
      <c r="FW2683" s="1"/>
      <c r="FX2683" s="1"/>
      <c r="FY2683" s="1"/>
      <c r="FZ2683" s="1"/>
      <c r="GA2683" s="1"/>
      <c r="GB2683" s="1"/>
      <c r="GC2683" s="1"/>
      <c r="GD2683" s="1"/>
      <c r="GE2683" s="1"/>
      <c r="GF2683" s="1"/>
      <c r="GG2683" s="1"/>
      <c r="GH2683" s="1"/>
      <c r="GI2683" s="1"/>
      <c r="GJ2683" s="1"/>
      <c r="GK2683" s="1"/>
      <c r="GL2683" s="1"/>
      <c r="GM2683" s="1"/>
      <c r="GN2683" s="1"/>
      <c r="GO2683" s="1"/>
      <c r="GP2683" s="1"/>
      <c r="GQ2683" s="1"/>
      <c r="GR2683" s="1"/>
      <c r="GS2683" s="1"/>
      <c r="GT2683" s="1"/>
      <c r="GU2683" s="1"/>
      <c r="GV2683" s="1"/>
      <c r="GW2683" s="1"/>
      <c r="GX2683" s="1"/>
      <c r="GY2683" s="1"/>
      <c r="GZ2683" s="1"/>
      <c r="HA2683" s="1"/>
      <c r="HB2683" s="1"/>
      <c r="HC2683" s="1"/>
      <c r="HD2683" s="1"/>
      <c r="HE2683" s="1"/>
      <c r="HF2683" s="1"/>
      <c r="HG2683" s="1"/>
      <c r="HH2683" s="1"/>
      <c r="HI2683" s="1"/>
      <c r="HJ2683" s="1"/>
      <c r="HK2683" s="1"/>
      <c r="HL2683" s="1"/>
      <c r="HM2683" s="1"/>
      <c r="HN2683" s="1"/>
      <c r="HO2683" s="1"/>
      <c r="HP2683" s="1"/>
      <c r="HQ2683" s="1"/>
      <c r="HR2683" s="1"/>
      <c r="HS2683" s="1"/>
      <c r="HT2683" s="1"/>
      <c r="HU2683" s="1"/>
      <c r="HV2683" s="1"/>
      <c r="HW2683" s="1"/>
      <c r="HX2683" s="1"/>
      <c r="HY2683" s="1"/>
      <c r="HZ2683" s="1"/>
      <c r="IA2683" s="1"/>
      <c r="IB2683" s="1"/>
      <c r="IC2683" s="1"/>
      <c r="ID2683" s="1"/>
      <c r="IE2683" s="1"/>
      <c r="IF2683" s="1"/>
      <c r="IG2683" s="1"/>
      <c r="IH2683" s="1"/>
      <c r="II2683" s="1"/>
      <c r="IJ2683" s="1"/>
      <c r="IK2683" s="1"/>
      <c r="IL2683" s="1"/>
      <c r="IM2683" s="1"/>
      <c r="IN2683" s="1"/>
      <c r="IO2683" s="1"/>
      <c r="IP2683" s="1"/>
      <c r="IQ2683" s="1"/>
      <c r="IR2683" s="1"/>
      <c r="IS2683" s="1"/>
      <c r="IT2683" s="1"/>
      <c r="IU2683" s="1"/>
      <c r="IV2683" s="1"/>
    </row>
    <row r="2684" s="4" customFormat="1" ht="25" customHeight="1" spans="1:256">
      <c r="A2684" s="350"/>
      <c r="B2684" s="351"/>
      <c r="C2684" s="352"/>
      <c r="D2684" s="342" t="s">
        <v>621</v>
      </c>
      <c r="E2684" s="346">
        <v>55.64</v>
      </c>
      <c r="F2684" s="346">
        <v>55.64</v>
      </c>
      <c r="G2684" s="346">
        <v>21.38</v>
      </c>
      <c r="H2684" s="346"/>
      <c r="I2684" s="346" t="s">
        <v>512</v>
      </c>
      <c r="J2684" s="346" t="s">
        <v>512</v>
      </c>
      <c r="K2684" s="346" t="s">
        <v>512</v>
      </c>
      <c r="L2684" s="1"/>
      <c r="M2684" s="1"/>
      <c r="N2684" s="1"/>
      <c r="O2684" s="1"/>
      <c r="P2684" s="1"/>
      <c r="Q2684" s="1"/>
      <c r="R2684" s="1"/>
      <c r="S2684" s="1"/>
      <c r="T2684" s="1"/>
      <c r="U2684" s="1"/>
      <c r="V2684" s="1"/>
      <c r="W2684" s="1"/>
      <c r="X2684" s="1"/>
      <c r="Y2684" s="1"/>
      <c r="Z2684" s="1"/>
      <c r="AA2684" s="1"/>
      <c r="AB2684" s="1"/>
      <c r="AC2684" s="1"/>
      <c r="AD2684" s="1"/>
      <c r="AE2684" s="1"/>
      <c r="AF2684" s="1"/>
      <c r="AG2684" s="1"/>
      <c r="AH2684" s="1"/>
      <c r="AI2684" s="1"/>
      <c r="AJ2684" s="1"/>
      <c r="AK2684" s="1"/>
      <c r="AL2684" s="1"/>
      <c r="AM2684" s="1"/>
      <c r="AN2684" s="1"/>
      <c r="AO2684" s="1"/>
      <c r="AP2684" s="1"/>
      <c r="AQ2684" s="1"/>
      <c r="AR2684" s="1"/>
      <c r="AS2684" s="1"/>
      <c r="AT2684" s="1"/>
      <c r="AU2684" s="1"/>
      <c r="AV2684" s="1"/>
      <c r="AW2684" s="1"/>
      <c r="AX2684" s="1"/>
      <c r="AY2684" s="1"/>
      <c r="AZ2684" s="1"/>
      <c r="BA2684" s="1"/>
      <c r="BB2684" s="1"/>
      <c r="BC2684" s="1"/>
      <c r="BD2684" s="1"/>
      <c r="BE2684" s="1"/>
      <c r="BF2684" s="1"/>
      <c r="BG2684" s="1"/>
      <c r="BH2684" s="1"/>
      <c r="BI2684" s="1"/>
      <c r="BJ2684" s="1"/>
      <c r="BK2684" s="1"/>
      <c r="BL2684" s="1"/>
      <c r="BM2684" s="1"/>
      <c r="BN2684" s="1"/>
      <c r="BO2684" s="1"/>
      <c r="BP2684" s="1"/>
      <c r="BQ2684" s="1"/>
      <c r="BR2684" s="1"/>
      <c r="BS2684" s="1"/>
      <c r="BT2684" s="1"/>
      <c r="BU2684" s="1"/>
      <c r="BV2684" s="1"/>
      <c r="BW2684" s="1"/>
      <c r="BX2684" s="1"/>
      <c r="BY2684" s="1"/>
      <c r="BZ2684" s="1"/>
      <c r="CA2684" s="1"/>
      <c r="CB2684" s="1"/>
      <c r="CC2684" s="1"/>
      <c r="CD2684" s="1"/>
      <c r="CE2684" s="1"/>
      <c r="CF2684" s="1"/>
      <c r="CG2684" s="1"/>
      <c r="CH2684" s="1"/>
      <c r="CI2684" s="1"/>
      <c r="CJ2684" s="1"/>
      <c r="CK2684" s="1"/>
      <c r="CL2684" s="1"/>
      <c r="CM2684" s="1"/>
      <c r="CN2684" s="1"/>
      <c r="CO2684" s="1"/>
      <c r="CP2684" s="1"/>
      <c r="CQ2684" s="1"/>
      <c r="CR2684" s="1"/>
      <c r="CS2684" s="1"/>
      <c r="CT2684" s="1"/>
      <c r="CU2684" s="1"/>
      <c r="CV2684" s="1"/>
      <c r="CW2684" s="1"/>
      <c r="CX2684" s="1"/>
      <c r="CY2684" s="1"/>
      <c r="CZ2684" s="1"/>
      <c r="DA2684" s="1"/>
      <c r="DB2684" s="1"/>
      <c r="DC2684" s="1"/>
      <c r="DD2684" s="1"/>
      <c r="DE2684" s="1"/>
      <c r="DF2684" s="1"/>
      <c r="DG2684" s="1"/>
      <c r="DH2684" s="1"/>
      <c r="DI2684" s="1"/>
      <c r="DJ2684" s="1"/>
      <c r="DK2684" s="1"/>
      <c r="DL2684" s="1"/>
      <c r="DM2684" s="1"/>
      <c r="DN2684" s="1"/>
      <c r="DO2684" s="1"/>
      <c r="DP2684" s="1"/>
      <c r="DQ2684" s="1"/>
      <c r="DR2684" s="1"/>
      <c r="DS2684" s="1"/>
      <c r="DT2684" s="1"/>
      <c r="DU2684" s="1"/>
      <c r="DV2684" s="1"/>
      <c r="DW2684" s="1"/>
      <c r="DX2684" s="1"/>
      <c r="DY2684" s="1"/>
      <c r="DZ2684" s="1"/>
      <c r="EA2684" s="1"/>
      <c r="EB2684" s="1"/>
      <c r="EC2684" s="1"/>
      <c r="ED2684" s="1"/>
      <c r="EE2684" s="1"/>
      <c r="EF2684" s="1"/>
      <c r="EG2684" s="1"/>
      <c r="EH2684" s="1"/>
      <c r="EI2684" s="1"/>
      <c r="EJ2684" s="1"/>
      <c r="EK2684" s="1"/>
      <c r="EL2684" s="1"/>
      <c r="EM2684" s="1"/>
      <c r="EN2684" s="1"/>
      <c r="EO2684" s="1"/>
      <c r="EP2684" s="1"/>
      <c r="EQ2684" s="1"/>
      <c r="ER2684" s="1"/>
      <c r="ES2684" s="1"/>
      <c r="ET2684" s="1"/>
      <c r="EU2684" s="1"/>
      <c r="EV2684" s="1"/>
      <c r="EW2684" s="1"/>
      <c r="EX2684" s="1"/>
      <c r="EY2684" s="1"/>
      <c r="EZ2684" s="1"/>
      <c r="FA2684" s="1"/>
      <c r="FB2684" s="1"/>
      <c r="FC2684" s="1"/>
      <c r="FD2684" s="1"/>
      <c r="FE2684" s="1"/>
      <c r="FF2684" s="1"/>
      <c r="FG2684" s="1"/>
      <c r="FH2684" s="1"/>
      <c r="FI2684" s="1"/>
      <c r="FJ2684" s="1"/>
      <c r="FK2684" s="1"/>
      <c r="FL2684" s="1"/>
      <c r="FM2684" s="1"/>
      <c r="FN2684" s="1"/>
      <c r="FO2684" s="1"/>
      <c r="FP2684" s="1"/>
      <c r="FQ2684" s="1"/>
      <c r="FR2684" s="1"/>
      <c r="FS2684" s="1"/>
      <c r="FT2684" s="1"/>
      <c r="FU2684" s="1"/>
      <c r="FV2684" s="1"/>
      <c r="FW2684" s="1"/>
      <c r="FX2684" s="1"/>
      <c r="FY2684" s="1"/>
      <c r="FZ2684" s="1"/>
      <c r="GA2684" s="1"/>
      <c r="GB2684" s="1"/>
      <c r="GC2684" s="1"/>
      <c r="GD2684" s="1"/>
      <c r="GE2684" s="1"/>
      <c r="GF2684" s="1"/>
      <c r="GG2684" s="1"/>
      <c r="GH2684" s="1"/>
      <c r="GI2684" s="1"/>
      <c r="GJ2684" s="1"/>
      <c r="GK2684" s="1"/>
      <c r="GL2684" s="1"/>
      <c r="GM2684" s="1"/>
      <c r="GN2684" s="1"/>
      <c r="GO2684" s="1"/>
      <c r="GP2684" s="1"/>
      <c r="GQ2684" s="1"/>
      <c r="GR2684" s="1"/>
      <c r="GS2684" s="1"/>
      <c r="GT2684" s="1"/>
      <c r="GU2684" s="1"/>
      <c r="GV2684" s="1"/>
      <c r="GW2684" s="1"/>
      <c r="GX2684" s="1"/>
      <c r="GY2684" s="1"/>
      <c r="GZ2684" s="1"/>
      <c r="HA2684" s="1"/>
      <c r="HB2684" s="1"/>
      <c r="HC2684" s="1"/>
      <c r="HD2684" s="1"/>
      <c r="HE2684" s="1"/>
      <c r="HF2684" s="1"/>
      <c r="HG2684" s="1"/>
      <c r="HH2684" s="1"/>
      <c r="HI2684" s="1"/>
      <c r="HJ2684" s="1"/>
      <c r="HK2684" s="1"/>
      <c r="HL2684" s="1"/>
      <c r="HM2684" s="1"/>
      <c r="HN2684" s="1"/>
      <c r="HO2684" s="1"/>
      <c r="HP2684" s="1"/>
      <c r="HQ2684" s="1"/>
      <c r="HR2684" s="1"/>
      <c r="HS2684" s="1"/>
      <c r="HT2684" s="1"/>
      <c r="HU2684" s="1"/>
      <c r="HV2684" s="1"/>
      <c r="HW2684" s="1"/>
      <c r="HX2684" s="1"/>
      <c r="HY2684" s="1"/>
      <c r="HZ2684" s="1"/>
      <c r="IA2684" s="1"/>
      <c r="IB2684" s="1"/>
      <c r="IC2684" s="1"/>
      <c r="ID2684" s="1"/>
      <c r="IE2684" s="1"/>
      <c r="IF2684" s="1"/>
      <c r="IG2684" s="1"/>
      <c r="IH2684" s="1"/>
      <c r="II2684" s="1"/>
      <c r="IJ2684" s="1"/>
      <c r="IK2684" s="1"/>
      <c r="IL2684" s="1"/>
      <c r="IM2684" s="1"/>
      <c r="IN2684" s="1"/>
      <c r="IO2684" s="1"/>
      <c r="IP2684" s="1"/>
      <c r="IQ2684" s="1"/>
      <c r="IR2684" s="1"/>
      <c r="IS2684" s="1"/>
      <c r="IT2684" s="1"/>
      <c r="IU2684" s="1"/>
      <c r="IV2684" s="1"/>
    </row>
    <row r="2685" s="4" customFormat="1" ht="25" customHeight="1" spans="1:256">
      <c r="A2685" s="350"/>
      <c r="B2685" s="351"/>
      <c r="C2685" s="352"/>
      <c r="D2685" s="353" t="s">
        <v>721</v>
      </c>
      <c r="E2685" s="346"/>
      <c r="F2685" s="346"/>
      <c r="G2685" s="346"/>
      <c r="H2685" s="346"/>
      <c r="I2685" s="346" t="s">
        <v>512</v>
      </c>
      <c r="J2685" s="346" t="s">
        <v>512</v>
      </c>
      <c r="K2685" s="346" t="s">
        <v>512</v>
      </c>
      <c r="L2685" s="1"/>
      <c r="M2685" s="1"/>
      <c r="N2685" s="1"/>
      <c r="O2685" s="1"/>
      <c r="P2685" s="1"/>
      <c r="Q2685" s="1"/>
      <c r="R2685" s="1"/>
      <c r="S2685" s="1"/>
      <c r="T2685" s="1"/>
      <c r="U2685" s="1"/>
      <c r="V2685" s="1"/>
      <c r="W2685" s="1"/>
      <c r="X2685" s="1"/>
      <c r="Y2685" s="1"/>
      <c r="Z2685" s="1"/>
      <c r="AA2685" s="1"/>
      <c r="AB2685" s="1"/>
      <c r="AC2685" s="1"/>
      <c r="AD2685" s="1"/>
      <c r="AE2685" s="1"/>
      <c r="AF2685" s="1"/>
      <c r="AG2685" s="1"/>
      <c r="AH2685" s="1"/>
      <c r="AI2685" s="1"/>
      <c r="AJ2685" s="1"/>
      <c r="AK2685" s="1"/>
      <c r="AL2685" s="1"/>
      <c r="AM2685" s="1"/>
      <c r="AN2685" s="1"/>
      <c r="AO2685" s="1"/>
      <c r="AP2685" s="1"/>
      <c r="AQ2685" s="1"/>
      <c r="AR2685" s="1"/>
      <c r="AS2685" s="1"/>
      <c r="AT2685" s="1"/>
      <c r="AU2685" s="1"/>
      <c r="AV2685" s="1"/>
      <c r="AW2685" s="1"/>
      <c r="AX2685" s="1"/>
      <c r="AY2685" s="1"/>
      <c r="AZ2685" s="1"/>
      <c r="BA2685" s="1"/>
      <c r="BB2685" s="1"/>
      <c r="BC2685" s="1"/>
      <c r="BD2685" s="1"/>
      <c r="BE2685" s="1"/>
      <c r="BF2685" s="1"/>
      <c r="BG2685" s="1"/>
      <c r="BH2685" s="1"/>
      <c r="BI2685" s="1"/>
      <c r="BJ2685" s="1"/>
      <c r="BK2685" s="1"/>
      <c r="BL2685" s="1"/>
      <c r="BM2685" s="1"/>
      <c r="BN2685" s="1"/>
      <c r="BO2685" s="1"/>
      <c r="BP2685" s="1"/>
      <c r="BQ2685" s="1"/>
      <c r="BR2685" s="1"/>
      <c r="BS2685" s="1"/>
      <c r="BT2685" s="1"/>
      <c r="BU2685" s="1"/>
      <c r="BV2685" s="1"/>
      <c r="BW2685" s="1"/>
      <c r="BX2685" s="1"/>
      <c r="BY2685" s="1"/>
      <c r="BZ2685" s="1"/>
      <c r="CA2685" s="1"/>
      <c r="CB2685" s="1"/>
      <c r="CC2685" s="1"/>
      <c r="CD2685" s="1"/>
      <c r="CE2685" s="1"/>
      <c r="CF2685" s="1"/>
      <c r="CG2685" s="1"/>
      <c r="CH2685" s="1"/>
      <c r="CI2685" s="1"/>
      <c r="CJ2685" s="1"/>
      <c r="CK2685" s="1"/>
      <c r="CL2685" s="1"/>
      <c r="CM2685" s="1"/>
      <c r="CN2685" s="1"/>
      <c r="CO2685" s="1"/>
      <c r="CP2685" s="1"/>
      <c r="CQ2685" s="1"/>
      <c r="CR2685" s="1"/>
      <c r="CS2685" s="1"/>
      <c r="CT2685" s="1"/>
      <c r="CU2685" s="1"/>
      <c r="CV2685" s="1"/>
      <c r="CW2685" s="1"/>
      <c r="CX2685" s="1"/>
      <c r="CY2685" s="1"/>
      <c r="CZ2685" s="1"/>
      <c r="DA2685" s="1"/>
      <c r="DB2685" s="1"/>
      <c r="DC2685" s="1"/>
      <c r="DD2685" s="1"/>
      <c r="DE2685" s="1"/>
      <c r="DF2685" s="1"/>
      <c r="DG2685" s="1"/>
      <c r="DH2685" s="1"/>
      <c r="DI2685" s="1"/>
      <c r="DJ2685" s="1"/>
      <c r="DK2685" s="1"/>
      <c r="DL2685" s="1"/>
      <c r="DM2685" s="1"/>
      <c r="DN2685" s="1"/>
      <c r="DO2685" s="1"/>
      <c r="DP2685" s="1"/>
      <c r="DQ2685" s="1"/>
      <c r="DR2685" s="1"/>
      <c r="DS2685" s="1"/>
      <c r="DT2685" s="1"/>
      <c r="DU2685" s="1"/>
      <c r="DV2685" s="1"/>
      <c r="DW2685" s="1"/>
      <c r="DX2685" s="1"/>
      <c r="DY2685" s="1"/>
      <c r="DZ2685" s="1"/>
      <c r="EA2685" s="1"/>
      <c r="EB2685" s="1"/>
      <c r="EC2685" s="1"/>
      <c r="ED2685" s="1"/>
      <c r="EE2685" s="1"/>
      <c r="EF2685" s="1"/>
      <c r="EG2685" s="1"/>
      <c r="EH2685" s="1"/>
      <c r="EI2685" s="1"/>
      <c r="EJ2685" s="1"/>
      <c r="EK2685" s="1"/>
      <c r="EL2685" s="1"/>
      <c r="EM2685" s="1"/>
      <c r="EN2685" s="1"/>
      <c r="EO2685" s="1"/>
      <c r="EP2685" s="1"/>
      <c r="EQ2685" s="1"/>
      <c r="ER2685" s="1"/>
      <c r="ES2685" s="1"/>
      <c r="ET2685" s="1"/>
      <c r="EU2685" s="1"/>
      <c r="EV2685" s="1"/>
      <c r="EW2685" s="1"/>
      <c r="EX2685" s="1"/>
      <c r="EY2685" s="1"/>
      <c r="EZ2685" s="1"/>
      <c r="FA2685" s="1"/>
      <c r="FB2685" s="1"/>
      <c r="FC2685" s="1"/>
      <c r="FD2685" s="1"/>
      <c r="FE2685" s="1"/>
      <c r="FF2685" s="1"/>
      <c r="FG2685" s="1"/>
      <c r="FH2685" s="1"/>
      <c r="FI2685" s="1"/>
      <c r="FJ2685" s="1"/>
      <c r="FK2685" s="1"/>
      <c r="FL2685" s="1"/>
      <c r="FM2685" s="1"/>
      <c r="FN2685" s="1"/>
      <c r="FO2685" s="1"/>
      <c r="FP2685" s="1"/>
      <c r="FQ2685" s="1"/>
      <c r="FR2685" s="1"/>
      <c r="FS2685" s="1"/>
      <c r="FT2685" s="1"/>
      <c r="FU2685" s="1"/>
      <c r="FV2685" s="1"/>
      <c r="FW2685" s="1"/>
      <c r="FX2685" s="1"/>
      <c r="FY2685" s="1"/>
      <c r="FZ2685" s="1"/>
      <c r="GA2685" s="1"/>
      <c r="GB2685" s="1"/>
      <c r="GC2685" s="1"/>
      <c r="GD2685" s="1"/>
      <c r="GE2685" s="1"/>
      <c r="GF2685" s="1"/>
      <c r="GG2685" s="1"/>
      <c r="GH2685" s="1"/>
      <c r="GI2685" s="1"/>
      <c r="GJ2685" s="1"/>
      <c r="GK2685" s="1"/>
      <c r="GL2685" s="1"/>
      <c r="GM2685" s="1"/>
      <c r="GN2685" s="1"/>
      <c r="GO2685" s="1"/>
      <c r="GP2685" s="1"/>
      <c r="GQ2685" s="1"/>
      <c r="GR2685" s="1"/>
      <c r="GS2685" s="1"/>
      <c r="GT2685" s="1"/>
      <c r="GU2685" s="1"/>
      <c r="GV2685" s="1"/>
      <c r="GW2685" s="1"/>
      <c r="GX2685" s="1"/>
      <c r="GY2685" s="1"/>
      <c r="GZ2685" s="1"/>
      <c r="HA2685" s="1"/>
      <c r="HB2685" s="1"/>
      <c r="HC2685" s="1"/>
      <c r="HD2685" s="1"/>
      <c r="HE2685" s="1"/>
      <c r="HF2685" s="1"/>
      <c r="HG2685" s="1"/>
      <c r="HH2685" s="1"/>
      <c r="HI2685" s="1"/>
      <c r="HJ2685" s="1"/>
      <c r="HK2685" s="1"/>
      <c r="HL2685" s="1"/>
      <c r="HM2685" s="1"/>
      <c r="HN2685" s="1"/>
      <c r="HO2685" s="1"/>
      <c r="HP2685" s="1"/>
      <c r="HQ2685" s="1"/>
      <c r="HR2685" s="1"/>
      <c r="HS2685" s="1"/>
      <c r="HT2685" s="1"/>
      <c r="HU2685" s="1"/>
      <c r="HV2685" s="1"/>
      <c r="HW2685" s="1"/>
      <c r="HX2685" s="1"/>
      <c r="HY2685" s="1"/>
      <c r="HZ2685" s="1"/>
      <c r="IA2685" s="1"/>
      <c r="IB2685" s="1"/>
      <c r="IC2685" s="1"/>
      <c r="ID2685" s="1"/>
      <c r="IE2685" s="1"/>
      <c r="IF2685" s="1"/>
      <c r="IG2685" s="1"/>
      <c r="IH2685" s="1"/>
      <c r="II2685" s="1"/>
      <c r="IJ2685" s="1"/>
      <c r="IK2685" s="1"/>
      <c r="IL2685" s="1"/>
      <c r="IM2685" s="1"/>
      <c r="IN2685" s="1"/>
      <c r="IO2685" s="1"/>
      <c r="IP2685" s="1"/>
      <c r="IQ2685" s="1"/>
      <c r="IR2685" s="1"/>
      <c r="IS2685" s="1"/>
      <c r="IT2685" s="1"/>
      <c r="IU2685" s="1"/>
      <c r="IV2685" s="1"/>
    </row>
    <row r="2686" s="1" customFormat="1" ht="25" customHeight="1" spans="1:11">
      <c r="A2686" s="350"/>
      <c r="B2686" s="351"/>
      <c r="C2686" s="352"/>
      <c r="D2686" s="353" t="s">
        <v>722</v>
      </c>
      <c r="E2686" s="346"/>
      <c r="F2686" s="346"/>
      <c r="G2686" s="346"/>
      <c r="H2686" s="346"/>
      <c r="I2686" s="346" t="s">
        <v>512</v>
      </c>
      <c r="J2686" s="346" t="s">
        <v>512</v>
      </c>
      <c r="K2686" s="346" t="s">
        <v>512</v>
      </c>
    </row>
    <row r="2687" s="1" customFormat="1" ht="25" customHeight="1" spans="1:11">
      <c r="A2687" s="354"/>
      <c r="B2687" s="355"/>
      <c r="C2687" s="356"/>
      <c r="D2687" s="342" t="s">
        <v>622</v>
      </c>
      <c r="E2687" s="346"/>
      <c r="F2687" s="346"/>
      <c r="G2687" s="346"/>
      <c r="H2687" s="346"/>
      <c r="I2687" s="346" t="s">
        <v>512</v>
      </c>
      <c r="J2687" s="346" t="s">
        <v>512</v>
      </c>
      <c r="K2687" s="346" t="s">
        <v>512</v>
      </c>
    </row>
    <row r="2688" s="1" customFormat="1" ht="46" customHeight="1" spans="1:11">
      <c r="A2688" s="342" t="s">
        <v>723</v>
      </c>
      <c r="B2688" s="342" t="s">
        <v>724</v>
      </c>
      <c r="C2688" s="342"/>
      <c r="D2688" s="342"/>
      <c r="E2688" s="342"/>
      <c r="F2688" s="342" t="s">
        <v>608</v>
      </c>
      <c r="G2688" s="342"/>
      <c r="H2688" s="342"/>
      <c r="I2688" s="342"/>
      <c r="J2688" s="342"/>
      <c r="K2688" s="342"/>
    </row>
    <row r="2689" s="1" customFormat="1" ht="77" customHeight="1" spans="1:11">
      <c r="A2689" s="342"/>
      <c r="B2689" s="345" t="s">
        <v>1357</v>
      </c>
      <c r="C2689" s="346"/>
      <c r="D2689" s="346"/>
      <c r="E2689" s="346"/>
      <c r="F2689" s="345" t="s">
        <v>1358</v>
      </c>
      <c r="G2689" s="346"/>
      <c r="H2689" s="346"/>
      <c r="I2689" s="346"/>
      <c r="J2689" s="346"/>
      <c r="K2689" s="346"/>
    </row>
    <row r="2690" s="1" customFormat="1" ht="36" customHeight="1" spans="1:11">
      <c r="A2690" s="357" t="s">
        <v>726</v>
      </c>
      <c r="B2690" s="342" t="s">
        <v>628</v>
      </c>
      <c r="C2690" s="342" t="s">
        <v>629</v>
      </c>
      <c r="D2690" s="342" t="s">
        <v>630</v>
      </c>
      <c r="E2690" s="342" t="s">
        <v>727</v>
      </c>
      <c r="F2690" s="342" t="s">
        <v>728</v>
      </c>
      <c r="G2690" s="342" t="s">
        <v>717</v>
      </c>
      <c r="H2690" s="342" t="s">
        <v>729</v>
      </c>
      <c r="I2690" s="342" t="s">
        <v>730</v>
      </c>
      <c r="J2690" s="342"/>
      <c r="K2690" s="342"/>
    </row>
    <row r="2691" s="1" customFormat="1" ht="40" customHeight="1" spans="1:11">
      <c r="A2691" s="358"/>
      <c r="B2691" s="345" t="s">
        <v>731</v>
      </c>
      <c r="C2691" s="342" t="s">
        <v>732</v>
      </c>
      <c r="D2691" s="359" t="s">
        <v>1359</v>
      </c>
      <c r="E2691" s="383">
        <v>12</v>
      </c>
      <c r="F2691" s="383">
        <v>20</v>
      </c>
      <c r="G2691" s="346">
        <v>20</v>
      </c>
      <c r="H2691" s="346">
        <v>20</v>
      </c>
      <c r="I2691" s="346"/>
      <c r="J2691" s="346"/>
      <c r="K2691" s="346"/>
    </row>
    <row r="2692" s="1" customFormat="1" ht="40" customHeight="1" spans="1:11">
      <c r="A2692" s="358"/>
      <c r="B2692" s="345"/>
      <c r="C2692" s="342" t="s">
        <v>671</v>
      </c>
      <c r="D2692" s="359" t="s">
        <v>1360</v>
      </c>
      <c r="E2692" s="360">
        <v>0.8</v>
      </c>
      <c r="F2692" s="382">
        <v>0.928</v>
      </c>
      <c r="G2692" s="346">
        <v>20</v>
      </c>
      <c r="H2692" s="346">
        <v>20</v>
      </c>
      <c r="I2692" s="375"/>
      <c r="J2692" s="376"/>
      <c r="K2692" s="377"/>
    </row>
    <row r="2693" s="1" customFormat="1" ht="27" customHeight="1" spans="1:11">
      <c r="A2693" s="358"/>
      <c r="B2693" s="346"/>
      <c r="C2693" s="342" t="s">
        <v>682</v>
      </c>
      <c r="D2693" s="359" t="s">
        <v>1361</v>
      </c>
      <c r="E2693" s="360">
        <v>1</v>
      </c>
      <c r="F2693" s="360">
        <v>1</v>
      </c>
      <c r="G2693" s="346">
        <v>20</v>
      </c>
      <c r="H2693" s="346">
        <v>20</v>
      </c>
      <c r="I2693" s="346"/>
      <c r="J2693" s="346"/>
      <c r="K2693" s="346"/>
    </row>
    <row r="2694" s="1" customFormat="1" ht="27" customHeight="1" spans="1:11">
      <c r="A2694" s="358"/>
      <c r="B2694" s="342" t="s">
        <v>737</v>
      </c>
      <c r="C2694" s="342" t="s">
        <v>686</v>
      </c>
      <c r="D2694" s="359" t="s">
        <v>1362</v>
      </c>
      <c r="E2694" s="345" t="s">
        <v>693</v>
      </c>
      <c r="F2694" s="345" t="s">
        <v>1335</v>
      </c>
      <c r="G2694" s="346">
        <v>15</v>
      </c>
      <c r="H2694" s="346">
        <v>16</v>
      </c>
      <c r="I2694" s="346"/>
      <c r="J2694" s="346"/>
      <c r="K2694" s="346"/>
    </row>
    <row r="2695" s="1" customFormat="1" ht="18" customHeight="1" spans="1:11">
      <c r="A2695" s="358"/>
      <c r="B2695" s="357" t="s">
        <v>740</v>
      </c>
      <c r="C2695" s="357" t="s">
        <v>741</v>
      </c>
      <c r="D2695" s="359" t="s">
        <v>1303</v>
      </c>
      <c r="E2695" s="361">
        <v>0.9</v>
      </c>
      <c r="F2695" s="381">
        <v>0.976</v>
      </c>
      <c r="G2695" s="346">
        <v>15</v>
      </c>
      <c r="H2695" s="346">
        <v>15</v>
      </c>
      <c r="I2695" s="346"/>
      <c r="J2695" s="346"/>
      <c r="K2695" s="346"/>
    </row>
    <row r="2696" s="1" customFormat="1" ht="18" customHeight="1" spans="1:11">
      <c r="A2696" s="358"/>
      <c r="B2696" s="358"/>
      <c r="C2696" s="358"/>
      <c r="D2696" s="359"/>
      <c r="E2696" s="346"/>
      <c r="F2696" s="382"/>
      <c r="G2696" s="346"/>
      <c r="H2696" s="346"/>
      <c r="I2696" s="346"/>
      <c r="J2696" s="346"/>
      <c r="K2696" s="346"/>
    </row>
    <row r="2697" s="1" customFormat="1" ht="30" customHeight="1" spans="1:11">
      <c r="A2697" s="342" t="s">
        <v>742</v>
      </c>
      <c r="B2697" s="342"/>
      <c r="C2697" s="342"/>
      <c r="D2697" s="342"/>
      <c r="E2697" s="342"/>
      <c r="F2697" s="342"/>
      <c r="G2697" s="362">
        <f>H2691+H2692+H2693+H2694+H2695</f>
        <v>91</v>
      </c>
      <c r="H2697" s="362"/>
      <c r="I2697" s="362"/>
      <c r="J2697" s="362"/>
      <c r="K2697" s="362"/>
    </row>
    <row r="2698" s="1" customFormat="1" ht="30" customHeight="1" spans="1:11">
      <c r="A2698" s="363" t="s">
        <v>743</v>
      </c>
      <c r="B2698" s="364" t="s">
        <v>744</v>
      </c>
      <c r="C2698" s="365">
        <f>G2697+K2683</f>
        <v>94.8</v>
      </c>
      <c r="D2698" s="364"/>
      <c r="E2698" s="364" t="s">
        <v>745</v>
      </c>
      <c r="F2698" s="366" t="s">
        <v>746</v>
      </c>
      <c r="G2698" s="367"/>
      <c r="H2698" s="367"/>
      <c r="I2698" s="367"/>
      <c r="J2698" s="367"/>
      <c r="K2698" s="378"/>
    </row>
    <row r="2699" s="1" customFormat="1" spans="1:11">
      <c r="A2699" s="371"/>
      <c r="B2699" s="371"/>
      <c r="C2699" s="371"/>
      <c r="D2699" s="371"/>
      <c r="E2699" s="371"/>
      <c r="F2699" s="371"/>
      <c r="G2699" s="371"/>
      <c r="H2699" s="371"/>
      <c r="I2699" s="371"/>
      <c r="J2699" s="371"/>
      <c r="K2699" s="371"/>
    </row>
    <row r="2700" s="1" customFormat="1" spans="1:11">
      <c r="A2700" s="371"/>
      <c r="B2700" s="371"/>
      <c r="C2700" s="371"/>
      <c r="D2700" s="371"/>
      <c r="E2700" s="371"/>
      <c r="F2700" s="371"/>
      <c r="G2700" s="371"/>
      <c r="H2700" s="371"/>
      <c r="I2700" s="371"/>
      <c r="J2700" s="371"/>
      <c r="K2700" s="371"/>
    </row>
    <row r="2701" s="1" customFormat="1" ht="26" customHeight="1" spans="1:11">
      <c r="A2701" s="340" t="s">
        <v>706</v>
      </c>
      <c r="B2701" s="340"/>
      <c r="C2701" s="340"/>
      <c r="D2701" s="340"/>
      <c r="E2701" s="340"/>
      <c r="F2701" s="340"/>
      <c r="G2701" s="340"/>
      <c r="H2701" s="340"/>
      <c r="I2701" s="340"/>
      <c r="J2701" s="340"/>
      <c r="K2701" s="371"/>
    </row>
    <row r="2702" s="1" customFormat="1" ht="16" customHeight="1" spans="1:11">
      <c r="A2702" s="341"/>
      <c r="B2702" s="340"/>
      <c r="C2702" s="340"/>
      <c r="D2702" s="340"/>
      <c r="E2702" s="340"/>
      <c r="F2702" s="340"/>
      <c r="G2702" s="340"/>
      <c r="H2702" s="340"/>
      <c r="I2702" s="340"/>
      <c r="J2702" s="372" t="s">
        <v>707</v>
      </c>
      <c r="K2702" s="371"/>
    </row>
    <row r="2703" s="2" customFormat="1" ht="31" customHeight="1" spans="1:11">
      <c r="A2703" s="340"/>
      <c r="B2703" s="340"/>
      <c r="C2703" s="340"/>
      <c r="D2703" s="340"/>
      <c r="E2703" s="340"/>
      <c r="F2703" s="340"/>
      <c r="G2703" s="340"/>
      <c r="H2703" s="340"/>
      <c r="I2703" s="340"/>
      <c r="J2703" s="373" t="s">
        <v>3</v>
      </c>
      <c r="K2703" s="374"/>
    </row>
    <row r="2704" s="3" customFormat="1" ht="36" customHeight="1" spans="1:256">
      <c r="A2704" s="342" t="s">
        <v>708</v>
      </c>
      <c r="B2704" s="342"/>
      <c r="C2704" s="342"/>
      <c r="D2704" s="343" t="s">
        <v>781</v>
      </c>
      <c r="E2704" s="344"/>
      <c r="F2704" s="344"/>
      <c r="G2704" s="344"/>
      <c r="H2704" s="344"/>
      <c r="I2704" s="344"/>
      <c r="J2704" s="344"/>
      <c r="K2704" s="344"/>
      <c r="L2704" s="1"/>
      <c r="M2704" s="1"/>
      <c r="N2704" s="1"/>
      <c r="O2704" s="1"/>
      <c r="P2704" s="1"/>
      <c r="Q2704" s="1"/>
      <c r="R2704" s="1"/>
      <c r="S2704" s="1"/>
      <c r="T2704" s="1"/>
      <c r="U2704" s="1"/>
      <c r="V2704" s="1"/>
      <c r="W2704" s="1"/>
      <c r="X2704" s="1"/>
      <c r="Y2704" s="1"/>
      <c r="Z2704" s="1"/>
      <c r="AA2704" s="1"/>
      <c r="AB2704" s="1"/>
      <c r="AC2704" s="1"/>
      <c r="AD2704" s="1"/>
      <c r="AE2704" s="1"/>
      <c r="AF2704" s="1"/>
      <c r="AG2704" s="1"/>
      <c r="AH2704" s="1"/>
      <c r="AI2704" s="1"/>
      <c r="AJ2704" s="1"/>
      <c r="AK2704" s="1"/>
      <c r="AL2704" s="1"/>
      <c r="AM2704" s="1"/>
      <c r="AN2704" s="1"/>
      <c r="AO2704" s="1"/>
      <c r="AP2704" s="1"/>
      <c r="AQ2704" s="1"/>
      <c r="AR2704" s="1"/>
      <c r="AS2704" s="1"/>
      <c r="AT2704" s="1"/>
      <c r="AU2704" s="1"/>
      <c r="AV2704" s="1"/>
      <c r="AW2704" s="1"/>
      <c r="AX2704" s="1"/>
      <c r="AY2704" s="1"/>
      <c r="AZ2704" s="1"/>
      <c r="BA2704" s="1"/>
      <c r="BB2704" s="1"/>
      <c r="BC2704" s="1"/>
      <c r="BD2704" s="1"/>
      <c r="BE2704" s="1"/>
      <c r="BF2704" s="1"/>
      <c r="BG2704" s="1"/>
      <c r="BH2704" s="1"/>
      <c r="BI2704" s="1"/>
      <c r="BJ2704" s="1"/>
      <c r="BK2704" s="1"/>
      <c r="BL2704" s="1"/>
      <c r="BM2704" s="1"/>
      <c r="BN2704" s="1"/>
      <c r="BO2704" s="1"/>
      <c r="BP2704" s="1"/>
      <c r="BQ2704" s="1"/>
      <c r="BR2704" s="1"/>
      <c r="BS2704" s="1"/>
      <c r="BT2704" s="1"/>
      <c r="BU2704" s="1"/>
      <c r="BV2704" s="1"/>
      <c r="BW2704" s="1"/>
      <c r="BX2704" s="1"/>
      <c r="BY2704" s="1"/>
      <c r="BZ2704" s="1"/>
      <c r="CA2704" s="1"/>
      <c r="CB2704" s="1"/>
      <c r="CC2704" s="1"/>
      <c r="CD2704" s="1"/>
      <c r="CE2704" s="1"/>
      <c r="CF2704" s="1"/>
      <c r="CG2704" s="1"/>
      <c r="CH2704" s="1"/>
      <c r="CI2704" s="1"/>
      <c r="CJ2704" s="1"/>
      <c r="CK2704" s="1"/>
      <c r="CL2704" s="1"/>
      <c r="CM2704" s="1"/>
      <c r="CN2704" s="1"/>
      <c r="CO2704" s="1"/>
      <c r="CP2704" s="1"/>
      <c r="CQ2704" s="1"/>
      <c r="CR2704" s="1"/>
      <c r="CS2704" s="1"/>
      <c r="CT2704" s="1"/>
      <c r="CU2704" s="1"/>
      <c r="CV2704" s="1"/>
      <c r="CW2704" s="1"/>
      <c r="CX2704" s="1"/>
      <c r="CY2704" s="1"/>
      <c r="CZ2704" s="1"/>
      <c r="DA2704" s="1"/>
      <c r="DB2704" s="1"/>
      <c r="DC2704" s="1"/>
      <c r="DD2704" s="1"/>
      <c r="DE2704" s="1"/>
      <c r="DF2704" s="1"/>
      <c r="DG2704" s="1"/>
      <c r="DH2704" s="1"/>
      <c r="DI2704" s="1"/>
      <c r="DJ2704" s="1"/>
      <c r="DK2704" s="1"/>
      <c r="DL2704" s="1"/>
      <c r="DM2704" s="1"/>
      <c r="DN2704" s="1"/>
      <c r="DO2704" s="1"/>
      <c r="DP2704" s="1"/>
      <c r="DQ2704" s="1"/>
      <c r="DR2704" s="1"/>
      <c r="DS2704" s="1"/>
      <c r="DT2704" s="1"/>
      <c r="DU2704" s="1"/>
      <c r="DV2704" s="1"/>
      <c r="DW2704" s="1"/>
      <c r="DX2704" s="1"/>
      <c r="DY2704" s="1"/>
      <c r="DZ2704" s="1"/>
      <c r="EA2704" s="1"/>
      <c r="EB2704" s="1"/>
      <c r="EC2704" s="1"/>
      <c r="ED2704" s="1"/>
      <c r="EE2704" s="1"/>
      <c r="EF2704" s="1"/>
      <c r="EG2704" s="1"/>
      <c r="EH2704" s="1"/>
      <c r="EI2704" s="1"/>
      <c r="EJ2704" s="1"/>
      <c r="EK2704" s="1"/>
      <c r="EL2704" s="1"/>
      <c r="EM2704" s="1"/>
      <c r="EN2704" s="1"/>
      <c r="EO2704" s="1"/>
      <c r="EP2704" s="1"/>
      <c r="EQ2704" s="1"/>
      <c r="ER2704" s="1"/>
      <c r="ES2704" s="1"/>
      <c r="ET2704" s="1"/>
      <c r="EU2704" s="1"/>
      <c r="EV2704" s="1"/>
      <c r="EW2704" s="1"/>
      <c r="EX2704" s="1"/>
      <c r="EY2704" s="1"/>
      <c r="EZ2704" s="1"/>
      <c r="FA2704" s="1"/>
      <c r="FB2704" s="1"/>
      <c r="FC2704" s="1"/>
      <c r="FD2704" s="1"/>
      <c r="FE2704" s="1"/>
      <c r="FF2704" s="1"/>
      <c r="FG2704" s="1"/>
      <c r="FH2704" s="1"/>
      <c r="FI2704" s="1"/>
      <c r="FJ2704" s="1"/>
      <c r="FK2704" s="1"/>
      <c r="FL2704" s="1"/>
      <c r="FM2704" s="1"/>
      <c r="FN2704" s="1"/>
      <c r="FO2704" s="1"/>
      <c r="FP2704" s="1"/>
      <c r="FQ2704" s="1"/>
      <c r="FR2704" s="1"/>
      <c r="FS2704" s="1"/>
      <c r="FT2704" s="1"/>
      <c r="FU2704" s="1"/>
      <c r="FV2704" s="1"/>
      <c r="FW2704" s="1"/>
      <c r="FX2704" s="1"/>
      <c r="FY2704" s="1"/>
      <c r="FZ2704" s="1"/>
      <c r="GA2704" s="1"/>
      <c r="GB2704" s="1"/>
      <c r="GC2704" s="1"/>
      <c r="GD2704" s="1"/>
      <c r="GE2704" s="1"/>
      <c r="GF2704" s="1"/>
      <c r="GG2704" s="1"/>
      <c r="GH2704" s="1"/>
      <c r="GI2704" s="1"/>
      <c r="GJ2704" s="1"/>
      <c r="GK2704" s="1"/>
      <c r="GL2704" s="1"/>
      <c r="GM2704" s="1"/>
      <c r="GN2704" s="1"/>
      <c r="GO2704" s="1"/>
      <c r="GP2704" s="1"/>
      <c r="GQ2704" s="1"/>
      <c r="GR2704" s="1"/>
      <c r="GS2704" s="1"/>
      <c r="GT2704" s="1"/>
      <c r="GU2704" s="1"/>
      <c r="GV2704" s="1"/>
      <c r="GW2704" s="1"/>
      <c r="GX2704" s="1"/>
      <c r="GY2704" s="1"/>
      <c r="GZ2704" s="1"/>
      <c r="HA2704" s="1"/>
      <c r="HB2704" s="1"/>
      <c r="HC2704" s="1"/>
      <c r="HD2704" s="1"/>
      <c r="HE2704" s="1"/>
      <c r="HF2704" s="1"/>
      <c r="HG2704" s="1"/>
      <c r="HH2704" s="1"/>
      <c r="HI2704" s="1"/>
      <c r="HJ2704" s="1"/>
      <c r="HK2704" s="1"/>
      <c r="HL2704" s="1"/>
      <c r="HM2704" s="1"/>
      <c r="HN2704" s="1"/>
      <c r="HO2704" s="1"/>
      <c r="HP2704" s="1"/>
      <c r="HQ2704" s="1"/>
      <c r="HR2704" s="1"/>
      <c r="HS2704" s="1"/>
      <c r="HT2704" s="1"/>
      <c r="HU2704" s="1"/>
      <c r="HV2704" s="1"/>
      <c r="HW2704" s="1"/>
      <c r="HX2704" s="1"/>
      <c r="HY2704" s="1"/>
      <c r="HZ2704" s="1"/>
      <c r="IA2704" s="1"/>
      <c r="IB2704" s="1"/>
      <c r="IC2704" s="1"/>
      <c r="ID2704" s="1"/>
      <c r="IE2704" s="1"/>
      <c r="IF2704" s="1"/>
      <c r="IG2704" s="1"/>
      <c r="IH2704" s="1"/>
      <c r="II2704" s="1"/>
      <c r="IJ2704" s="1"/>
      <c r="IK2704" s="1"/>
      <c r="IL2704" s="1"/>
      <c r="IM2704" s="1"/>
      <c r="IN2704" s="1"/>
      <c r="IO2704" s="1"/>
      <c r="IP2704" s="1"/>
      <c r="IQ2704" s="1"/>
      <c r="IR2704" s="1"/>
      <c r="IS2704" s="1"/>
      <c r="IT2704" s="1"/>
      <c r="IU2704" s="1"/>
      <c r="IV2704" s="1"/>
    </row>
    <row r="2705" s="4" customFormat="1" ht="18" customHeight="1" spans="1:256">
      <c r="A2705" s="342" t="s">
        <v>710</v>
      </c>
      <c r="B2705" s="342"/>
      <c r="C2705" s="342"/>
      <c r="D2705" s="345" t="s">
        <v>1328</v>
      </c>
      <c r="E2705" s="346"/>
      <c r="F2705" s="342" t="s">
        <v>711</v>
      </c>
      <c r="G2705" s="345" t="s">
        <v>1329</v>
      </c>
      <c r="H2705" s="346"/>
      <c r="I2705" s="346"/>
      <c r="J2705" s="346"/>
      <c r="K2705" s="346"/>
      <c r="L2705" s="1"/>
      <c r="M2705" s="1"/>
      <c r="N2705" s="1"/>
      <c r="O2705" s="1"/>
      <c r="P2705" s="1"/>
      <c r="Q2705" s="1"/>
      <c r="R2705" s="1"/>
      <c r="S2705" s="1"/>
      <c r="T2705" s="1"/>
      <c r="U2705" s="1"/>
      <c r="V2705" s="1"/>
      <c r="W2705" s="1"/>
      <c r="X2705" s="1"/>
      <c r="Y2705" s="1"/>
      <c r="Z2705" s="1"/>
      <c r="AA2705" s="1"/>
      <c r="AB2705" s="1"/>
      <c r="AC2705" s="1"/>
      <c r="AD2705" s="1"/>
      <c r="AE2705" s="1"/>
      <c r="AF2705" s="1"/>
      <c r="AG2705" s="1"/>
      <c r="AH2705" s="1"/>
      <c r="AI2705" s="1"/>
      <c r="AJ2705" s="1"/>
      <c r="AK2705" s="1"/>
      <c r="AL2705" s="1"/>
      <c r="AM2705" s="1"/>
      <c r="AN2705" s="1"/>
      <c r="AO2705" s="1"/>
      <c r="AP2705" s="1"/>
      <c r="AQ2705" s="1"/>
      <c r="AR2705" s="1"/>
      <c r="AS2705" s="1"/>
      <c r="AT2705" s="1"/>
      <c r="AU2705" s="1"/>
      <c r="AV2705" s="1"/>
      <c r="AW2705" s="1"/>
      <c r="AX2705" s="1"/>
      <c r="AY2705" s="1"/>
      <c r="AZ2705" s="1"/>
      <c r="BA2705" s="1"/>
      <c r="BB2705" s="1"/>
      <c r="BC2705" s="1"/>
      <c r="BD2705" s="1"/>
      <c r="BE2705" s="1"/>
      <c r="BF2705" s="1"/>
      <c r="BG2705" s="1"/>
      <c r="BH2705" s="1"/>
      <c r="BI2705" s="1"/>
      <c r="BJ2705" s="1"/>
      <c r="BK2705" s="1"/>
      <c r="BL2705" s="1"/>
      <c r="BM2705" s="1"/>
      <c r="BN2705" s="1"/>
      <c r="BO2705" s="1"/>
      <c r="BP2705" s="1"/>
      <c r="BQ2705" s="1"/>
      <c r="BR2705" s="1"/>
      <c r="BS2705" s="1"/>
      <c r="BT2705" s="1"/>
      <c r="BU2705" s="1"/>
      <c r="BV2705" s="1"/>
      <c r="BW2705" s="1"/>
      <c r="BX2705" s="1"/>
      <c r="BY2705" s="1"/>
      <c r="BZ2705" s="1"/>
      <c r="CA2705" s="1"/>
      <c r="CB2705" s="1"/>
      <c r="CC2705" s="1"/>
      <c r="CD2705" s="1"/>
      <c r="CE2705" s="1"/>
      <c r="CF2705" s="1"/>
      <c r="CG2705" s="1"/>
      <c r="CH2705" s="1"/>
      <c r="CI2705" s="1"/>
      <c r="CJ2705" s="1"/>
      <c r="CK2705" s="1"/>
      <c r="CL2705" s="1"/>
      <c r="CM2705" s="1"/>
      <c r="CN2705" s="1"/>
      <c r="CO2705" s="1"/>
      <c r="CP2705" s="1"/>
      <c r="CQ2705" s="1"/>
      <c r="CR2705" s="1"/>
      <c r="CS2705" s="1"/>
      <c r="CT2705" s="1"/>
      <c r="CU2705" s="1"/>
      <c r="CV2705" s="1"/>
      <c r="CW2705" s="1"/>
      <c r="CX2705" s="1"/>
      <c r="CY2705" s="1"/>
      <c r="CZ2705" s="1"/>
      <c r="DA2705" s="1"/>
      <c r="DB2705" s="1"/>
      <c r="DC2705" s="1"/>
      <c r="DD2705" s="1"/>
      <c r="DE2705" s="1"/>
      <c r="DF2705" s="1"/>
      <c r="DG2705" s="1"/>
      <c r="DH2705" s="1"/>
      <c r="DI2705" s="1"/>
      <c r="DJ2705" s="1"/>
      <c r="DK2705" s="1"/>
      <c r="DL2705" s="1"/>
      <c r="DM2705" s="1"/>
      <c r="DN2705" s="1"/>
      <c r="DO2705" s="1"/>
      <c r="DP2705" s="1"/>
      <c r="DQ2705" s="1"/>
      <c r="DR2705" s="1"/>
      <c r="DS2705" s="1"/>
      <c r="DT2705" s="1"/>
      <c r="DU2705" s="1"/>
      <c r="DV2705" s="1"/>
      <c r="DW2705" s="1"/>
      <c r="DX2705" s="1"/>
      <c r="DY2705" s="1"/>
      <c r="DZ2705" s="1"/>
      <c r="EA2705" s="1"/>
      <c r="EB2705" s="1"/>
      <c r="EC2705" s="1"/>
      <c r="ED2705" s="1"/>
      <c r="EE2705" s="1"/>
      <c r="EF2705" s="1"/>
      <c r="EG2705" s="1"/>
      <c r="EH2705" s="1"/>
      <c r="EI2705" s="1"/>
      <c r="EJ2705" s="1"/>
      <c r="EK2705" s="1"/>
      <c r="EL2705" s="1"/>
      <c r="EM2705" s="1"/>
      <c r="EN2705" s="1"/>
      <c r="EO2705" s="1"/>
      <c r="EP2705" s="1"/>
      <c r="EQ2705" s="1"/>
      <c r="ER2705" s="1"/>
      <c r="ES2705" s="1"/>
      <c r="ET2705" s="1"/>
      <c r="EU2705" s="1"/>
      <c r="EV2705" s="1"/>
      <c r="EW2705" s="1"/>
      <c r="EX2705" s="1"/>
      <c r="EY2705" s="1"/>
      <c r="EZ2705" s="1"/>
      <c r="FA2705" s="1"/>
      <c r="FB2705" s="1"/>
      <c r="FC2705" s="1"/>
      <c r="FD2705" s="1"/>
      <c r="FE2705" s="1"/>
      <c r="FF2705" s="1"/>
      <c r="FG2705" s="1"/>
      <c r="FH2705" s="1"/>
      <c r="FI2705" s="1"/>
      <c r="FJ2705" s="1"/>
      <c r="FK2705" s="1"/>
      <c r="FL2705" s="1"/>
      <c r="FM2705" s="1"/>
      <c r="FN2705" s="1"/>
      <c r="FO2705" s="1"/>
      <c r="FP2705" s="1"/>
      <c r="FQ2705" s="1"/>
      <c r="FR2705" s="1"/>
      <c r="FS2705" s="1"/>
      <c r="FT2705" s="1"/>
      <c r="FU2705" s="1"/>
      <c r="FV2705" s="1"/>
      <c r="FW2705" s="1"/>
      <c r="FX2705" s="1"/>
      <c r="FY2705" s="1"/>
      <c r="FZ2705" s="1"/>
      <c r="GA2705" s="1"/>
      <c r="GB2705" s="1"/>
      <c r="GC2705" s="1"/>
      <c r="GD2705" s="1"/>
      <c r="GE2705" s="1"/>
      <c r="GF2705" s="1"/>
      <c r="GG2705" s="1"/>
      <c r="GH2705" s="1"/>
      <c r="GI2705" s="1"/>
      <c r="GJ2705" s="1"/>
      <c r="GK2705" s="1"/>
      <c r="GL2705" s="1"/>
      <c r="GM2705" s="1"/>
      <c r="GN2705" s="1"/>
      <c r="GO2705" s="1"/>
      <c r="GP2705" s="1"/>
      <c r="GQ2705" s="1"/>
      <c r="GR2705" s="1"/>
      <c r="GS2705" s="1"/>
      <c r="GT2705" s="1"/>
      <c r="GU2705" s="1"/>
      <c r="GV2705" s="1"/>
      <c r="GW2705" s="1"/>
      <c r="GX2705" s="1"/>
      <c r="GY2705" s="1"/>
      <c r="GZ2705" s="1"/>
      <c r="HA2705" s="1"/>
      <c r="HB2705" s="1"/>
      <c r="HC2705" s="1"/>
      <c r="HD2705" s="1"/>
      <c r="HE2705" s="1"/>
      <c r="HF2705" s="1"/>
      <c r="HG2705" s="1"/>
      <c r="HH2705" s="1"/>
      <c r="HI2705" s="1"/>
      <c r="HJ2705" s="1"/>
      <c r="HK2705" s="1"/>
      <c r="HL2705" s="1"/>
      <c r="HM2705" s="1"/>
      <c r="HN2705" s="1"/>
      <c r="HO2705" s="1"/>
      <c r="HP2705" s="1"/>
      <c r="HQ2705" s="1"/>
      <c r="HR2705" s="1"/>
      <c r="HS2705" s="1"/>
      <c r="HT2705" s="1"/>
      <c r="HU2705" s="1"/>
      <c r="HV2705" s="1"/>
      <c r="HW2705" s="1"/>
      <c r="HX2705" s="1"/>
      <c r="HY2705" s="1"/>
      <c r="HZ2705" s="1"/>
      <c r="IA2705" s="1"/>
      <c r="IB2705" s="1"/>
      <c r="IC2705" s="1"/>
      <c r="ID2705" s="1"/>
      <c r="IE2705" s="1"/>
      <c r="IF2705" s="1"/>
      <c r="IG2705" s="1"/>
      <c r="IH2705" s="1"/>
      <c r="II2705" s="1"/>
      <c r="IJ2705" s="1"/>
      <c r="IK2705" s="1"/>
      <c r="IL2705" s="1"/>
      <c r="IM2705" s="1"/>
      <c r="IN2705" s="1"/>
      <c r="IO2705" s="1"/>
      <c r="IP2705" s="1"/>
      <c r="IQ2705" s="1"/>
      <c r="IR2705" s="1"/>
      <c r="IS2705" s="1"/>
      <c r="IT2705" s="1"/>
      <c r="IU2705" s="1"/>
      <c r="IV2705" s="1"/>
    </row>
    <row r="2706" s="4" customFormat="1" ht="25" customHeight="1" spans="1:256">
      <c r="A2706" s="347" t="s">
        <v>712</v>
      </c>
      <c r="B2706" s="348"/>
      <c r="C2706" s="349"/>
      <c r="D2706" s="342" t="s">
        <v>713</v>
      </c>
      <c r="E2706" s="342" t="s">
        <v>714</v>
      </c>
      <c r="F2706" s="342" t="s">
        <v>715</v>
      </c>
      <c r="G2706" s="342" t="s">
        <v>716</v>
      </c>
      <c r="H2706" s="342"/>
      <c r="I2706" s="342" t="s">
        <v>717</v>
      </c>
      <c r="J2706" s="342" t="s">
        <v>718</v>
      </c>
      <c r="K2706" s="342" t="s">
        <v>719</v>
      </c>
      <c r="L2706" s="1"/>
      <c r="M2706" s="1"/>
      <c r="N2706" s="1"/>
      <c r="O2706" s="1"/>
      <c r="P2706" s="1"/>
      <c r="Q2706" s="1"/>
      <c r="R2706" s="1"/>
      <c r="S2706" s="1"/>
      <c r="T2706" s="1"/>
      <c r="U2706" s="1"/>
      <c r="V2706" s="1"/>
      <c r="W2706" s="1"/>
      <c r="X2706" s="1"/>
      <c r="Y2706" s="1"/>
      <c r="Z2706" s="1"/>
      <c r="AA2706" s="1"/>
      <c r="AB2706" s="1"/>
      <c r="AC2706" s="1"/>
      <c r="AD2706" s="1"/>
      <c r="AE2706" s="1"/>
      <c r="AF2706" s="1"/>
      <c r="AG2706" s="1"/>
      <c r="AH2706" s="1"/>
      <c r="AI2706" s="1"/>
      <c r="AJ2706" s="1"/>
      <c r="AK2706" s="1"/>
      <c r="AL2706" s="1"/>
      <c r="AM2706" s="1"/>
      <c r="AN2706" s="1"/>
      <c r="AO2706" s="1"/>
      <c r="AP2706" s="1"/>
      <c r="AQ2706" s="1"/>
      <c r="AR2706" s="1"/>
      <c r="AS2706" s="1"/>
      <c r="AT2706" s="1"/>
      <c r="AU2706" s="1"/>
      <c r="AV2706" s="1"/>
      <c r="AW2706" s="1"/>
      <c r="AX2706" s="1"/>
      <c r="AY2706" s="1"/>
      <c r="AZ2706" s="1"/>
      <c r="BA2706" s="1"/>
      <c r="BB2706" s="1"/>
      <c r="BC2706" s="1"/>
      <c r="BD2706" s="1"/>
      <c r="BE2706" s="1"/>
      <c r="BF2706" s="1"/>
      <c r="BG2706" s="1"/>
      <c r="BH2706" s="1"/>
      <c r="BI2706" s="1"/>
      <c r="BJ2706" s="1"/>
      <c r="BK2706" s="1"/>
      <c r="BL2706" s="1"/>
      <c r="BM2706" s="1"/>
      <c r="BN2706" s="1"/>
      <c r="BO2706" s="1"/>
      <c r="BP2706" s="1"/>
      <c r="BQ2706" s="1"/>
      <c r="BR2706" s="1"/>
      <c r="BS2706" s="1"/>
      <c r="BT2706" s="1"/>
      <c r="BU2706" s="1"/>
      <c r="BV2706" s="1"/>
      <c r="BW2706" s="1"/>
      <c r="BX2706" s="1"/>
      <c r="BY2706" s="1"/>
      <c r="BZ2706" s="1"/>
      <c r="CA2706" s="1"/>
      <c r="CB2706" s="1"/>
      <c r="CC2706" s="1"/>
      <c r="CD2706" s="1"/>
      <c r="CE2706" s="1"/>
      <c r="CF2706" s="1"/>
      <c r="CG2706" s="1"/>
      <c r="CH2706" s="1"/>
      <c r="CI2706" s="1"/>
      <c r="CJ2706" s="1"/>
      <c r="CK2706" s="1"/>
      <c r="CL2706" s="1"/>
      <c r="CM2706" s="1"/>
      <c r="CN2706" s="1"/>
      <c r="CO2706" s="1"/>
      <c r="CP2706" s="1"/>
      <c r="CQ2706" s="1"/>
      <c r="CR2706" s="1"/>
      <c r="CS2706" s="1"/>
      <c r="CT2706" s="1"/>
      <c r="CU2706" s="1"/>
      <c r="CV2706" s="1"/>
      <c r="CW2706" s="1"/>
      <c r="CX2706" s="1"/>
      <c r="CY2706" s="1"/>
      <c r="CZ2706" s="1"/>
      <c r="DA2706" s="1"/>
      <c r="DB2706" s="1"/>
      <c r="DC2706" s="1"/>
      <c r="DD2706" s="1"/>
      <c r="DE2706" s="1"/>
      <c r="DF2706" s="1"/>
      <c r="DG2706" s="1"/>
      <c r="DH2706" s="1"/>
      <c r="DI2706" s="1"/>
      <c r="DJ2706" s="1"/>
      <c r="DK2706" s="1"/>
      <c r="DL2706" s="1"/>
      <c r="DM2706" s="1"/>
      <c r="DN2706" s="1"/>
      <c r="DO2706" s="1"/>
      <c r="DP2706" s="1"/>
      <c r="DQ2706" s="1"/>
      <c r="DR2706" s="1"/>
      <c r="DS2706" s="1"/>
      <c r="DT2706" s="1"/>
      <c r="DU2706" s="1"/>
      <c r="DV2706" s="1"/>
      <c r="DW2706" s="1"/>
      <c r="DX2706" s="1"/>
      <c r="DY2706" s="1"/>
      <c r="DZ2706" s="1"/>
      <c r="EA2706" s="1"/>
      <c r="EB2706" s="1"/>
      <c r="EC2706" s="1"/>
      <c r="ED2706" s="1"/>
      <c r="EE2706" s="1"/>
      <c r="EF2706" s="1"/>
      <c r="EG2706" s="1"/>
      <c r="EH2706" s="1"/>
      <c r="EI2706" s="1"/>
      <c r="EJ2706" s="1"/>
      <c r="EK2706" s="1"/>
      <c r="EL2706" s="1"/>
      <c r="EM2706" s="1"/>
      <c r="EN2706" s="1"/>
      <c r="EO2706" s="1"/>
      <c r="EP2706" s="1"/>
      <c r="EQ2706" s="1"/>
      <c r="ER2706" s="1"/>
      <c r="ES2706" s="1"/>
      <c r="ET2706" s="1"/>
      <c r="EU2706" s="1"/>
      <c r="EV2706" s="1"/>
      <c r="EW2706" s="1"/>
      <c r="EX2706" s="1"/>
      <c r="EY2706" s="1"/>
      <c r="EZ2706" s="1"/>
      <c r="FA2706" s="1"/>
      <c r="FB2706" s="1"/>
      <c r="FC2706" s="1"/>
      <c r="FD2706" s="1"/>
      <c r="FE2706" s="1"/>
      <c r="FF2706" s="1"/>
      <c r="FG2706" s="1"/>
      <c r="FH2706" s="1"/>
      <c r="FI2706" s="1"/>
      <c r="FJ2706" s="1"/>
      <c r="FK2706" s="1"/>
      <c r="FL2706" s="1"/>
      <c r="FM2706" s="1"/>
      <c r="FN2706" s="1"/>
      <c r="FO2706" s="1"/>
      <c r="FP2706" s="1"/>
      <c r="FQ2706" s="1"/>
      <c r="FR2706" s="1"/>
      <c r="FS2706" s="1"/>
      <c r="FT2706" s="1"/>
      <c r="FU2706" s="1"/>
      <c r="FV2706" s="1"/>
      <c r="FW2706" s="1"/>
      <c r="FX2706" s="1"/>
      <c r="FY2706" s="1"/>
      <c r="FZ2706" s="1"/>
      <c r="GA2706" s="1"/>
      <c r="GB2706" s="1"/>
      <c r="GC2706" s="1"/>
      <c r="GD2706" s="1"/>
      <c r="GE2706" s="1"/>
      <c r="GF2706" s="1"/>
      <c r="GG2706" s="1"/>
      <c r="GH2706" s="1"/>
      <c r="GI2706" s="1"/>
      <c r="GJ2706" s="1"/>
      <c r="GK2706" s="1"/>
      <c r="GL2706" s="1"/>
      <c r="GM2706" s="1"/>
      <c r="GN2706" s="1"/>
      <c r="GO2706" s="1"/>
      <c r="GP2706" s="1"/>
      <c r="GQ2706" s="1"/>
      <c r="GR2706" s="1"/>
      <c r="GS2706" s="1"/>
      <c r="GT2706" s="1"/>
      <c r="GU2706" s="1"/>
      <c r="GV2706" s="1"/>
      <c r="GW2706" s="1"/>
      <c r="GX2706" s="1"/>
      <c r="GY2706" s="1"/>
      <c r="GZ2706" s="1"/>
      <c r="HA2706" s="1"/>
      <c r="HB2706" s="1"/>
      <c r="HC2706" s="1"/>
      <c r="HD2706" s="1"/>
      <c r="HE2706" s="1"/>
      <c r="HF2706" s="1"/>
      <c r="HG2706" s="1"/>
      <c r="HH2706" s="1"/>
      <c r="HI2706" s="1"/>
      <c r="HJ2706" s="1"/>
      <c r="HK2706" s="1"/>
      <c r="HL2706" s="1"/>
      <c r="HM2706" s="1"/>
      <c r="HN2706" s="1"/>
      <c r="HO2706" s="1"/>
      <c r="HP2706" s="1"/>
      <c r="HQ2706" s="1"/>
      <c r="HR2706" s="1"/>
      <c r="HS2706" s="1"/>
      <c r="HT2706" s="1"/>
      <c r="HU2706" s="1"/>
      <c r="HV2706" s="1"/>
      <c r="HW2706" s="1"/>
      <c r="HX2706" s="1"/>
      <c r="HY2706" s="1"/>
      <c r="HZ2706" s="1"/>
      <c r="IA2706" s="1"/>
      <c r="IB2706" s="1"/>
      <c r="IC2706" s="1"/>
      <c r="ID2706" s="1"/>
      <c r="IE2706" s="1"/>
      <c r="IF2706" s="1"/>
      <c r="IG2706" s="1"/>
      <c r="IH2706" s="1"/>
      <c r="II2706" s="1"/>
      <c r="IJ2706" s="1"/>
      <c r="IK2706" s="1"/>
      <c r="IL2706" s="1"/>
      <c r="IM2706" s="1"/>
      <c r="IN2706" s="1"/>
      <c r="IO2706" s="1"/>
      <c r="IP2706" s="1"/>
      <c r="IQ2706" s="1"/>
      <c r="IR2706" s="1"/>
      <c r="IS2706" s="1"/>
      <c r="IT2706" s="1"/>
      <c r="IU2706" s="1"/>
      <c r="IV2706" s="1"/>
    </row>
    <row r="2707" s="4" customFormat="1" ht="25" customHeight="1" spans="1:256">
      <c r="A2707" s="350"/>
      <c r="B2707" s="351"/>
      <c r="C2707" s="352"/>
      <c r="D2707" s="342" t="s">
        <v>720</v>
      </c>
      <c r="E2707" s="346">
        <v>262.48</v>
      </c>
      <c r="F2707" s="346">
        <v>262.48</v>
      </c>
      <c r="G2707" s="346">
        <f>G2708+G2711</f>
        <v>136.18</v>
      </c>
      <c r="H2707" s="346"/>
      <c r="I2707" s="346">
        <v>10</v>
      </c>
      <c r="J2707" s="360">
        <f>G2707/F2707</f>
        <v>0.5188204815605</v>
      </c>
      <c r="K2707" s="362">
        <v>5.2</v>
      </c>
      <c r="L2707" s="1"/>
      <c r="M2707" s="1"/>
      <c r="N2707" s="1"/>
      <c r="O2707" s="1"/>
      <c r="P2707" s="1"/>
      <c r="Q2707" s="1"/>
      <c r="R2707" s="1"/>
      <c r="S2707" s="1"/>
      <c r="T2707" s="1"/>
      <c r="U2707" s="1"/>
      <c r="V2707" s="1"/>
      <c r="W2707" s="1"/>
      <c r="X2707" s="1"/>
      <c r="Y2707" s="1"/>
      <c r="Z2707" s="1"/>
      <c r="AA2707" s="1"/>
      <c r="AB2707" s="1"/>
      <c r="AC2707" s="1"/>
      <c r="AD2707" s="1"/>
      <c r="AE2707" s="1"/>
      <c r="AF2707" s="1"/>
      <c r="AG2707" s="1"/>
      <c r="AH2707" s="1"/>
      <c r="AI2707" s="1"/>
      <c r="AJ2707" s="1"/>
      <c r="AK2707" s="1"/>
      <c r="AL2707" s="1"/>
      <c r="AM2707" s="1"/>
      <c r="AN2707" s="1"/>
      <c r="AO2707" s="1"/>
      <c r="AP2707" s="1"/>
      <c r="AQ2707" s="1"/>
      <c r="AR2707" s="1"/>
      <c r="AS2707" s="1"/>
      <c r="AT2707" s="1"/>
      <c r="AU2707" s="1"/>
      <c r="AV2707" s="1"/>
      <c r="AW2707" s="1"/>
      <c r="AX2707" s="1"/>
      <c r="AY2707" s="1"/>
      <c r="AZ2707" s="1"/>
      <c r="BA2707" s="1"/>
      <c r="BB2707" s="1"/>
      <c r="BC2707" s="1"/>
      <c r="BD2707" s="1"/>
      <c r="BE2707" s="1"/>
      <c r="BF2707" s="1"/>
      <c r="BG2707" s="1"/>
      <c r="BH2707" s="1"/>
      <c r="BI2707" s="1"/>
      <c r="BJ2707" s="1"/>
      <c r="BK2707" s="1"/>
      <c r="BL2707" s="1"/>
      <c r="BM2707" s="1"/>
      <c r="BN2707" s="1"/>
      <c r="BO2707" s="1"/>
      <c r="BP2707" s="1"/>
      <c r="BQ2707" s="1"/>
      <c r="BR2707" s="1"/>
      <c r="BS2707" s="1"/>
      <c r="BT2707" s="1"/>
      <c r="BU2707" s="1"/>
      <c r="BV2707" s="1"/>
      <c r="BW2707" s="1"/>
      <c r="BX2707" s="1"/>
      <c r="BY2707" s="1"/>
      <c r="BZ2707" s="1"/>
      <c r="CA2707" s="1"/>
      <c r="CB2707" s="1"/>
      <c r="CC2707" s="1"/>
      <c r="CD2707" s="1"/>
      <c r="CE2707" s="1"/>
      <c r="CF2707" s="1"/>
      <c r="CG2707" s="1"/>
      <c r="CH2707" s="1"/>
      <c r="CI2707" s="1"/>
      <c r="CJ2707" s="1"/>
      <c r="CK2707" s="1"/>
      <c r="CL2707" s="1"/>
      <c r="CM2707" s="1"/>
      <c r="CN2707" s="1"/>
      <c r="CO2707" s="1"/>
      <c r="CP2707" s="1"/>
      <c r="CQ2707" s="1"/>
      <c r="CR2707" s="1"/>
      <c r="CS2707" s="1"/>
      <c r="CT2707" s="1"/>
      <c r="CU2707" s="1"/>
      <c r="CV2707" s="1"/>
      <c r="CW2707" s="1"/>
      <c r="CX2707" s="1"/>
      <c r="CY2707" s="1"/>
      <c r="CZ2707" s="1"/>
      <c r="DA2707" s="1"/>
      <c r="DB2707" s="1"/>
      <c r="DC2707" s="1"/>
      <c r="DD2707" s="1"/>
      <c r="DE2707" s="1"/>
      <c r="DF2707" s="1"/>
      <c r="DG2707" s="1"/>
      <c r="DH2707" s="1"/>
      <c r="DI2707" s="1"/>
      <c r="DJ2707" s="1"/>
      <c r="DK2707" s="1"/>
      <c r="DL2707" s="1"/>
      <c r="DM2707" s="1"/>
      <c r="DN2707" s="1"/>
      <c r="DO2707" s="1"/>
      <c r="DP2707" s="1"/>
      <c r="DQ2707" s="1"/>
      <c r="DR2707" s="1"/>
      <c r="DS2707" s="1"/>
      <c r="DT2707" s="1"/>
      <c r="DU2707" s="1"/>
      <c r="DV2707" s="1"/>
      <c r="DW2707" s="1"/>
      <c r="DX2707" s="1"/>
      <c r="DY2707" s="1"/>
      <c r="DZ2707" s="1"/>
      <c r="EA2707" s="1"/>
      <c r="EB2707" s="1"/>
      <c r="EC2707" s="1"/>
      <c r="ED2707" s="1"/>
      <c r="EE2707" s="1"/>
      <c r="EF2707" s="1"/>
      <c r="EG2707" s="1"/>
      <c r="EH2707" s="1"/>
      <c r="EI2707" s="1"/>
      <c r="EJ2707" s="1"/>
      <c r="EK2707" s="1"/>
      <c r="EL2707" s="1"/>
      <c r="EM2707" s="1"/>
      <c r="EN2707" s="1"/>
      <c r="EO2707" s="1"/>
      <c r="EP2707" s="1"/>
      <c r="EQ2707" s="1"/>
      <c r="ER2707" s="1"/>
      <c r="ES2707" s="1"/>
      <c r="ET2707" s="1"/>
      <c r="EU2707" s="1"/>
      <c r="EV2707" s="1"/>
      <c r="EW2707" s="1"/>
      <c r="EX2707" s="1"/>
      <c r="EY2707" s="1"/>
      <c r="EZ2707" s="1"/>
      <c r="FA2707" s="1"/>
      <c r="FB2707" s="1"/>
      <c r="FC2707" s="1"/>
      <c r="FD2707" s="1"/>
      <c r="FE2707" s="1"/>
      <c r="FF2707" s="1"/>
      <c r="FG2707" s="1"/>
      <c r="FH2707" s="1"/>
      <c r="FI2707" s="1"/>
      <c r="FJ2707" s="1"/>
      <c r="FK2707" s="1"/>
      <c r="FL2707" s="1"/>
      <c r="FM2707" s="1"/>
      <c r="FN2707" s="1"/>
      <c r="FO2707" s="1"/>
      <c r="FP2707" s="1"/>
      <c r="FQ2707" s="1"/>
      <c r="FR2707" s="1"/>
      <c r="FS2707" s="1"/>
      <c r="FT2707" s="1"/>
      <c r="FU2707" s="1"/>
      <c r="FV2707" s="1"/>
      <c r="FW2707" s="1"/>
      <c r="FX2707" s="1"/>
      <c r="FY2707" s="1"/>
      <c r="FZ2707" s="1"/>
      <c r="GA2707" s="1"/>
      <c r="GB2707" s="1"/>
      <c r="GC2707" s="1"/>
      <c r="GD2707" s="1"/>
      <c r="GE2707" s="1"/>
      <c r="GF2707" s="1"/>
      <c r="GG2707" s="1"/>
      <c r="GH2707" s="1"/>
      <c r="GI2707" s="1"/>
      <c r="GJ2707" s="1"/>
      <c r="GK2707" s="1"/>
      <c r="GL2707" s="1"/>
      <c r="GM2707" s="1"/>
      <c r="GN2707" s="1"/>
      <c r="GO2707" s="1"/>
      <c r="GP2707" s="1"/>
      <c r="GQ2707" s="1"/>
      <c r="GR2707" s="1"/>
      <c r="GS2707" s="1"/>
      <c r="GT2707" s="1"/>
      <c r="GU2707" s="1"/>
      <c r="GV2707" s="1"/>
      <c r="GW2707" s="1"/>
      <c r="GX2707" s="1"/>
      <c r="GY2707" s="1"/>
      <c r="GZ2707" s="1"/>
      <c r="HA2707" s="1"/>
      <c r="HB2707" s="1"/>
      <c r="HC2707" s="1"/>
      <c r="HD2707" s="1"/>
      <c r="HE2707" s="1"/>
      <c r="HF2707" s="1"/>
      <c r="HG2707" s="1"/>
      <c r="HH2707" s="1"/>
      <c r="HI2707" s="1"/>
      <c r="HJ2707" s="1"/>
      <c r="HK2707" s="1"/>
      <c r="HL2707" s="1"/>
      <c r="HM2707" s="1"/>
      <c r="HN2707" s="1"/>
      <c r="HO2707" s="1"/>
      <c r="HP2707" s="1"/>
      <c r="HQ2707" s="1"/>
      <c r="HR2707" s="1"/>
      <c r="HS2707" s="1"/>
      <c r="HT2707" s="1"/>
      <c r="HU2707" s="1"/>
      <c r="HV2707" s="1"/>
      <c r="HW2707" s="1"/>
      <c r="HX2707" s="1"/>
      <c r="HY2707" s="1"/>
      <c r="HZ2707" s="1"/>
      <c r="IA2707" s="1"/>
      <c r="IB2707" s="1"/>
      <c r="IC2707" s="1"/>
      <c r="ID2707" s="1"/>
      <c r="IE2707" s="1"/>
      <c r="IF2707" s="1"/>
      <c r="IG2707" s="1"/>
      <c r="IH2707" s="1"/>
      <c r="II2707" s="1"/>
      <c r="IJ2707" s="1"/>
      <c r="IK2707" s="1"/>
      <c r="IL2707" s="1"/>
      <c r="IM2707" s="1"/>
      <c r="IN2707" s="1"/>
      <c r="IO2707" s="1"/>
      <c r="IP2707" s="1"/>
      <c r="IQ2707" s="1"/>
      <c r="IR2707" s="1"/>
      <c r="IS2707" s="1"/>
      <c r="IT2707" s="1"/>
      <c r="IU2707" s="1"/>
      <c r="IV2707" s="1"/>
    </row>
    <row r="2708" s="4" customFormat="1" ht="25" customHeight="1" spans="1:256">
      <c r="A2708" s="350"/>
      <c r="B2708" s="351"/>
      <c r="C2708" s="352"/>
      <c r="D2708" s="342" t="s">
        <v>621</v>
      </c>
      <c r="E2708" s="346">
        <v>262.48</v>
      </c>
      <c r="F2708" s="346">
        <v>262.48</v>
      </c>
      <c r="G2708" s="346">
        <f>64.8+91.87-21.38</f>
        <v>135.29</v>
      </c>
      <c r="H2708" s="346"/>
      <c r="I2708" s="346" t="s">
        <v>512</v>
      </c>
      <c r="J2708" s="346" t="s">
        <v>512</v>
      </c>
      <c r="K2708" s="346" t="s">
        <v>512</v>
      </c>
      <c r="L2708" s="1"/>
      <c r="M2708" s="1"/>
      <c r="N2708" s="1"/>
      <c r="O2708" s="1"/>
      <c r="P2708" s="1"/>
      <c r="Q2708" s="1"/>
      <c r="R2708" s="1"/>
      <c r="S2708" s="1"/>
      <c r="T2708" s="1"/>
      <c r="U2708" s="1"/>
      <c r="V2708" s="1"/>
      <c r="W2708" s="1"/>
      <c r="X2708" s="1"/>
      <c r="Y2708" s="1"/>
      <c r="Z2708" s="1"/>
      <c r="AA2708" s="1"/>
      <c r="AB2708" s="1"/>
      <c r="AC2708" s="1"/>
      <c r="AD2708" s="1"/>
      <c r="AE2708" s="1"/>
      <c r="AF2708" s="1"/>
      <c r="AG2708" s="1"/>
      <c r="AH2708" s="1"/>
      <c r="AI2708" s="1"/>
      <c r="AJ2708" s="1"/>
      <c r="AK2708" s="1"/>
      <c r="AL2708" s="1"/>
      <c r="AM2708" s="1"/>
      <c r="AN2708" s="1"/>
      <c r="AO2708" s="1"/>
      <c r="AP2708" s="1"/>
      <c r="AQ2708" s="1"/>
      <c r="AR2708" s="1"/>
      <c r="AS2708" s="1"/>
      <c r="AT2708" s="1"/>
      <c r="AU2708" s="1"/>
      <c r="AV2708" s="1"/>
      <c r="AW2708" s="1"/>
      <c r="AX2708" s="1"/>
      <c r="AY2708" s="1"/>
      <c r="AZ2708" s="1"/>
      <c r="BA2708" s="1"/>
      <c r="BB2708" s="1"/>
      <c r="BC2708" s="1"/>
      <c r="BD2708" s="1"/>
      <c r="BE2708" s="1"/>
      <c r="BF2708" s="1"/>
      <c r="BG2708" s="1"/>
      <c r="BH2708" s="1"/>
      <c r="BI2708" s="1"/>
      <c r="BJ2708" s="1"/>
      <c r="BK2708" s="1"/>
      <c r="BL2708" s="1"/>
      <c r="BM2708" s="1"/>
      <c r="BN2708" s="1"/>
      <c r="BO2708" s="1"/>
      <c r="BP2708" s="1"/>
      <c r="BQ2708" s="1"/>
      <c r="BR2708" s="1"/>
      <c r="BS2708" s="1"/>
      <c r="BT2708" s="1"/>
      <c r="BU2708" s="1"/>
      <c r="BV2708" s="1"/>
      <c r="BW2708" s="1"/>
      <c r="BX2708" s="1"/>
      <c r="BY2708" s="1"/>
      <c r="BZ2708" s="1"/>
      <c r="CA2708" s="1"/>
      <c r="CB2708" s="1"/>
      <c r="CC2708" s="1"/>
      <c r="CD2708" s="1"/>
      <c r="CE2708" s="1"/>
      <c r="CF2708" s="1"/>
      <c r="CG2708" s="1"/>
      <c r="CH2708" s="1"/>
      <c r="CI2708" s="1"/>
      <c r="CJ2708" s="1"/>
      <c r="CK2708" s="1"/>
      <c r="CL2708" s="1"/>
      <c r="CM2708" s="1"/>
      <c r="CN2708" s="1"/>
      <c r="CO2708" s="1"/>
      <c r="CP2708" s="1"/>
      <c r="CQ2708" s="1"/>
      <c r="CR2708" s="1"/>
      <c r="CS2708" s="1"/>
      <c r="CT2708" s="1"/>
      <c r="CU2708" s="1"/>
      <c r="CV2708" s="1"/>
      <c r="CW2708" s="1"/>
      <c r="CX2708" s="1"/>
      <c r="CY2708" s="1"/>
      <c r="CZ2708" s="1"/>
      <c r="DA2708" s="1"/>
      <c r="DB2708" s="1"/>
      <c r="DC2708" s="1"/>
      <c r="DD2708" s="1"/>
      <c r="DE2708" s="1"/>
      <c r="DF2708" s="1"/>
      <c r="DG2708" s="1"/>
      <c r="DH2708" s="1"/>
      <c r="DI2708" s="1"/>
      <c r="DJ2708" s="1"/>
      <c r="DK2708" s="1"/>
      <c r="DL2708" s="1"/>
      <c r="DM2708" s="1"/>
      <c r="DN2708" s="1"/>
      <c r="DO2708" s="1"/>
      <c r="DP2708" s="1"/>
      <c r="DQ2708" s="1"/>
      <c r="DR2708" s="1"/>
      <c r="DS2708" s="1"/>
      <c r="DT2708" s="1"/>
      <c r="DU2708" s="1"/>
      <c r="DV2708" s="1"/>
      <c r="DW2708" s="1"/>
      <c r="DX2708" s="1"/>
      <c r="DY2708" s="1"/>
      <c r="DZ2708" s="1"/>
      <c r="EA2708" s="1"/>
      <c r="EB2708" s="1"/>
      <c r="EC2708" s="1"/>
      <c r="ED2708" s="1"/>
      <c r="EE2708" s="1"/>
      <c r="EF2708" s="1"/>
      <c r="EG2708" s="1"/>
      <c r="EH2708" s="1"/>
      <c r="EI2708" s="1"/>
      <c r="EJ2708" s="1"/>
      <c r="EK2708" s="1"/>
      <c r="EL2708" s="1"/>
      <c r="EM2708" s="1"/>
      <c r="EN2708" s="1"/>
      <c r="EO2708" s="1"/>
      <c r="EP2708" s="1"/>
      <c r="EQ2708" s="1"/>
      <c r="ER2708" s="1"/>
      <c r="ES2708" s="1"/>
      <c r="ET2708" s="1"/>
      <c r="EU2708" s="1"/>
      <c r="EV2708" s="1"/>
      <c r="EW2708" s="1"/>
      <c r="EX2708" s="1"/>
      <c r="EY2708" s="1"/>
      <c r="EZ2708" s="1"/>
      <c r="FA2708" s="1"/>
      <c r="FB2708" s="1"/>
      <c r="FC2708" s="1"/>
      <c r="FD2708" s="1"/>
      <c r="FE2708" s="1"/>
      <c r="FF2708" s="1"/>
      <c r="FG2708" s="1"/>
      <c r="FH2708" s="1"/>
      <c r="FI2708" s="1"/>
      <c r="FJ2708" s="1"/>
      <c r="FK2708" s="1"/>
      <c r="FL2708" s="1"/>
      <c r="FM2708" s="1"/>
      <c r="FN2708" s="1"/>
      <c r="FO2708" s="1"/>
      <c r="FP2708" s="1"/>
      <c r="FQ2708" s="1"/>
      <c r="FR2708" s="1"/>
      <c r="FS2708" s="1"/>
      <c r="FT2708" s="1"/>
      <c r="FU2708" s="1"/>
      <c r="FV2708" s="1"/>
      <c r="FW2708" s="1"/>
      <c r="FX2708" s="1"/>
      <c r="FY2708" s="1"/>
      <c r="FZ2708" s="1"/>
      <c r="GA2708" s="1"/>
      <c r="GB2708" s="1"/>
      <c r="GC2708" s="1"/>
      <c r="GD2708" s="1"/>
      <c r="GE2708" s="1"/>
      <c r="GF2708" s="1"/>
      <c r="GG2708" s="1"/>
      <c r="GH2708" s="1"/>
      <c r="GI2708" s="1"/>
      <c r="GJ2708" s="1"/>
      <c r="GK2708" s="1"/>
      <c r="GL2708" s="1"/>
      <c r="GM2708" s="1"/>
      <c r="GN2708" s="1"/>
      <c r="GO2708" s="1"/>
      <c r="GP2708" s="1"/>
      <c r="GQ2708" s="1"/>
      <c r="GR2708" s="1"/>
      <c r="GS2708" s="1"/>
      <c r="GT2708" s="1"/>
      <c r="GU2708" s="1"/>
      <c r="GV2708" s="1"/>
      <c r="GW2708" s="1"/>
      <c r="GX2708" s="1"/>
      <c r="GY2708" s="1"/>
      <c r="GZ2708" s="1"/>
      <c r="HA2708" s="1"/>
      <c r="HB2708" s="1"/>
      <c r="HC2708" s="1"/>
      <c r="HD2708" s="1"/>
      <c r="HE2708" s="1"/>
      <c r="HF2708" s="1"/>
      <c r="HG2708" s="1"/>
      <c r="HH2708" s="1"/>
      <c r="HI2708" s="1"/>
      <c r="HJ2708" s="1"/>
      <c r="HK2708" s="1"/>
      <c r="HL2708" s="1"/>
      <c r="HM2708" s="1"/>
      <c r="HN2708" s="1"/>
      <c r="HO2708" s="1"/>
      <c r="HP2708" s="1"/>
      <c r="HQ2708" s="1"/>
      <c r="HR2708" s="1"/>
      <c r="HS2708" s="1"/>
      <c r="HT2708" s="1"/>
      <c r="HU2708" s="1"/>
      <c r="HV2708" s="1"/>
      <c r="HW2708" s="1"/>
      <c r="HX2708" s="1"/>
      <c r="HY2708" s="1"/>
      <c r="HZ2708" s="1"/>
      <c r="IA2708" s="1"/>
      <c r="IB2708" s="1"/>
      <c r="IC2708" s="1"/>
      <c r="ID2708" s="1"/>
      <c r="IE2708" s="1"/>
      <c r="IF2708" s="1"/>
      <c r="IG2708" s="1"/>
      <c r="IH2708" s="1"/>
      <c r="II2708" s="1"/>
      <c r="IJ2708" s="1"/>
      <c r="IK2708" s="1"/>
      <c r="IL2708" s="1"/>
      <c r="IM2708" s="1"/>
      <c r="IN2708" s="1"/>
      <c r="IO2708" s="1"/>
      <c r="IP2708" s="1"/>
      <c r="IQ2708" s="1"/>
      <c r="IR2708" s="1"/>
      <c r="IS2708" s="1"/>
      <c r="IT2708" s="1"/>
      <c r="IU2708" s="1"/>
      <c r="IV2708" s="1"/>
    </row>
    <row r="2709" s="4" customFormat="1" ht="25" customHeight="1" spans="1:256">
      <c r="A2709" s="350"/>
      <c r="B2709" s="351"/>
      <c r="C2709" s="352"/>
      <c r="D2709" s="353" t="s">
        <v>721</v>
      </c>
      <c r="E2709" s="346"/>
      <c r="F2709" s="346"/>
      <c r="G2709" s="346"/>
      <c r="H2709" s="346"/>
      <c r="I2709" s="346" t="s">
        <v>512</v>
      </c>
      <c r="J2709" s="346" t="s">
        <v>512</v>
      </c>
      <c r="K2709" s="346" t="s">
        <v>512</v>
      </c>
      <c r="L2709" s="1"/>
      <c r="M2709" s="1"/>
      <c r="N2709" s="1"/>
      <c r="O2709" s="1"/>
      <c r="P2709" s="1"/>
      <c r="Q2709" s="1"/>
      <c r="R2709" s="1"/>
      <c r="S2709" s="1"/>
      <c r="T2709" s="1"/>
      <c r="U2709" s="1"/>
      <c r="V2709" s="1"/>
      <c r="W2709" s="1"/>
      <c r="X2709" s="1"/>
      <c r="Y2709" s="1"/>
      <c r="Z2709" s="1"/>
      <c r="AA2709" s="1"/>
      <c r="AB2709" s="1"/>
      <c r="AC2709" s="1"/>
      <c r="AD2709" s="1"/>
      <c r="AE2709" s="1"/>
      <c r="AF2709" s="1"/>
      <c r="AG2709" s="1"/>
      <c r="AH2709" s="1"/>
      <c r="AI2709" s="1"/>
      <c r="AJ2709" s="1"/>
      <c r="AK2709" s="1"/>
      <c r="AL2709" s="1"/>
      <c r="AM2709" s="1"/>
      <c r="AN2709" s="1"/>
      <c r="AO2709" s="1"/>
      <c r="AP2709" s="1"/>
      <c r="AQ2709" s="1"/>
      <c r="AR2709" s="1"/>
      <c r="AS2709" s="1"/>
      <c r="AT2709" s="1"/>
      <c r="AU2709" s="1"/>
      <c r="AV2709" s="1"/>
      <c r="AW2709" s="1"/>
      <c r="AX2709" s="1"/>
      <c r="AY2709" s="1"/>
      <c r="AZ2709" s="1"/>
      <c r="BA2709" s="1"/>
      <c r="BB2709" s="1"/>
      <c r="BC2709" s="1"/>
      <c r="BD2709" s="1"/>
      <c r="BE2709" s="1"/>
      <c r="BF2709" s="1"/>
      <c r="BG2709" s="1"/>
      <c r="BH2709" s="1"/>
      <c r="BI2709" s="1"/>
      <c r="BJ2709" s="1"/>
      <c r="BK2709" s="1"/>
      <c r="BL2709" s="1"/>
      <c r="BM2709" s="1"/>
      <c r="BN2709" s="1"/>
      <c r="BO2709" s="1"/>
      <c r="BP2709" s="1"/>
      <c r="BQ2709" s="1"/>
      <c r="BR2709" s="1"/>
      <c r="BS2709" s="1"/>
      <c r="BT2709" s="1"/>
      <c r="BU2709" s="1"/>
      <c r="BV2709" s="1"/>
      <c r="BW2709" s="1"/>
      <c r="BX2709" s="1"/>
      <c r="BY2709" s="1"/>
      <c r="BZ2709" s="1"/>
      <c r="CA2709" s="1"/>
      <c r="CB2709" s="1"/>
      <c r="CC2709" s="1"/>
      <c r="CD2709" s="1"/>
      <c r="CE2709" s="1"/>
      <c r="CF2709" s="1"/>
      <c r="CG2709" s="1"/>
      <c r="CH2709" s="1"/>
      <c r="CI2709" s="1"/>
      <c r="CJ2709" s="1"/>
      <c r="CK2709" s="1"/>
      <c r="CL2709" s="1"/>
      <c r="CM2709" s="1"/>
      <c r="CN2709" s="1"/>
      <c r="CO2709" s="1"/>
      <c r="CP2709" s="1"/>
      <c r="CQ2709" s="1"/>
      <c r="CR2709" s="1"/>
      <c r="CS2709" s="1"/>
      <c r="CT2709" s="1"/>
      <c r="CU2709" s="1"/>
      <c r="CV2709" s="1"/>
      <c r="CW2709" s="1"/>
      <c r="CX2709" s="1"/>
      <c r="CY2709" s="1"/>
      <c r="CZ2709" s="1"/>
      <c r="DA2709" s="1"/>
      <c r="DB2709" s="1"/>
      <c r="DC2709" s="1"/>
      <c r="DD2709" s="1"/>
      <c r="DE2709" s="1"/>
      <c r="DF2709" s="1"/>
      <c r="DG2709" s="1"/>
      <c r="DH2709" s="1"/>
      <c r="DI2709" s="1"/>
      <c r="DJ2709" s="1"/>
      <c r="DK2709" s="1"/>
      <c r="DL2709" s="1"/>
      <c r="DM2709" s="1"/>
      <c r="DN2709" s="1"/>
      <c r="DO2709" s="1"/>
      <c r="DP2709" s="1"/>
      <c r="DQ2709" s="1"/>
      <c r="DR2709" s="1"/>
      <c r="DS2709" s="1"/>
      <c r="DT2709" s="1"/>
      <c r="DU2709" s="1"/>
      <c r="DV2709" s="1"/>
      <c r="DW2709" s="1"/>
      <c r="DX2709" s="1"/>
      <c r="DY2709" s="1"/>
      <c r="DZ2709" s="1"/>
      <c r="EA2709" s="1"/>
      <c r="EB2709" s="1"/>
      <c r="EC2709" s="1"/>
      <c r="ED2709" s="1"/>
      <c r="EE2709" s="1"/>
      <c r="EF2709" s="1"/>
      <c r="EG2709" s="1"/>
      <c r="EH2709" s="1"/>
      <c r="EI2709" s="1"/>
      <c r="EJ2709" s="1"/>
      <c r="EK2709" s="1"/>
      <c r="EL2709" s="1"/>
      <c r="EM2709" s="1"/>
      <c r="EN2709" s="1"/>
      <c r="EO2709" s="1"/>
      <c r="EP2709" s="1"/>
      <c r="EQ2709" s="1"/>
      <c r="ER2709" s="1"/>
      <c r="ES2709" s="1"/>
      <c r="ET2709" s="1"/>
      <c r="EU2709" s="1"/>
      <c r="EV2709" s="1"/>
      <c r="EW2709" s="1"/>
      <c r="EX2709" s="1"/>
      <c r="EY2709" s="1"/>
      <c r="EZ2709" s="1"/>
      <c r="FA2709" s="1"/>
      <c r="FB2709" s="1"/>
      <c r="FC2709" s="1"/>
      <c r="FD2709" s="1"/>
      <c r="FE2709" s="1"/>
      <c r="FF2709" s="1"/>
      <c r="FG2709" s="1"/>
      <c r="FH2709" s="1"/>
      <c r="FI2709" s="1"/>
      <c r="FJ2709" s="1"/>
      <c r="FK2709" s="1"/>
      <c r="FL2709" s="1"/>
      <c r="FM2709" s="1"/>
      <c r="FN2709" s="1"/>
      <c r="FO2709" s="1"/>
      <c r="FP2709" s="1"/>
      <c r="FQ2709" s="1"/>
      <c r="FR2709" s="1"/>
      <c r="FS2709" s="1"/>
      <c r="FT2709" s="1"/>
      <c r="FU2709" s="1"/>
      <c r="FV2709" s="1"/>
      <c r="FW2709" s="1"/>
      <c r="FX2709" s="1"/>
      <c r="FY2709" s="1"/>
      <c r="FZ2709" s="1"/>
      <c r="GA2709" s="1"/>
      <c r="GB2709" s="1"/>
      <c r="GC2709" s="1"/>
      <c r="GD2709" s="1"/>
      <c r="GE2709" s="1"/>
      <c r="GF2709" s="1"/>
      <c r="GG2709" s="1"/>
      <c r="GH2709" s="1"/>
      <c r="GI2709" s="1"/>
      <c r="GJ2709" s="1"/>
      <c r="GK2709" s="1"/>
      <c r="GL2709" s="1"/>
      <c r="GM2709" s="1"/>
      <c r="GN2709" s="1"/>
      <c r="GO2709" s="1"/>
      <c r="GP2709" s="1"/>
      <c r="GQ2709" s="1"/>
      <c r="GR2709" s="1"/>
      <c r="GS2709" s="1"/>
      <c r="GT2709" s="1"/>
      <c r="GU2709" s="1"/>
      <c r="GV2709" s="1"/>
      <c r="GW2709" s="1"/>
      <c r="GX2709" s="1"/>
      <c r="GY2709" s="1"/>
      <c r="GZ2709" s="1"/>
      <c r="HA2709" s="1"/>
      <c r="HB2709" s="1"/>
      <c r="HC2709" s="1"/>
      <c r="HD2709" s="1"/>
      <c r="HE2709" s="1"/>
      <c r="HF2709" s="1"/>
      <c r="HG2709" s="1"/>
      <c r="HH2709" s="1"/>
      <c r="HI2709" s="1"/>
      <c r="HJ2709" s="1"/>
      <c r="HK2709" s="1"/>
      <c r="HL2709" s="1"/>
      <c r="HM2709" s="1"/>
      <c r="HN2709" s="1"/>
      <c r="HO2709" s="1"/>
      <c r="HP2709" s="1"/>
      <c r="HQ2709" s="1"/>
      <c r="HR2709" s="1"/>
      <c r="HS2709" s="1"/>
      <c r="HT2709" s="1"/>
      <c r="HU2709" s="1"/>
      <c r="HV2709" s="1"/>
      <c r="HW2709" s="1"/>
      <c r="HX2709" s="1"/>
      <c r="HY2709" s="1"/>
      <c r="HZ2709" s="1"/>
      <c r="IA2709" s="1"/>
      <c r="IB2709" s="1"/>
      <c r="IC2709" s="1"/>
      <c r="ID2709" s="1"/>
      <c r="IE2709" s="1"/>
      <c r="IF2709" s="1"/>
      <c r="IG2709" s="1"/>
      <c r="IH2709" s="1"/>
      <c r="II2709" s="1"/>
      <c r="IJ2709" s="1"/>
      <c r="IK2709" s="1"/>
      <c r="IL2709" s="1"/>
      <c r="IM2709" s="1"/>
      <c r="IN2709" s="1"/>
      <c r="IO2709" s="1"/>
      <c r="IP2709" s="1"/>
      <c r="IQ2709" s="1"/>
      <c r="IR2709" s="1"/>
      <c r="IS2709" s="1"/>
      <c r="IT2709" s="1"/>
      <c r="IU2709" s="1"/>
      <c r="IV2709" s="1"/>
    </row>
    <row r="2710" s="1" customFormat="1" ht="25" customHeight="1" spans="1:11">
      <c r="A2710" s="350"/>
      <c r="B2710" s="351"/>
      <c r="C2710" s="352"/>
      <c r="D2710" s="353" t="s">
        <v>722</v>
      </c>
      <c r="E2710" s="346"/>
      <c r="F2710" s="346"/>
      <c r="G2710" s="346"/>
      <c r="H2710" s="346"/>
      <c r="I2710" s="346" t="s">
        <v>512</v>
      </c>
      <c r="J2710" s="346" t="s">
        <v>512</v>
      </c>
      <c r="K2710" s="346" t="s">
        <v>512</v>
      </c>
    </row>
    <row r="2711" s="1" customFormat="1" ht="25" customHeight="1" spans="1:11">
      <c r="A2711" s="354"/>
      <c r="B2711" s="355"/>
      <c r="C2711" s="356"/>
      <c r="D2711" s="342" t="s">
        <v>622</v>
      </c>
      <c r="E2711" s="346">
        <v>0.89</v>
      </c>
      <c r="F2711" s="346">
        <v>0.89</v>
      </c>
      <c r="G2711" s="346">
        <v>0.89</v>
      </c>
      <c r="H2711" s="346"/>
      <c r="I2711" s="346" t="s">
        <v>512</v>
      </c>
      <c r="J2711" s="346" t="s">
        <v>512</v>
      </c>
      <c r="K2711" s="346" t="s">
        <v>512</v>
      </c>
    </row>
    <row r="2712" s="1" customFormat="1" ht="33" customHeight="1" spans="1:11">
      <c r="A2712" s="342" t="s">
        <v>723</v>
      </c>
      <c r="B2712" s="342" t="s">
        <v>724</v>
      </c>
      <c r="C2712" s="342"/>
      <c r="D2712" s="342"/>
      <c r="E2712" s="342"/>
      <c r="F2712" s="342" t="s">
        <v>608</v>
      </c>
      <c r="G2712" s="342"/>
      <c r="H2712" s="342"/>
      <c r="I2712" s="342"/>
      <c r="J2712" s="342"/>
      <c r="K2712" s="342"/>
    </row>
    <row r="2713" s="1" customFormat="1" ht="49" customHeight="1" spans="1:11">
      <c r="A2713" s="342"/>
      <c r="B2713" s="345" t="s">
        <v>1363</v>
      </c>
      <c r="C2713" s="346"/>
      <c r="D2713" s="346"/>
      <c r="E2713" s="346"/>
      <c r="F2713" s="345" t="s">
        <v>1364</v>
      </c>
      <c r="G2713" s="346"/>
      <c r="H2713" s="346"/>
      <c r="I2713" s="346"/>
      <c r="J2713" s="346"/>
      <c r="K2713" s="346"/>
    </row>
    <row r="2714" s="1" customFormat="1" ht="36" customHeight="1" spans="1:11">
      <c r="A2714" s="357" t="s">
        <v>726</v>
      </c>
      <c r="B2714" s="342" t="s">
        <v>628</v>
      </c>
      <c r="C2714" s="342" t="s">
        <v>629</v>
      </c>
      <c r="D2714" s="342" t="s">
        <v>630</v>
      </c>
      <c r="E2714" s="342" t="s">
        <v>727</v>
      </c>
      <c r="F2714" s="342" t="s">
        <v>728</v>
      </c>
      <c r="G2714" s="342" t="s">
        <v>717</v>
      </c>
      <c r="H2714" s="342" t="s">
        <v>729</v>
      </c>
      <c r="I2714" s="342" t="s">
        <v>730</v>
      </c>
      <c r="J2714" s="342"/>
      <c r="K2714" s="342"/>
    </row>
    <row r="2715" s="1" customFormat="1" ht="40" customHeight="1" spans="1:11">
      <c r="A2715" s="358"/>
      <c r="B2715" s="345" t="s">
        <v>731</v>
      </c>
      <c r="C2715" s="342" t="s">
        <v>682</v>
      </c>
      <c r="D2715" s="359" t="s">
        <v>1365</v>
      </c>
      <c r="E2715" s="384" t="s">
        <v>784</v>
      </c>
      <c r="F2715" s="385">
        <v>-0.1207</v>
      </c>
      <c r="G2715" s="346">
        <v>20</v>
      </c>
      <c r="H2715" s="346">
        <v>20</v>
      </c>
      <c r="I2715" s="346"/>
      <c r="J2715" s="346"/>
      <c r="K2715" s="346"/>
    </row>
    <row r="2716" s="1" customFormat="1" ht="40" customHeight="1" spans="1:11">
      <c r="A2716" s="358"/>
      <c r="B2716" s="345"/>
      <c r="C2716" s="342" t="s">
        <v>682</v>
      </c>
      <c r="D2716" s="359" t="s">
        <v>1366</v>
      </c>
      <c r="E2716" s="361" t="s">
        <v>784</v>
      </c>
      <c r="F2716" s="382">
        <v>-0.0366</v>
      </c>
      <c r="G2716" s="346">
        <v>20</v>
      </c>
      <c r="H2716" s="346">
        <v>20</v>
      </c>
      <c r="I2716" s="375"/>
      <c r="J2716" s="376"/>
      <c r="K2716" s="377"/>
    </row>
    <row r="2717" s="1" customFormat="1" ht="18" customHeight="1" spans="1:11">
      <c r="A2717" s="358"/>
      <c r="B2717" s="357" t="s">
        <v>740</v>
      </c>
      <c r="C2717" s="357" t="s">
        <v>741</v>
      </c>
      <c r="D2717" s="359" t="s">
        <v>948</v>
      </c>
      <c r="E2717" s="381">
        <v>0.8464</v>
      </c>
      <c r="F2717" s="381">
        <v>0.9645</v>
      </c>
      <c r="G2717" s="346">
        <v>20</v>
      </c>
      <c r="H2717" s="346">
        <v>20</v>
      </c>
      <c r="I2717" s="346"/>
      <c r="J2717" s="346"/>
      <c r="K2717" s="346"/>
    </row>
    <row r="2718" s="1" customFormat="1" ht="18" customHeight="1" spans="1:11">
      <c r="A2718" s="358"/>
      <c r="B2718" s="358"/>
      <c r="C2718" s="358"/>
      <c r="D2718" s="359"/>
      <c r="E2718" s="381"/>
      <c r="F2718" s="381"/>
      <c r="G2718" s="346"/>
      <c r="H2718" s="346"/>
      <c r="I2718" s="346"/>
      <c r="J2718" s="346"/>
      <c r="K2718" s="346"/>
    </row>
    <row r="2719" s="1" customFormat="1" ht="32" customHeight="1" spans="1:11">
      <c r="A2719" s="358"/>
      <c r="B2719" s="358"/>
      <c r="C2719" s="358"/>
      <c r="D2719" s="359" t="s">
        <v>950</v>
      </c>
      <c r="E2719" s="382">
        <v>0.7821</v>
      </c>
      <c r="F2719" s="382">
        <v>1</v>
      </c>
      <c r="G2719" s="346">
        <v>15</v>
      </c>
      <c r="H2719" s="346">
        <v>15</v>
      </c>
      <c r="I2719" s="375"/>
      <c r="J2719" s="376"/>
      <c r="K2719" s="377"/>
    </row>
    <row r="2720" s="1" customFormat="1" ht="32" customHeight="1" spans="1:11">
      <c r="A2720" s="358"/>
      <c r="B2720" s="358"/>
      <c r="C2720" s="358"/>
      <c r="D2720" s="359" t="s">
        <v>949</v>
      </c>
      <c r="E2720" s="382">
        <v>0.8813</v>
      </c>
      <c r="F2720" s="382">
        <v>0.827</v>
      </c>
      <c r="G2720" s="346">
        <v>15</v>
      </c>
      <c r="H2720" s="346">
        <v>14</v>
      </c>
      <c r="I2720" s="375"/>
      <c r="J2720" s="376"/>
      <c r="K2720" s="377"/>
    </row>
    <row r="2721" s="1" customFormat="1" ht="30" customHeight="1" spans="1:11">
      <c r="A2721" s="342" t="s">
        <v>742</v>
      </c>
      <c r="B2721" s="342"/>
      <c r="C2721" s="342"/>
      <c r="D2721" s="342"/>
      <c r="E2721" s="342"/>
      <c r="F2721" s="342"/>
      <c r="G2721" s="362">
        <f>H2715+H2716+H2717+H2719+H2720</f>
        <v>89</v>
      </c>
      <c r="H2721" s="362"/>
      <c r="I2721" s="362"/>
      <c r="J2721" s="362"/>
      <c r="K2721" s="362"/>
    </row>
    <row r="2722" s="1" customFormat="1" ht="30" customHeight="1" spans="1:11">
      <c r="A2722" s="363" t="s">
        <v>743</v>
      </c>
      <c r="B2722" s="364" t="s">
        <v>744</v>
      </c>
      <c r="C2722" s="365">
        <f>G2721+K2707</f>
        <v>94.2</v>
      </c>
      <c r="D2722" s="364"/>
      <c r="E2722" s="364" t="s">
        <v>745</v>
      </c>
      <c r="F2722" s="366" t="s">
        <v>746</v>
      </c>
      <c r="G2722" s="367"/>
      <c r="H2722" s="367"/>
      <c r="I2722" s="367"/>
      <c r="J2722" s="367"/>
      <c r="K2722" s="378"/>
    </row>
    <row r="2723" s="1" customFormat="1" spans="1:11">
      <c r="A2723" s="371"/>
      <c r="B2723" s="371"/>
      <c r="C2723" s="371"/>
      <c r="D2723" s="371"/>
      <c r="E2723" s="371"/>
      <c r="F2723" s="371"/>
      <c r="G2723" s="371"/>
      <c r="H2723" s="371"/>
      <c r="I2723" s="371"/>
      <c r="J2723" s="371"/>
      <c r="K2723" s="371"/>
    </row>
    <row r="2724" s="1" customFormat="1" spans="1:11">
      <c r="A2724" s="371"/>
      <c r="B2724" s="371"/>
      <c r="C2724" s="371"/>
      <c r="D2724" s="371"/>
      <c r="E2724" s="371"/>
      <c r="F2724" s="371"/>
      <c r="G2724" s="371"/>
      <c r="H2724" s="371"/>
      <c r="I2724" s="371"/>
      <c r="J2724" s="371"/>
      <c r="K2724" s="371"/>
    </row>
    <row r="2725" s="1" customFormat="1" ht="26" customHeight="1" spans="1:11">
      <c r="A2725" s="340" t="s">
        <v>706</v>
      </c>
      <c r="B2725" s="340"/>
      <c r="C2725" s="340"/>
      <c r="D2725" s="340"/>
      <c r="E2725" s="340"/>
      <c r="F2725" s="340"/>
      <c r="G2725" s="340"/>
      <c r="H2725" s="340"/>
      <c r="I2725" s="340"/>
      <c r="J2725" s="340"/>
      <c r="K2725" s="371"/>
    </row>
    <row r="2726" s="1" customFormat="1" ht="16" customHeight="1" spans="1:11">
      <c r="A2726" s="341"/>
      <c r="B2726" s="340"/>
      <c r="C2726" s="340"/>
      <c r="D2726" s="340"/>
      <c r="E2726" s="340"/>
      <c r="F2726" s="340"/>
      <c r="G2726" s="340"/>
      <c r="H2726" s="340"/>
      <c r="I2726" s="340"/>
      <c r="J2726" s="372" t="s">
        <v>707</v>
      </c>
      <c r="K2726" s="371"/>
    </row>
    <row r="2727" s="2" customFormat="1" ht="31" customHeight="1" spans="1:11">
      <c r="A2727" s="340"/>
      <c r="B2727" s="340"/>
      <c r="C2727" s="340"/>
      <c r="D2727" s="340"/>
      <c r="E2727" s="340"/>
      <c r="F2727" s="340"/>
      <c r="G2727" s="340"/>
      <c r="H2727" s="340"/>
      <c r="I2727" s="340"/>
      <c r="J2727" s="373" t="s">
        <v>3</v>
      </c>
      <c r="K2727" s="374"/>
    </row>
    <row r="2728" s="3" customFormat="1" ht="36" customHeight="1" spans="1:256">
      <c r="A2728" s="342" t="s">
        <v>708</v>
      </c>
      <c r="B2728" s="342"/>
      <c r="C2728" s="342"/>
      <c r="D2728" s="343" t="s">
        <v>789</v>
      </c>
      <c r="E2728" s="344"/>
      <c r="F2728" s="344"/>
      <c r="G2728" s="344"/>
      <c r="H2728" s="344"/>
      <c r="I2728" s="344"/>
      <c r="J2728" s="344"/>
      <c r="K2728" s="344"/>
      <c r="L2728" s="1"/>
      <c r="M2728" s="1"/>
      <c r="N2728" s="1"/>
      <c r="O2728" s="1"/>
      <c r="P2728" s="1"/>
      <c r="Q2728" s="1"/>
      <c r="R2728" s="1"/>
      <c r="S2728" s="1"/>
      <c r="T2728" s="1"/>
      <c r="U2728" s="1"/>
      <c r="V2728" s="1"/>
      <c r="W2728" s="1"/>
      <c r="X2728" s="1"/>
      <c r="Y2728" s="1"/>
      <c r="Z2728" s="1"/>
      <c r="AA2728" s="1"/>
      <c r="AB2728" s="1"/>
      <c r="AC2728" s="1"/>
      <c r="AD2728" s="1"/>
      <c r="AE2728" s="1"/>
      <c r="AF2728" s="1"/>
      <c r="AG2728" s="1"/>
      <c r="AH2728" s="1"/>
      <c r="AI2728" s="1"/>
      <c r="AJ2728" s="1"/>
      <c r="AK2728" s="1"/>
      <c r="AL2728" s="1"/>
      <c r="AM2728" s="1"/>
      <c r="AN2728" s="1"/>
      <c r="AO2728" s="1"/>
      <c r="AP2728" s="1"/>
      <c r="AQ2728" s="1"/>
      <c r="AR2728" s="1"/>
      <c r="AS2728" s="1"/>
      <c r="AT2728" s="1"/>
      <c r="AU2728" s="1"/>
      <c r="AV2728" s="1"/>
      <c r="AW2728" s="1"/>
      <c r="AX2728" s="1"/>
      <c r="AY2728" s="1"/>
      <c r="AZ2728" s="1"/>
      <c r="BA2728" s="1"/>
      <c r="BB2728" s="1"/>
      <c r="BC2728" s="1"/>
      <c r="BD2728" s="1"/>
      <c r="BE2728" s="1"/>
      <c r="BF2728" s="1"/>
      <c r="BG2728" s="1"/>
      <c r="BH2728" s="1"/>
      <c r="BI2728" s="1"/>
      <c r="BJ2728" s="1"/>
      <c r="BK2728" s="1"/>
      <c r="BL2728" s="1"/>
      <c r="BM2728" s="1"/>
      <c r="BN2728" s="1"/>
      <c r="BO2728" s="1"/>
      <c r="BP2728" s="1"/>
      <c r="BQ2728" s="1"/>
      <c r="BR2728" s="1"/>
      <c r="BS2728" s="1"/>
      <c r="BT2728" s="1"/>
      <c r="BU2728" s="1"/>
      <c r="BV2728" s="1"/>
      <c r="BW2728" s="1"/>
      <c r="BX2728" s="1"/>
      <c r="BY2728" s="1"/>
      <c r="BZ2728" s="1"/>
      <c r="CA2728" s="1"/>
      <c r="CB2728" s="1"/>
      <c r="CC2728" s="1"/>
      <c r="CD2728" s="1"/>
      <c r="CE2728" s="1"/>
      <c r="CF2728" s="1"/>
      <c r="CG2728" s="1"/>
      <c r="CH2728" s="1"/>
      <c r="CI2728" s="1"/>
      <c r="CJ2728" s="1"/>
      <c r="CK2728" s="1"/>
      <c r="CL2728" s="1"/>
      <c r="CM2728" s="1"/>
      <c r="CN2728" s="1"/>
      <c r="CO2728" s="1"/>
      <c r="CP2728" s="1"/>
      <c r="CQ2728" s="1"/>
      <c r="CR2728" s="1"/>
      <c r="CS2728" s="1"/>
      <c r="CT2728" s="1"/>
      <c r="CU2728" s="1"/>
      <c r="CV2728" s="1"/>
      <c r="CW2728" s="1"/>
      <c r="CX2728" s="1"/>
      <c r="CY2728" s="1"/>
      <c r="CZ2728" s="1"/>
      <c r="DA2728" s="1"/>
      <c r="DB2728" s="1"/>
      <c r="DC2728" s="1"/>
      <c r="DD2728" s="1"/>
      <c r="DE2728" s="1"/>
      <c r="DF2728" s="1"/>
      <c r="DG2728" s="1"/>
      <c r="DH2728" s="1"/>
      <c r="DI2728" s="1"/>
      <c r="DJ2728" s="1"/>
      <c r="DK2728" s="1"/>
      <c r="DL2728" s="1"/>
      <c r="DM2728" s="1"/>
      <c r="DN2728" s="1"/>
      <c r="DO2728" s="1"/>
      <c r="DP2728" s="1"/>
      <c r="DQ2728" s="1"/>
      <c r="DR2728" s="1"/>
      <c r="DS2728" s="1"/>
      <c r="DT2728" s="1"/>
      <c r="DU2728" s="1"/>
      <c r="DV2728" s="1"/>
      <c r="DW2728" s="1"/>
      <c r="DX2728" s="1"/>
      <c r="DY2728" s="1"/>
      <c r="DZ2728" s="1"/>
      <c r="EA2728" s="1"/>
      <c r="EB2728" s="1"/>
      <c r="EC2728" s="1"/>
      <c r="ED2728" s="1"/>
      <c r="EE2728" s="1"/>
      <c r="EF2728" s="1"/>
      <c r="EG2728" s="1"/>
      <c r="EH2728" s="1"/>
      <c r="EI2728" s="1"/>
      <c r="EJ2728" s="1"/>
      <c r="EK2728" s="1"/>
      <c r="EL2728" s="1"/>
      <c r="EM2728" s="1"/>
      <c r="EN2728" s="1"/>
      <c r="EO2728" s="1"/>
      <c r="EP2728" s="1"/>
      <c r="EQ2728" s="1"/>
      <c r="ER2728" s="1"/>
      <c r="ES2728" s="1"/>
      <c r="ET2728" s="1"/>
      <c r="EU2728" s="1"/>
      <c r="EV2728" s="1"/>
      <c r="EW2728" s="1"/>
      <c r="EX2728" s="1"/>
      <c r="EY2728" s="1"/>
      <c r="EZ2728" s="1"/>
      <c r="FA2728" s="1"/>
      <c r="FB2728" s="1"/>
      <c r="FC2728" s="1"/>
      <c r="FD2728" s="1"/>
      <c r="FE2728" s="1"/>
      <c r="FF2728" s="1"/>
      <c r="FG2728" s="1"/>
      <c r="FH2728" s="1"/>
      <c r="FI2728" s="1"/>
      <c r="FJ2728" s="1"/>
      <c r="FK2728" s="1"/>
      <c r="FL2728" s="1"/>
      <c r="FM2728" s="1"/>
      <c r="FN2728" s="1"/>
      <c r="FO2728" s="1"/>
      <c r="FP2728" s="1"/>
      <c r="FQ2728" s="1"/>
      <c r="FR2728" s="1"/>
      <c r="FS2728" s="1"/>
      <c r="FT2728" s="1"/>
      <c r="FU2728" s="1"/>
      <c r="FV2728" s="1"/>
      <c r="FW2728" s="1"/>
      <c r="FX2728" s="1"/>
      <c r="FY2728" s="1"/>
      <c r="FZ2728" s="1"/>
      <c r="GA2728" s="1"/>
      <c r="GB2728" s="1"/>
      <c r="GC2728" s="1"/>
      <c r="GD2728" s="1"/>
      <c r="GE2728" s="1"/>
      <c r="GF2728" s="1"/>
      <c r="GG2728" s="1"/>
      <c r="GH2728" s="1"/>
      <c r="GI2728" s="1"/>
      <c r="GJ2728" s="1"/>
      <c r="GK2728" s="1"/>
      <c r="GL2728" s="1"/>
      <c r="GM2728" s="1"/>
      <c r="GN2728" s="1"/>
      <c r="GO2728" s="1"/>
      <c r="GP2728" s="1"/>
      <c r="GQ2728" s="1"/>
      <c r="GR2728" s="1"/>
      <c r="GS2728" s="1"/>
      <c r="GT2728" s="1"/>
      <c r="GU2728" s="1"/>
      <c r="GV2728" s="1"/>
      <c r="GW2728" s="1"/>
      <c r="GX2728" s="1"/>
      <c r="GY2728" s="1"/>
      <c r="GZ2728" s="1"/>
      <c r="HA2728" s="1"/>
      <c r="HB2728" s="1"/>
      <c r="HC2728" s="1"/>
      <c r="HD2728" s="1"/>
      <c r="HE2728" s="1"/>
      <c r="HF2728" s="1"/>
      <c r="HG2728" s="1"/>
      <c r="HH2728" s="1"/>
      <c r="HI2728" s="1"/>
      <c r="HJ2728" s="1"/>
      <c r="HK2728" s="1"/>
      <c r="HL2728" s="1"/>
      <c r="HM2728" s="1"/>
      <c r="HN2728" s="1"/>
      <c r="HO2728" s="1"/>
      <c r="HP2728" s="1"/>
      <c r="HQ2728" s="1"/>
      <c r="HR2728" s="1"/>
      <c r="HS2728" s="1"/>
      <c r="HT2728" s="1"/>
      <c r="HU2728" s="1"/>
      <c r="HV2728" s="1"/>
      <c r="HW2728" s="1"/>
      <c r="HX2728" s="1"/>
      <c r="HY2728" s="1"/>
      <c r="HZ2728" s="1"/>
      <c r="IA2728" s="1"/>
      <c r="IB2728" s="1"/>
      <c r="IC2728" s="1"/>
      <c r="ID2728" s="1"/>
      <c r="IE2728" s="1"/>
      <c r="IF2728" s="1"/>
      <c r="IG2728" s="1"/>
      <c r="IH2728" s="1"/>
      <c r="II2728" s="1"/>
      <c r="IJ2728" s="1"/>
      <c r="IK2728" s="1"/>
      <c r="IL2728" s="1"/>
      <c r="IM2728" s="1"/>
      <c r="IN2728" s="1"/>
      <c r="IO2728" s="1"/>
      <c r="IP2728" s="1"/>
      <c r="IQ2728" s="1"/>
      <c r="IR2728" s="1"/>
      <c r="IS2728" s="1"/>
      <c r="IT2728" s="1"/>
      <c r="IU2728" s="1"/>
      <c r="IV2728" s="1"/>
    </row>
    <row r="2729" s="4" customFormat="1" ht="18" customHeight="1" spans="1:256">
      <c r="A2729" s="342" t="s">
        <v>710</v>
      </c>
      <c r="B2729" s="342"/>
      <c r="C2729" s="342"/>
      <c r="D2729" s="345" t="s">
        <v>1328</v>
      </c>
      <c r="E2729" s="346"/>
      <c r="F2729" s="342" t="s">
        <v>711</v>
      </c>
      <c r="G2729" s="345" t="s">
        <v>1329</v>
      </c>
      <c r="H2729" s="346"/>
      <c r="I2729" s="346"/>
      <c r="J2729" s="346"/>
      <c r="K2729" s="346"/>
      <c r="L2729" s="1"/>
      <c r="M2729" s="1"/>
      <c r="N2729" s="1"/>
      <c r="O2729" s="1"/>
      <c r="P2729" s="1"/>
      <c r="Q2729" s="1"/>
      <c r="R2729" s="1"/>
      <c r="S2729" s="1"/>
      <c r="T2729" s="1"/>
      <c r="U2729" s="1"/>
      <c r="V2729" s="1"/>
      <c r="W2729" s="1"/>
      <c r="X2729" s="1"/>
      <c r="Y2729" s="1"/>
      <c r="Z2729" s="1"/>
      <c r="AA2729" s="1"/>
      <c r="AB2729" s="1"/>
      <c r="AC2729" s="1"/>
      <c r="AD2729" s="1"/>
      <c r="AE2729" s="1"/>
      <c r="AF2729" s="1"/>
      <c r="AG2729" s="1"/>
      <c r="AH2729" s="1"/>
      <c r="AI2729" s="1"/>
      <c r="AJ2729" s="1"/>
      <c r="AK2729" s="1"/>
      <c r="AL2729" s="1"/>
      <c r="AM2729" s="1"/>
      <c r="AN2729" s="1"/>
      <c r="AO2729" s="1"/>
      <c r="AP2729" s="1"/>
      <c r="AQ2729" s="1"/>
      <c r="AR2729" s="1"/>
      <c r="AS2729" s="1"/>
      <c r="AT2729" s="1"/>
      <c r="AU2729" s="1"/>
      <c r="AV2729" s="1"/>
      <c r="AW2729" s="1"/>
      <c r="AX2729" s="1"/>
      <c r="AY2729" s="1"/>
      <c r="AZ2729" s="1"/>
      <c r="BA2729" s="1"/>
      <c r="BB2729" s="1"/>
      <c r="BC2729" s="1"/>
      <c r="BD2729" s="1"/>
      <c r="BE2729" s="1"/>
      <c r="BF2729" s="1"/>
      <c r="BG2729" s="1"/>
      <c r="BH2729" s="1"/>
      <c r="BI2729" s="1"/>
      <c r="BJ2729" s="1"/>
      <c r="BK2729" s="1"/>
      <c r="BL2729" s="1"/>
      <c r="BM2729" s="1"/>
      <c r="BN2729" s="1"/>
      <c r="BO2729" s="1"/>
      <c r="BP2729" s="1"/>
      <c r="BQ2729" s="1"/>
      <c r="BR2729" s="1"/>
      <c r="BS2729" s="1"/>
      <c r="BT2729" s="1"/>
      <c r="BU2729" s="1"/>
      <c r="BV2729" s="1"/>
      <c r="BW2729" s="1"/>
      <c r="BX2729" s="1"/>
      <c r="BY2729" s="1"/>
      <c r="BZ2729" s="1"/>
      <c r="CA2729" s="1"/>
      <c r="CB2729" s="1"/>
      <c r="CC2729" s="1"/>
      <c r="CD2729" s="1"/>
      <c r="CE2729" s="1"/>
      <c r="CF2729" s="1"/>
      <c r="CG2729" s="1"/>
      <c r="CH2729" s="1"/>
      <c r="CI2729" s="1"/>
      <c r="CJ2729" s="1"/>
      <c r="CK2729" s="1"/>
      <c r="CL2729" s="1"/>
      <c r="CM2729" s="1"/>
      <c r="CN2729" s="1"/>
      <c r="CO2729" s="1"/>
      <c r="CP2729" s="1"/>
      <c r="CQ2729" s="1"/>
      <c r="CR2729" s="1"/>
      <c r="CS2729" s="1"/>
      <c r="CT2729" s="1"/>
      <c r="CU2729" s="1"/>
      <c r="CV2729" s="1"/>
      <c r="CW2729" s="1"/>
      <c r="CX2729" s="1"/>
      <c r="CY2729" s="1"/>
      <c r="CZ2729" s="1"/>
      <c r="DA2729" s="1"/>
      <c r="DB2729" s="1"/>
      <c r="DC2729" s="1"/>
      <c r="DD2729" s="1"/>
      <c r="DE2729" s="1"/>
      <c r="DF2729" s="1"/>
      <c r="DG2729" s="1"/>
      <c r="DH2729" s="1"/>
      <c r="DI2729" s="1"/>
      <c r="DJ2729" s="1"/>
      <c r="DK2729" s="1"/>
      <c r="DL2729" s="1"/>
      <c r="DM2729" s="1"/>
      <c r="DN2729" s="1"/>
      <c r="DO2729" s="1"/>
      <c r="DP2729" s="1"/>
      <c r="DQ2729" s="1"/>
      <c r="DR2729" s="1"/>
      <c r="DS2729" s="1"/>
      <c r="DT2729" s="1"/>
      <c r="DU2729" s="1"/>
      <c r="DV2729" s="1"/>
      <c r="DW2729" s="1"/>
      <c r="DX2729" s="1"/>
      <c r="DY2729" s="1"/>
      <c r="DZ2729" s="1"/>
      <c r="EA2729" s="1"/>
      <c r="EB2729" s="1"/>
      <c r="EC2729" s="1"/>
      <c r="ED2729" s="1"/>
      <c r="EE2729" s="1"/>
      <c r="EF2729" s="1"/>
      <c r="EG2729" s="1"/>
      <c r="EH2729" s="1"/>
      <c r="EI2729" s="1"/>
      <c r="EJ2729" s="1"/>
      <c r="EK2729" s="1"/>
      <c r="EL2729" s="1"/>
      <c r="EM2729" s="1"/>
      <c r="EN2729" s="1"/>
      <c r="EO2729" s="1"/>
      <c r="EP2729" s="1"/>
      <c r="EQ2729" s="1"/>
      <c r="ER2729" s="1"/>
      <c r="ES2729" s="1"/>
      <c r="ET2729" s="1"/>
      <c r="EU2729" s="1"/>
      <c r="EV2729" s="1"/>
      <c r="EW2729" s="1"/>
      <c r="EX2729" s="1"/>
      <c r="EY2729" s="1"/>
      <c r="EZ2729" s="1"/>
      <c r="FA2729" s="1"/>
      <c r="FB2729" s="1"/>
      <c r="FC2729" s="1"/>
      <c r="FD2729" s="1"/>
      <c r="FE2729" s="1"/>
      <c r="FF2729" s="1"/>
      <c r="FG2729" s="1"/>
      <c r="FH2729" s="1"/>
      <c r="FI2729" s="1"/>
      <c r="FJ2729" s="1"/>
      <c r="FK2729" s="1"/>
      <c r="FL2729" s="1"/>
      <c r="FM2729" s="1"/>
      <c r="FN2729" s="1"/>
      <c r="FO2729" s="1"/>
      <c r="FP2729" s="1"/>
      <c r="FQ2729" s="1"/>
      <c r="FR2729" s="1"/>
      <c r="FS2729" s="1"/>
      <c r="FT2729" s="1"/>
      <c r="FU2729" s="1"/>
      <c r="FV2729" s="1"/>
      <c r="FW2729" s="1"/>
      <c r="FX2729" s="1"/>
      <c r="FY2729" s="1"/>
      <c r="FZ2729" s="1"/>
      <c r="GA2729" s="1"/>
      <c r="GB2729" s="1"/>
      <c r="GC2729" s="1"/>
      <c r="GD2729" s="1"/>
      <c r="GE2729" s="1"/>
      <c r="GF2729" s="1"/>
      <c r="GG2729" s="1"/>
      <c r="GH2729" s="1"/>
      <c r="GI2729" s="1"/>
      <c r="GJ2729" s="1"/>
      <c r="GK2729" s="1"/>
      <c r="GL2729" s="1"/>
      <c r="GM2729" s="1"/>
      <c r="GN2729" s="1"/>
      <c r="GO2729" s="1"/>
      <c r="GP2729" s="1"/>
      <c r="GQ2729" s="1"/>
      <c r="GR2729" s="1"/>
      <c r="GS2729" s="1"/>
      <c r="GT2729" s="1"/>
      <c r="GU2729" s="1"/>
      <c r="GV2729" s="1"/>
      <c r="GW2729" s="1"/>
      <c r="GX2729" s="1"/>
      <c r="GY2729" s="1"/>
      <c r="GZ2729" s="1"/>
      <c r="HA2729" s="1"/>
      <c r="HB2729" s="1"/>
      <c r="HC2729" s="1"/>
      <c r="HD2729" s="1"/>
      <c r="HE2729" s="1"/>
      <c r="HF2729" s="1"/>
      <c r="HG2729" s="1"/>
      <c r="HH2729" s="1"/>
      <c r="HI2729" s="1"/>
      <c r="HJ2729" s="1"/>
      <c r="HK2729" s="1"/>
      <c r="HL2729" s="1"/>
      <c r="HM2729" s="1"/>
      <c r="HN2729" s="1"/>
      <c r="HO2729" s="1"/>
      <c r="HP2729" s="1"/>
      <c r="HQ2729" s="1"/>
      <c r="HR2729" s="1"/>
      <c r="HS2729" s="1"/>
      <c r="HT2729" s="1"/>
      <c r="HU2729" s="1"/>
      <c r="HV2729" s="1"/>
      <c r="HW2729" s="1"/>
      <c r="HX2729" s="1"/>
      <c r="HY2729" s="1"/>
      <c r="HZ2729" s="1"/>
      <c r="IA2729" s="1"/>
      <c r="IB2729" s="1"/>
      <c r="IC2729" s="1"/>
      <c r="ID2729" s="1"/>
      <c r="IE2729" s="1"/>
      <c r="IF2729" s="1"/>
      <c r="IG2729" s="1"/>
      <c r="IH2729" s="1"/>
      <c r="II2729" s="1"/>
      <c r="IJ2729" s="1"/>
      <c r="IK2729" s="1"/>
      <c r="IL2729" s="1"/>
      <c r="IM2729" s="1"/>
      <c r="IN2729" s="1"/>
      <c r="IO2729" s="1"/>
      <c r="IP2729" s="1"/>
      <c r="IQ2729" s="1"/>
      <c r="IR2729" s="1"/>
      <c r="IS2729" s="1"/>
      <c r="IT2729" s="1"/>
      <c r="IU2729" s="1"/>
      <c r="IV2729" s="1"/>
    </row>
    <row r="2730" s="4" customFormat="1" ht="25" customHeight="1" spans="1:256">
      <c r="A2730" s="347" t="s">
        <v>712</v>
      </c>
      <c r="B2730" s="348"/>
      <c r="C2730" s="349"/>
      <c r="D2730" s="342" t="s">
        <v>713</v>
      </c>
      <c r="E2730" s="342" t="s">
        <v>714</v>
      </c>
      <c r="F2730" s="342" t="s">
        <v>715</v>
      </c>
      <c r="G2730" s="342" t="s">
        <v>716</v>
      </c>
      <c r="H2730" s="342"/>
      <c r="I2730" s="342" t="s">
        <v>717</v>
      </c>
      <c r="J2730" s="342" t="s">
        <v>718</v>
      </c>
      <c r="K2730" s="342" t="s">
        <v>719</v>
      </c>
      <c r="L2730" s="1"/>
      <c r="M2730" s="1"/>
      <c r="N2730" s="1"/>
      <c r="O2730" s="1"/>
      <c r="P2730" s="1"/>
      <c r="Q2730" s="1"/>
      <c r="R2730" s="1"/>
      <c r="S2730" s="1"/>
      <c r="T2730" s="1"/>
      <c r="U2730" s="1"/>
      <c r="V2730" s="1"/>
      <c r="W2730" s="1"/>
      <c r="X2730" s="1"/>
      <c r="Y2730" s="1"/>
      <c r="Z2730" s="1"/>
      <c r="AA2730" s="1"/>
      <c r="AB2730" s="1"/>
      <c r="AC2730" s="1"/>
      <c r="AD2730" s="1"/>
      <c r="AE2730" s="1"/>
      <c r="AF2730" s="1"/>
      <c r="AG2730" s="1"/>
      <c r="AH2730" s="1"/>
      <c r="AI2730" s="1"/>
      <c r="AJ2730" s="1"/>
      <c r="AK2730" s="1"/>
      <c r="AL2730" s="1"/>
      <c r="AM2730" s="1"/>
      <c r="AN2730" s="1"/>
      <c r="AO2730" s="1"/>
      <c r="AP2730" s="1"/>
      <c r="AQ2730" s="1"/>
      <c r="AR2730" s="1"/>
      <c r="AS2730" s="1"/>
      <c r="AT2730" s="1"/>
      <c r="AU2730" s="1"/>
      <c r="AV2730" s="1"/>
      <c r="AW2730" s="1"/>
      <c r="AX2730" s="1"/>
      <c r="AY2730" s="1"/>
      <c r="AZ2730" s="1"/>
      <c r="BA2730" s="1"/>
      <c r="BB2730" s="1"/>
      <c r="BC2730" s="1"/>
      <c r="BD2730" s="1"/>
      <c r="BE2730" s="1"/>
      <c r="BF2730" s="1"/>
      <c r="BG2730" s="1"/>
      <c r="BH2730" s="1"/>
      <c r="BI2730" s="1"/>
      <c r="BJ2730" s="1"/>
      <c r="BK2730" s="1"/>
      <c r="BL2730" s="1"/>
      <c r="BM2730" s="1"/>
      <c r="BN2730" s="1"/>
      <c r="BO2730" s="1"/>
      <c r="BP2730" s="1"/>
      <c r="BQ2730" s="1"/>
      <c r="BR2730" s="1"/>
      <c r="BS2730" s="1"/>
      <c r="BT2730" s="1"/>
      <c r="BU2730" s="1"/>
      <c r="BV2730" s="1"/>
      <c r="BW2730" s="1"/>
      <c r="BX2730" s="1"/>
      <c r="BY2730" s="1"/>
      <c r="BZ2730" s="1"/>
      <c r="CA2730" s="1"/>
      <c r="CB2730" s="1"/>
      <c r="CC2730" s="1"/>
      <c r="CD2730" s="1"/>
      <c r="CE2730" s="1"/>
      <c r="CF2730" s="1"/>
      <c r="CG2730" s="1"/>
      <c r="CH2730" s="1"/>
      <c r="CI2730" s="1"/>
      <c r="CJ2730" s="1"/>
      <c r="CK2730" s="1"/>
      <c r="CL2730" s="1"/>
      <c r="CM2730" s="1"/>
      <c r="CN2730" s="1"/>
      <c r="CO2730" s="1"/>
      <c r="CP2730" s="1"/>
      <c r="CQ2730" s="1"/>
      <c r="CR2730" s="1"/>
      <c r="CS2730" s="1"/>
      <c r="CT2730" s="1"/>
      <c r="CU2730" s="1"/>
      <c r="CV2730" s="1"/>
      <c r="CW2730" s="1"/>
      <c r="CX2730" s="1"/>
      <c r="CY2730" s="1"/>
      <c r="CZ2730" s="1"/>
      <c r="DA2730" s="1"/>
      <c r="DB2730" s="1"/>
      <c r="DC2730" s="1"/>
      <c r="DD2730" s="1"/>
      <c r="DE2730" s="1"/>
      <c r="DF2730" s="1"/>
      <c r="DG2730" s="1"/>
      <c r="DH2730" s="1"/>
      <c r="DI2730" s="1"/>
      <c r="DJ2730" s="1"/>
      <c r="DK2730" s="1"/>
      <c r="DL2730" s="1"/>
      <c r="DM2730" s="1"/>
      <c r="DN2730" s="1"/>
      <c r="DO2730" s="1"/>
      <c r="DP2730" s="1"/>
      <c r="DQ2730" s="1"/>
      <c r="DR2730" s="1"/>
      <c r="DS2730" s="1"/>
      <c r="DT2730" s="1"/>
      <c r="DU2730" s="1"/>
      <c r="DV2730" s="1"/>
      <c r="DW2730" s="1"/>
      <c r="DX2730" s="1"/>
      <c r="DY2730" s="1"/>
      <c r="DZ2730" s="1"/>
      <c r="EA2730" s="1"/>
      <c r="EB2730" s="1"/>
      <c r="EC2730" s="1"/>
      <c r="ED2730" s="1"/>
      <c r="EE2730" s="1"/>
      <c r="EF2730" s="1"/>
      <c r="EG2730" s="1"/>
      <c r="EH2730" s="1"/>
      <c r="EI2730" s="1"/>
      <c r="EJ2730" s="1"/>
      <c r="EK2730" s="1"/>
      <c r="EL2730" s="1"/>
      <c r="EM2730" s="1"/>
      <c r="EN2730" s="1"/>
      <c r="EO2730" s="1"/>
      <c r="EP2730" s="1"/>
      <c r="EQ2730" s="1"/>
      <c r="ER2730" s="1"/>
      <c r="ES2730" s="1"/>
      <c r="ET2730" s="1"/>
      <c r="EU2730" s="1"/>
      <c r="EV2730" s="1"/>
      <c r="EW2730" s="1"/>
      <c r="EX2730" s="1"/>
      <c r="EY2730" s="1"/>
      <c r="EZ2730" s="1"/>
      <c r="FA2730" s="1"/>
      <c r="FB2730" s="1"/>
      <c r="FC2730" s="1"/>
      <c r="FD2730" s="1"/>
      <c r="FE2730" s="1"/>
      <c r="FF2730" s="1"/>
      <c r="FG2730" s="1"/>
      <c r="FH2730" s="1"/>
      <c r="FI2730" s="1"/>
      <c r="FJ2730" s="1"/>
      <c r="FK2730" s="1"/>
      <c r="FL2730" s="1"/>
      <c r="FM2730" s="1"/>
      <c r="FN2730" s="1"/>
      <c r="FO2730" s="1"/>
      <c r="FP2730" s="1"/>
      <c r="FQ2730" s="1"/>
      <c r="FR2730" s="1"/>
      <c r="FS2730" s="1"/>
      <c r="FT2730" s="1"/>
      <c r="FU2730" s="1"/>
      <c r="FV2730" s="1"/>
      <c r="FW2730" s="1"/>
      <c r="FX2730" s="1"/>
      <c r="FY2730" s="1"/>
      <c r="FZ2730" s="1"/>
      <c r="GA2730" s="1"/>
      <c r="GB2730" s="1"/>
      <c r="GC2730" s="1"/>
      <c r="GD2730" s="1"/>
      <c r="GE2730" s="1"/>
      <c r="GF2730" s="1"/>
      <c r="GG2730" s="1"/>
      <c r="GH2730" s="1"/>
      <c r="GI2730" s="1"/>
      <c r="GJ2730" s="1"/>
      <c r="GK2730" s="1"/>
      <c r="GL2730" s="1"/>
      <c r="GM2730" s="1"/>
      <c r="GN2730" s="1"/>
      <c r="GO2730" s="1"/>
      <c r="GP2730" s="1"/>
      <c r="GQ2730" s="1"/>
      <c r="GR2730" s="1"/>
      <c r="GS2730" s="1"/>
      <c r="GT2730" s="1"/>
      <c r="GU2730" s="1"/>
      <c r="GV2730" s="1"/>
      <c r="GW2730" s="1"/>
      <c r="GX2730" s="1"/>
      <c r="GY2730" s="1"/>
      <c r="GZ2730" s="1"/>
      <c r="HA2730" s="1"/>
      <c r="HB2730" s="1"/>
      <c r="HC2730" s="1"/>
      <c r="HD2730" s="1"/>
      <c r="HE2730" s="1"/>
      <c r="HF2730" s="1"/>
      <c r="HG2730" s="1"/>
      <c r="HH2730" s="1"/>
      <c r="HI2730" s="1"/>
      <c r="HJ2730" s="1"/>
      <c r="HK2730" s="1"/>
      <c r="HL2730" s="1"/>
      <c r="HM2730" s="1"/>
      <c r="HN2730" s="1"/>
      <c r="HO2730" s="1"/>
      <c r="HP2730" s="1"/>
      <c r="HQ2730" s="1"/>
      <c r="HR2730" s="1"/>
      <c r="HS2730" s="1"/>
      <c r="HT2730" s="1"/>
      <c r="HU2730" s="1"/>
      <c r="HV2730" s="1"/>
      <c r="HW2730" s="1"/>
      <c r="HX2730" s="1"/>
      <c r="HY2730" s="1"/>
      <c r="HZ2730" s="1"/>
      <c r="IA2730" s="1"/>
      <c r="IB2730" s="1"/>
      <c r="IC2730" s="1"/>
      <c r="ID2730" s="1"/>
      <c r="IE2730" s="1"/>
      <c r="IF2730" s="1"/>
      <c r="IG2730" s="1"/>
      <c r="IH2730" s="1"/>
      <c r="II2730" s="1"/>
      <c r="IJ2730" s="1"/>
      <c r="IK2730" s="1"/>
      <c r="IL2730" s="1"/>
      <c r="IM2730" s="1"/>
      <c r="IN2730" s="1"/>
      <c r="IO2730" s="1"/>
      <c r="IP2730" s="1"/>
      <c r="IQ2730" s="1"/>
      <c r="IR2730" s="1"/>
      <c r="IS2730" s="1"/>
      <c r="IT2730" s="1"/>
      <c r="IU2730" s="1"/>
      <c r="IV2730" s="1"/>
    </row>
    <row r="2731" s="4" customFormat="1" ht="25" customHeight="1" spans="1:256">
      <c r="A2731" s="350"/>
      <c r="B2731" s="351"/>
      <c r="C2731" s="352"/>
      <c r="D2731" s="342" t="s">
        <v>720</v>
      </c>
      <c r="E2731" s="346">
        <v>119.96</v>
      </c>
      <c r="F2731" s="346">
        <v>119.96</v>
      </c>
      <c r="G2731" s="346">
        <v>119.96</v>
      </c>
      <c r="H2731" s="346"/>
      <c r="I2731" s="346">
        <v>10</v>
      </c>
      <c r="J2731" s="360">
        <f>G2731/F2731</f>
        <v>1</v>
      </c>
      <c r="K2731" s="362">
        <v>10</v>
      </c>
      <c r="L2731" s="1"/>
      <c r="M2731" s="1"/>
      <c r="N2731" s="1"/>
      <c r="O2731" s="1"/>
      <c r="P2731" s="1"/>
      <c r="Q2731" s="1"/>
      <c r="R2731" s="1"/>
      <c r="S2731" s="1"/>
      <c r="T2731" s="1"/>
      <c r="U2731" s="1"/>
      <c r="V2731" s="1"/>
      <c r="W2731" s="1"/>
      <c r="X2731" s="1"/>
      <c r="Y2731" s="1"/>
      <c r="Z2731" s="1"/>
      <c r="AA2731" s="1"/>
      <c r="AB2731" s="1"/>
      <c r="AC2731" s="1"/>
      <c r="AD2731" s="1"/>
      <c r="AE2731" s="1"/>
      <c r="AF2731" s="1"/>
      <c r="AG2731" s="1"/>
      <c r="AH2731" s="1"/>
      <c r="AI2731" s="1"/>
      <c r="AJ2731" s="1"/>
      <c r="AK2731" s="1"/>
      <c r="AL2731" s="1"/>
      <c r="AM2731" s="1"/>
      <c r="AN2731" s="1"/>
      <c r="AO2731" s="1"/>
      <c r="AP2731" s="1"/>
      <c r="AQ2731" s="1"/>
      <c r="AR2731" s="1"/>
      <c r="AS2731" s="1"/>
      <c r="AT2731" s="1"/>
      <c r="AU2731" s="1"/>
      <c r="AV2731" s="1"/>
      <c r="AW2731" s="1"/>
      <c r="AX2731" s="1"/>
      <c r="AY2731" s="1"/>
      <c r="AZ2731" s="1"/>
      <c r="BA2731" s="1"/>
      <c r="BB2731" s="1"/>
      <c r="BC2731" s="1"/>
      <c r="BD2731" s="1"/>
      <c r="BE2731" s="1"/>
      <c r="BF2731" s="1"/>
      <c r="BG2731" s="1"/>
      <c r="BH2731" s="1"/>
      <c r="BI2731" s="1"/>
      <c r="BJ2731" s="1"/>
      <c r="BK2731" s="1"/>
      <c r="BL2731" s="1"/>
      <c r="BM2731" s="1"/>
      <c r="BN2731" s="1"/>
      <c r="BO2731" s="1"/>
      <c r="BP2731" s="1"/>
      <c r="BQ2731" s="1"/>
      <c r="BR2731" s="1"/>
      <c r="BS2731" s="1"/>
      <c r="BT2731" s="1"/>
      <c r="BU2731" s="1"/>
      <c r="BV2731" s="1"/>
      <c r="BW2731" s="1"/>
      <c r="BX2731" s="1"/>
      <c r="BY2731" s="1"/>
      <c r="BZ2731" s="1"/>
      <c r="CA2731" s="1"/>
      <c r="CB2731" s="1"/>
      <c r="CC2731" s="1"/>
      <c r="CD2731" s="1"/>
      <c r="CE2731" s="1"/>
      <c r="CF2731" s="1"/>
      <c r="CG2731" s="1"/>
      <c r="CH2731" s="1"/>
      <c r="CI2731" s="1"/>
      <c r="CJ2731" s="1"/>
      <c r="CK2731" s="1"/>
      <c r="CL2731" s="1"/>
      <c r="CM2731" s="1"/>
      <c r="CN2731" s="1"/>
      <c r="CO2731" s="1"/>
      <c r="CP2731" s="1"/>
      <c r="CQ2731" s="1"/>
      <c r="CR2731" s="1"/>
      <c r="CS2731" s="1"/>
      <c r="CT2731" s="1"/>
      <c r="CU2731" s="1"/>
      <c r="CV2731" s="1"/>
      <c r="CW2731" s="1"/>
      <c r="CX2731" s="1"/>
      <c r="CY2731" s="1"/>
      <c r="CZ2731" s="1"/>
      <c r="DA2731" s="1"/>
      <c r="DB2731" s="1"/>
      <c r="DC2731" s="1"/>
      <c r="DD2731" s="1"/>
      <c r="DE2731" s="1"/>
      <c r="DF2731" s="1"/>
      <c r="DG2731" s="1"/>
      <c r="DH2731" s="1"/>
      <c r="DI2731" s="1"/>
      <c r="DJ2731" s="1"/>
      <c r="DK2731" s="1"/>
      <c r="DL2731" s="1"/>
      <c r="DM2731" s="1"/>
      <c r="DN2731" s="1"/>
      <c r="DO2731" s="1"/>
      <c r="DP2731" s="1"/>
      <c r="DQ2731" s="1"/>
      <c r="DR2731" s="1"/>
      <c r="DS2731" s="1"/>
      <c r="DT2731" s="1"/>
      <c r="DU2731" s="1"/>
      <c r="DV2731" s="1"/>
      <c r="DW2731" s="1"/>
      <c r="DX2731" s="1"/>
      <c r="DY2731" s="1"/>
      <c r="DZ2731" s="1"/>
      <c r="EA2731" s="1"/>
      <c r="EB2731" s="1"/>
      <c r="EC2731" s="1"/>
      <c r="ED2731" s="1"/>
      <c r="EE2731" s="1"/>
      <c r="EF2731" s="1"/>
      <c r="EG2731" s="1"/>
      <c r="EH2731" s="1"/>
      <c r="EI2731" s="1"/>
      <c r="EJ2731" s="1"/>
      <c r="EK2731" s="1"/>
      <c r="EL2731" s="1"/>
      <c r="EM2731" s="1"/>
      <c r="EN2731" s="1"/>
      <c r="EO2731" s="1"/>
      <c r="EP2731" s="1"/>
      <c r="EQ2731" s="1"/>
      <c r="ER2731" s="1"/>
      <c r="ES2731" s="1"/>
      <c r="ET2731" s="1"/>
      <c r="EU2731" s="1"/>
      <c r="EV2731" s="1"/>
      <c r="EW2731" s="1"/>
      <c r="EX2731" s="1"/>
      <c r="EY2731" s="1"/>
      <c r="EZ2731" s="1"/>
      <c r="FA2731" s="1"/>
      <c r="FB2731" s="1"/>
      <c r="FC2731" s="1"/>
      <c r="FD2731" s="1"/>
      <c r="FE2731" s="1"/>
      <c r="FF2731" s="1"/>
      <c r="FG2731" s="1"/>
      <c r="FH2731" s="1"/>
      <c r="FI2731" s="1"/>
      <c r="FJ2731" s="1"/>
      <c r="FK2731" s="1"/>
      <c r="FL2731" s="1"/>
      <c r="FM2731" s="1"/>
      <c r="FN2731" s="1"/>
      <c r="FO2731" s="1"/>
      <c r="FP2731" s="1"/>
      <c r="FQ2731" s="1"/>
      <c r="FR2731" s="1"/>
      <c r="FS2731" s="1"/>
      <c r="FT2731" s="1"/>
      <c r="FU2731" s="1"/>
      <c r="FV2731" s="1"/>
      <c r="FW2731" s="1"/>
      <c r="FX2731" s="1"/>
      <c r="FY2731" s="1"/>
      <c r="FZ2731" s="1"/>
      <c r="GA2731" s="1"/>
      <c r="GB2731" s="1"/>
      <c r="GC2731" s="1"/>
      <c r="GD2731" s="1"/>
      <c r="GE2731" s="1"/>
      <c r="GF2731" s="1"/>
      <c r="GG2731" s="1"/>
      <c r="GH2731" s="1"/>
      <c r="GI2731" s="1"/>
      <c r="GJ2731" s="1"/>
      <c r="GK2731" s="1"/>
      <c r="GL2731" s="1"/>
      <c r="GM2731" s="1"/>
      <c r="GN2731" s="1"/>
      <c r="GO2731" s="1"/>
      <c r="GP2731" s="1"/>
      <c r="GQ2731" s="1"/>
      <c r="GR2731" s="1"/>
      <c r="GS2731" s="1"/>
      <c r="GT2731" s="1"/>
      <c r="GU2731" s="1"/>
      <c r="GV2731" s="1"/>
      <c r="GW2731" s="1"/>
      <c r="GX2731" s="1"/>
      <c r="GY2731" s="1"/>
      <c r="GZ2731" s="1"/>
      <c r="HA2731" s="1"/>
      <c r="HB2731" s="1"/>
      <c r="HC2731" s="1"/>
      <c r="HD2731" s="1"/>
      <c r="HE2731" s="1"/>
      <c r="HF2731" s="1"/>
      <c r="HG2731" s="1"/>
      <c r="HH2731" s="1"/>
      <c r="HI2731" s="1"/>
      <c r="HJ2731" s="1"/>
      <c r="HK2731" s="1"/>
      <c r="HL2731" s="1"/>
      <c r="HM2731" s="1"/>
      <c r="HN2731" s="1"/>
      <c r="HO2731" s="1"/>
      <c r="HP2731" s="1"/>
      <c r="HQ2731" s="1"/>
      <c r="HR2731" s="1"/>
      <c r="HS2731" s="1"/>
      <c r="HT2731" s="1"/>
      <c r="HU2731" s="1"/>
      <c r="HV2731" s="1"/>
      <c r="HW2731" s="1"/>
      <c r="HX2731" s="1"/>
      <c r="HY2731" s="1"/>
      <c r="HZ2731" s="1"/>
      <c r="IA2731" s="1"/>
      <c r="IB2731" s="1"/>
      <c r="IC2731" s="1"/>
      <c r="ID2731" s="1"/>
      <c r="IE2731" s="1"/>
      <c r="IF2731" s="1"/>
      <c r="IG2731" s="1"/>
      <c r="IH2731" s="1"/>
      <c r="II2731" s="1"/>
      <c r="IJ2731" s="1"/>
      <c r="IK2731" s="1"/>
      <c r="IL2731" s="1"/>
      <c r="IM2731" s="1"/>
      <c r="IN2731" s="1"/>
      <c r="IO2731" s="1"/>
      <c r="IP2731" s="1"/>
      <c r="IQ2731" s="1"/>
      <c r="IR2731" s="1"/>
      <c r="IS2731" s="1"/>
      <c r="IT2731" s="1"/>
      <c r="IU2731" s="1"/>
      <c r="IV2731" s="1"/>
    </row>
    <row r="2732" s="4" customFormat="1" ht="25" customHeight="1" spans="1:256">
      <c r="A2732" s="350"/>
      <c r="B2732" s="351"/>
      <c r="C2732" s="352"/>
      <c r="D2732" s="342" t="s">
        <v>621</v>
      </c>
      <c r="E2732" s="346">
        <v>119.96</v>
      </c>
      <c r="F2732" s="346">
        <v>119.96</v>
      </c>
      <c r="G2732" s="346">
        <v>119.96</v>
      </c>
      <c r="H2732" s="346"/>
      <c r="I2732" s="346" t="s">
        <v>512</v>
      </c>
      <c r="J2732" s="346" t="s">
        <v>512</v>
      </c>
      <c r="K2732" s="346" t="s">
        <v>512</v>
      </c>
      <c r="L2732" s="1"/>
      <c r="M2732" s="1"/>
      <c r="N2732" s="1"/>
      <c r="O2732" s="1"/>
      <c r="P2732" s="1"/>
      <c r="Q2732" s="1"/>
      <c r="R2732" s="1"/>
      <c r="S2732" s="1"/>
      <c r="T2732" s="1"/>
      <c r="U2732" s="1"/>
      <c r="V2732" s="1"/>
      <c r="W2732" s="1"/>
      <c r="X2732" s="1"/>
      <c r="Y2732" s="1"/>
      <c r="Z2732" s="1"/>
      <c r="AA2732" s="1"/>
      <c r="AB2732" s="1"/>
      <c r="AC2732" s="1"/>
      <c r="AD2732" s="1"/>
      <c r="AE2732" s="1"/>
      <c r="AF2732" s="1"/>
      <c r="AG2732" s="1"/>
      <c r="AH2732" s="1"/>
      <c r="AI2732" s="1"/>
      <c r="AJ2732" s="1"/>
      <c r="AK2732" s="1"/>
      <c r="AL2732" s="1"/>
      <c r="AM2732" s="1"/>
      <c r="AN2732" s="1"/>
      <c r="AO2732" s="1"/>
      <c r="AP2732" s="1"/>
      <c r="AQ2732" s="1"/>
      <c r="AR2732" s="1"/>
      <c r="AS2732" s="1"/>
      <c r="AT2732" s="1"/>
      <c r="AU2732" s="1"/>
      <c r="AV2732" s="1"/>
      <c r="AW2732" s="1"/>
      <c r="AX2732" s="1"/>
      <c r="AY2732" s="1"/>
      <c r="AZ2732" s="1"/>
      <c r="BA2732" s="1"/>
      <c r="BB2732" s="1"/>
      <c r="BC2732" s="1"/>
      <c r="BD2732" s="1"/>
      <c r="BE2732" s="1"/>
      <c r="BF2732" s="1"/>
      <c r="BG2732" s="1"/>
      <c r="BH2732" s="1"/>
      <c r="BI2732" s="1"/>
      <c r="BJ2732" s="1"/>
      <c r="BK2732" s="1"/>
      <c r="BL2732" s="1"/>
      <c r="BM2732" s="1"/>
      <c r="BN2732" s="1"/>
      <c r="BO2732" s="1"/>
      <c r="BP2732" s="1"/>
      <c r="BQ2732" s="1"/>
      <c r="BR2732" s="1"/>
      <c r="BS2732" s="1"/>
      <c r="BT2732" s="1"/>
      <c r="BU2732" s="1"/>
      <c r="BV2732" s="1"/>
      <c r="BW2732" s="1"/>
      <c r="BX2732" s="1"/>
      <c r="BY2732" s="1"/>
      <c r="BZ2732" s="1"/>
      <c r="CA2732" s="1"/>
      <c r="CB2732" s="1"/>
      <c r="CC2732" s="1"/>
      <c r="CD2732" s="1"/>
      <c r="CE2732" s="1"/>
      <c r="CF2732" s="1"/>
      <c r="CG2732" s="1"/>
      <c r="CH2732" s="1"/>
      <c r="CI2732" s="1"/>
      <c r="CJ2732" s="1"/>
      <c r="CK2732" s="1"/>
      <c r="CL2732" s="1"/>
      <c r="CM2732" s="1"/>
      <c r="CN2732" s="1"/>
      <c r="CO2732" s="1"/>
      <c r="CP2732" s="1"/>
      <c r="CQ2732" s="1"/>
      <c r="CR2732" s="1"/>
      <c r="CS2732" s="1"/>
      <c r="CT2732" s="1"/>
      <c r="CU2732" s="1"/>
      <c r="CV2732" s="1"/>
      <c r="CW2732" s="1"/>
      <c r="CX2732" s="1"/>
      <c r="CY2732" s="1"/>
      <c r="CZ2732" s="1"/>
      <c r="DA2732" s="1"/>
      <c r="DB2732" s="1"/>
      <c r="DC2732" s="1"/>
      <c r="DD2732" s="1"/>
      <c r="DE2732" s="1"/>
      <c r="DF2732" s="1"/>
      <c r="DG2732" s="1"/>
      <c r="DH2732" s="1"/>
      <c r="DI2732" s="1"/>
      <c r="DJ2732" s="1"/>
      <c r="DK2732" s="1"/>
      <c r="DL2732" s="1"/>
      <c r="DM2732" s="1"/>
      <c r="DN2732" s="1"/>
      <c r="DO2732" s="1"/>
      <c r="DP2732" s="1"/>
      <c r="DQ2732" s="1"/>
      <c r="DR2732" s="1"/>
      <c r="DS2732" s="1"/>
      <c r="DT2732" s="1"/>
      <c r="DU2732" s="1"/>
      <c r="DV2732" s="1"/>
      <c r="DW2732" s="1"/>
      <c r="DX2732" s="1"/>
      <c r="DY2732" s="1"/>
      <c r="DZ2732" s="1"/>
      <c r="EA2732" s="1"/>
      <c r="EB2732" s="1"/>
      <c r="EC2732" s="1"/>
      <c r="ED2732" s="1"/>
      <c r="EE2732" s="1"/>
      <c r="EF2732" s="1"/>
      <c r="EG2732" s="1"/>
      <c r="EH2732" s="1"/>
      <c r="EI2732" s="1"/>
      <c r="EJ2732" s="1"/>
      <c r="EK2732" s="1"/>
      <c r="EL2732" s="1"/>
      <c r="EM2732" s="1"/>
      <c r="EN2732" s="1"/>
      <c r="EO2732" s="1"/>
      <c r="EP2732" s="1"/>
      <c r="EQ2732" s="1"/>
      <c r="ER2732" s="1"/>
      <c r="ES2732" s="1"/>
      <c r="ET2732" s="1"/>
      <c r="EU2732" s="1"/>
      <c r="EV2732" s="1"/>
      <c r="EW2732" s="1"/>
      <c r="EX2732" s="1"/>
      <c r="EY2732" s="1"/>
      <c r="EZ2732" s="1"/>
      <c r="FA2732" s="1"/>
      <c r="FB2732" s="1"/>
      <c r="FC2732" s="1"/>
      <c r="FD2732" s="1"/>
      <c r="FE2732" s="1"/>
      <c r="FF2732" s="1"/>
      <c r="FG2732" s="1"/>
      <c r="FH2732" s="1"/>
      <c r="FI2732" s="1"/>
      <c r="FJ2732" s="1"/>
      <c r="FK2732" s="1"/>
      <c r="FL2732" s="1"/>
      <c r="FM2732" s="1"/>
      <c r="FN2732" s="1"/>
      <c r="FO2732" s="1"/>
      <c r="FP2732" s="1"/>
      <c r="FQ2732" s="1"/>
      <c r="FR2732" s="1"/>
      <c r="FS2732" s="1"/>
      <c r="FT2732" s="1"/>
      <c r="FU2732" s="1"/>
      <c r="FV2732" s="1"/>
      <c r="FW2732" s="1"/>
      <c r="FX2732" s="1"/>
      <c r="FY2732" s="1"/>
      <c r="FZ2732" s="1"/>
      <c r="GA2732" s="1"/>
      <c r="GB2732" s="1"/>
      <c r="GC2732" s="1"/>
      <c r="GD2732" s="1"/>
      <c r="GE2732" s="1"/>
      <c r="GF2732" s="1"/>
      <c r="GG2732" s="1"/>
      <c r="GH2732" s="1"/>
      <c r="GI2732" s="1"/>
      <c r="GJ2732" s="1"/>
      <c r="GK2732" s="1"/>
      <c r="GL2732" s="1"/>
      <c r="GM2732" s="1"/>
      <c r="GN2732" s="1"/>
      <c r="GO2732" s="1"/>
      <c r="GP2732" s="1"/>
      <c r="GQ2732" s="1"/>
      <c r="GR2732" s="1"/>
      <c r="GS2732" s="1"/>
      <c r="GT2732" s="1"/>
      <c r="GU2732" s="1"/>
      <c r="GV2732" s="1"/>
      <c r="GW2732" s="1"/>
      <c r="GX2732" s="1"/>
      <c r="GY2732" s="1"/>
      <c r="GZ2732" s="1"/>
      <c r="HA2732" s="1"/>
      <c r="HB2732" s="1"/>
      <c r="HC2732" s="1"/>
      <c r="HD2732" s="1"/>
      <c r="HE2732" s="1"/>
      <c r="HF2732" s="1"/>
      <c r="HG2732" s="1"/>
      <c r="HH2732" s="1"/>
      <c r="HI2732" s="1"/>
      <c r="HJ2732" s="1"/>
      <c r="HK2732" s="1"/>
      <c r="HL2732" s="1"/>
      <c r="HM2732" s="1"/>
      <c r="HN2732" s="1"/>
      <c r="HO2732" s="1"/>
      <c r="HP2732" s="1"/>
      <c r="HQ2732" s="1"/>
      <c r="HR2732" s="1"/>
      <c r="HS2732" s="1"/>
      <c r="HT2732" s="1"/>
      <c r="HU2732" s="1"/>
      <c r="HV2732" s="1"/>
      <c r="HW2732" s="1"/>
      <c r="HX2732" s="1"/>
      <c r="HY2732" s="1"/>
      <c r="HZ2732" s="1"/>
      <c r="IA2732" s="1"/>
      <c r="IB2732" s="1"/>
      <c r="IC2732" s="1"/>
      <c r="ID2732" s="1"/>
      <c r="IE2732" s="1"/>
      <c r="IF2732" s="1"/>
      <c r="IG2732" s="1"/>
      <c r="IH2732" s="1"/>
      <c r="II2732" s="1"/>
      <c r="IJ2732" s="1"/>
      <c r="IK2732" s="1"/>
      <c r="IL2732" s="1"/>
      <c r="IM2732" s="1"/>
      <c r="IN2732" s="1"/>
      <c r="IO2732" s="1"/>
      <c r="IP2732" s="1"/>
      <c r="IQ2732" s="1"/>
      <c r="IR2732" s="1"/>
      <c r="IS2732" s="1"/>
      <c r="IT2732" s="1"/>
      <c r="IU2732" s="1"/>
      <c r="IV2732" s="1"/>
    </row>
    <row r="2733" s="4" customFormat="1" ht="25" customHeight="1" spans="1:256">
      <c r="A2733" s="350"/>
      <c r="B2733" s="351"/>
      <c r="C2733" s="352"/>
      <c r="D2733" s="353" t="s">
        <v>721</v>
      </c>
      <c r="E2733" s="346"/>
      <c r="F2733" s="346"/>
      <c r="G2733" s="346"/>
      <c r="H2733" s="346"/>
      <c r="I2733" s="346" t="s">
        <v>512</v>
      </c>
      <c r="J2733" s="346" t="s">
        <v>512</v>
      </c>
      <c r="K2733" s="346" t="s">
        <v>512</v>
      </c>
      <c r="L2733" s="1"/>
      <c r="M2733" s="1"/>
      <c r="N2733" s="1"/>
      <c r="O2733" s="1"/>
      <c r="P2733" s="1"/>
      <c r="Q2733" s="1"/>
      <c r="R2733" s="1"/>
      <c r="S2733" s="1"/>
      <c r="T2733" s="1"/>
      <c r="U2733" s="1"/>
      <c r="V2733" s="1"/>
      <c r="W2733" s="1"/>
      <c r="X2733" s="1"/>
      <c r="Y2733" s="1"/>
      <c r="Z2733" s="1"/>
      <c r="AA2733" s="1"/>
      <c r="AB2733" s="1"/>
      <c r="AC2733" s="1"/>
      <c r="AD2733" s="1"/>
      <c r="AE2733" s="1"/>
      <c r="AF2733" s="1"/>
      <c r="AG2733" s="1"/>
      <c r="AH2733" s="1"/>
      <c r="AI2733" s="1"/>
      <c r="AJ2733" s="1"/>
      <c r="AK2733" s="1"/>
      <c r="AL2733" s="1"/>
      <c r="AM2733" s="1"/>
      <c r="AN2733" s="1"/>
      <c r="AO2733" s="1"/>
      <c r="AP2733" s="1"/>
      <c r="AQ2733" s="1"/>
      <c r="AR2733" s="1"/>
      <c r="AS2733" s="1"/>
      <c r="AT2733" s="1"/>
      <c r="AU2733" s="1"/>
      <c r="AV2733" s="1"/>
      <c r="AW2733" s="1"/>
      <c r="AX2733" s="1"/>
      <c r="AY2733" s="1"/>
      <c r="AZ2733" s="1"/>
      <c r="BA2733" s="1"/>
      <c r="BB2733" s="1"/>
      <c r="BC2733" s="1"/>
      <c r="BD2733" s="1"/>
      <c r="BE2733" s="1"/>
      <c r="BF2733" s="1"/>
      <c r="BG2733" s="1"/>
      <c r="BH2733" s="1"/>
      <c r="BI2733" s="1"/>
      <c r="BJ2733" s="1"/>
      <c r="BK2733" s="1"/>
      <c r="BL2733" s="1"/>
      <c r="BM2733" s="1"/>
      <c r="BN2733" s="1"/>
      <c r="BO2733" s="1"/>
      <c r="BP2733" s="1"/>
      <c r="BQ2733" s="1"/>
      <c r="BR2733" s="1"/>
      <c r="BS2733" s="1"/>
      <c r="BT2733" s="1"/>
      <c r="BU2733" s="1"/>
      <c r="BV2733" s="1"/>
      <c r="BW2733" s="1"/>
      <c r="BX2733" s="1"/>
      <c r="BY2733" s="1"/>
      <c r="BZ2733" s="1"/>
      <c r="CA2733" s="1"/>
      <c r="CB2733" s="1"/>
      <c r="CC2733" s="1"/>
      <c r="CD2733" s="1"/>
      <c r="CE2733" s="1"/>
      <c r="CF2733" s="1"/>
      <c r="CG2733" s="1"/>
      <c r="CH2733" s="1"/>
      <c r="CI2733" s="1"/>
      <c r="CJ2733" s="1"/>
      <c r="CK2733" s="1"/>
      <c r="CL2733" s="1"/>
      <c r="CM2733" s="1"/>
      <c r="CN2733" s="1"/>
      <c r="CO2733" s="1"/>
      <c r="CP2733" s="1"/>
      <c r="CQ2733" s="1"/>
      <c r="CR2733" s="1"/>
      <c r="CS2733" s="1"/>
      <c r="CT2733" s="1"/>
      <c r="CU2733" s="1"/>
      <c r="CV2733" s="1"/>
      <c r="CW2733" s="1"/>
      <c r="CX2733" s="1"/>
      <c r="CY2733" s="1"/>
      <c r="CZ2733" s="1"/>
      <c r="DA2733" s="1"/>
      <c r="DB2733" s="1"/>
      <c r="DC2733" s="1"/>
      <c r="DD2733" s="1"/>
      <c r="DE2733" s="1"/>
      <c r="DF2733" s="1"/>
      <c r="DG2733" s="1"/>
      <c r="DH2733" s="1"/>
      <c r="DI2733" s="1"/>
      <c r="DJ2733" s="1"/>
      <c r="DK2733" s="1"/>
      <c r="DL2733" s="1"/>
      <c r="DM2733" s="1"/>
      <c r="DN2733" s="1"/>
      <c r="DO2733" s="1"/>
      <c r="DP2733" s="1"/>
      <c r="DQ2733" s="1"/>
      <c r="DR2733" s="1"/>
      <c r="DS2733" s="1"/>
      <c r="DT2733" s="1"/>
      <c r="DU2733" s="1"/>
      <c r="DV2733" s="1"/>
      <c r="DW2733" s="1"/>
      <c r="DX2733" s="1"/>
      <c r="DY2733" s="1"/>
      <c r="DZ2733" s="1"/>
      <c r="EA2733" s="1"/>
      <c r="EB2733" s="1"/>
      <c r="EC2733" s="1"/>
      <c r="ED2733" s="1"/>
      <c r="EE2733" s="1"/>
      <c r="EF2733" s="1"/>
      <c r="EG2733" s="1"/>
      <c r="EH2733" s="1"/>
      <c r="EI2733" s="1"/>
      <c r="EJ2733" s="1"/>
      <c r="EK2733" s="1"/>
      <c r="EL2733" s="1"/>
      <c r="EM2733" s="1"/>
      <c r="EN2733" s="1"/>
      <c r="EO2733" s="1"/>
      <c r="EP2733" s="1"/>
      <c r="EQ2733" s="1"/>
      <c r="ER2733" s="1"/>
      <c r="ES2733" s="1"/>
      <c r="ET2733" s="1"/>
      <c r="EU2733" s="1"/>
      <c r="EV2733" s="1"/>
      <c r="EW2733" s="1"/>
      <c r="EX2733" s="1"/>
      <c r="EY2733" s="1"/>
      <c r="EZ2733" s="1"/>
      <c r="FA2733" s="1"/>
      <c r="FB2733" s="1"/>
      <c r="FC2733" s="1"/>
      <c r="FD2733" s="1"/>
      <c r="FE2733" s="1"/>
      <c r="FF2733" s="1"/>
      <c r="FG2733" s="1"/>
      <c r="FH2733" s="1"/>
      <c r="FI2733" s="1"/>
      <c r="FJ2733" s="1"/>
      <c r="FK2733" s="1"/>
      <c r="FL2733" s="1"/>
      <c r="FM2733" s="1"/>
      <c r="FN2733" s="1"/>
      <c r="FO2733" s="1"/>
      <c r="FP2733" s="1"/>
      <c r="FQ2733" s="1"/>
      <c r="FR2733" s="1"/>
      <c r="FS2733" s="1"/>
      <c r="FT2733" s="1"/>
      <c r="FU2733" s="1"/>
      <c r="FV2733" s="1"/>
      <c r="FW2733" s="1"/>
      <c r="FX2733" s="1"/>
      <c r="FY2733" s="1"/>
      <c r="FZ2733" s="1"/>
      <c r="GA2733" s="1"/>
      <c r="GB2733" s="1"/>
      <c r="GC2733" s="1"/>
      <c r="GD2733" s="1"/>
      <c r="GE2733" s="1"/>
      <c r="GF2733" s="1"/>
      <c r="GG2733" s="1"/>
      <c r="GH2733" s="1"/>
      <c r="GI2733" s="1"/>
      <c r="GJ2733" s="1"/>
      <c r="GK2733" s="1"/>
      <c r="GL2733" s="1"/>
      <c r="GM2733" s="1"/>
      <c r="GN2733" s="1"/>
      <c r="GO2733" s="1"/>
      <c r="GP2733" s="1"/>
      <c r="GQ2733" s="1"/>
      <c r="GR2733" s="1"/>
      <c r="GS2733" s="1"/>
      <c r="GT2733" s="1"/>
      <c r="GU2733" s="1"/>
      <c r="GV2733" s="1"/>
      <c r="GW2733" s="1"/>
      <c r="GX2733" s="1"/>
      <c r="GY2733" s="1"/>
      <c r="GZ2733" s="1"/>
      <c r="HA2733" s="1"/>
      <c r="HB2733" s="1"/>
      <c r="HC2733" s="1"/>
      <c r="HD2733" s="1"/>
      <c r="HE2733" s="1"/>
      <c r="HF2733" s="1"/>
      <c r="HG2733" s="1"/>
      <c r="HH2733" s="1"/>
      <c r="HI2733" s="1"/>
      <c r="HJ2733" s="1"/>
      <c r="HK2733" s="1"/>
      <c r="HL2733" s="1"/>
      <c r="HM2733" s="1"/>
      <c r="HN2733" s="1"/>
      <c r="HO2733" s="1"/>
      <c r="HP2733" s="1"/>
      <c r="HQ2733" s="1"/>
      <c r="HR2733" s="1"/>
      <c r="HS2733" s="1"/>
      <c r="HT2733" s="1"/>
      <c r="HU2733" s="1"/>
      <c r="HV2733" s="1"/>
      <c r="HW2733" s="1"/>
      <c r="HX2733" s="1"/>
      <c r="HY2733" s="1"/>
      <c r="HZ2733" s="1"/>
      <c r="IA2733" s="1"/>
      <c r="IB2733" s="1"/>
      <c r="IC2733" s="1"/>
      <c r="ID2733" s="1"/>
      <c r="IE2733" s="1"/>
      <c r="IF2733" s="1"/>
      <c r="IG2733" s="1"/>
      <c r="IH2733" s="1"/>
      <c r="II2733" s="1"/>
      <c r="IJ2733" s="1"/>
      <c r="IK2733" s="1"/>
      <c r="IL2733" s="1"/>
      <c r="IM2733" s="1"/>
      <c r="IN2733" s="1"/>
      <c r="IO2733" s="1"/>
      <c r="IP2733" s="1"/>
      <c r="IQ2733" s="1"/>
      <c r="IR2733" s="1"/>
      <c r="IS2733" s="1"/>
      <c r="IT2733" s="1"/>
      <c r="IU2733" s="1"/>
      <c r="IV2733" s="1"/>
    </row>
    <row r="2734" s="1" customFormat="1" ht="25" customHeight="1" spans="1:11">
      <c r="A2734" s="350"/>
      <c r="B2734" s="351"/>
      <c r="C2734" s="352"/>
      <c r="D2734" s="353" t="s">
        <v>722</v>
      </c>
      <c r="E2734" s="346"/>
      <c r="F2734" s="346"/>
      <c r="G2734" s="346"/>
      <c r="H2734" s="346"/>
      <c r="I2734" s="346" t="s">
        <v>512</v>
      </c>
      <c r="J2734" s="346" t="s">
        <v>512</v>
      </c>
      <c r="K2734" s="346" t="s">
        <v>512</v>
      </c>
    </row>
    <row r="2735" s="1" customFormat="1" ht="25" customHeight="1" spans="1:11">
      <c r="A2735" s="354"/>
      <c r="B2735" s="355"/>
      <c r="C2735" s="356"/>
      <c r="D2735" s="342" t="s">
        <v>622</v>
      </c>
      <c r="E2735" s="346"/>
      <c r="F2735" s="346"/>
      <c r="G2735" s="346"/>
      <c r="H2735" s="346"/>
      <c r="I2735" s="346" t="s">
        <v>512</v>
      </c>
      <c r="J2735" s="346" t="s">
        <v>512</v>
      </c>
      <c r="K2735" s="346" t="s">
        <v>512</v>
      </c>
    </row>
    <row r="2736" s="1" customFormat="1" ht="46" customHeight="1" spans="1:11">
      <c r="A2736" s="342" t="s">
        <v>723</v>
      </c>
      <c r="B2736" s="342" t="s">
        <v>724</v>
      </c>
      <c r="C2736" s="342"/>
      <c r="D2736" s="342"/>
      <c r="E2736" s="342"/>
      <c r="F2736" s="342" t="s">
        <v>608</v>
      </c>
      <c r="G2736" s="342"/>
      <c r="H2736" s="342"/>
      <c r="I2736" s="342"/>
      <c r="J2736" s="342"/>
      <c r="K2736" s="342"/>
    </row>
    <row r="2737" s="1" customFormat="1" ht="68" customHeight="1" spans="1:11">
      <c r="A2737" s="342"/>
      <c r="B2737" s="345" t="s">
        <v>1341</v>
      </c>
      <c r="C2737" s="346"/>
      <c r="D2737" s="346"/>
      <c r="E2737" s="346"/>
      <c r="F2737" s="345" t="s">
        <v>1342</v>
      </c>
      <c r="G2737" s="346"/>
      <c r="H2737" s="346"/>
      <c r="I2737" s="346"/>
      <c r="J2737" s="346"/>
      <c r="K2737" s="346"/>
    </row>
    <row r="2738" s="1" customFormat="1" ht="36" customHeight="1" spans="1:11">
      <c r="A2738" s="357" t="s">
        <v>726</v>
      </c>
      <c r="B2738" s="342" t="s">
        <v>628</v>
      </c>
      <c r="C2738" s="342" t="s">
        <v>629</v>
      </c>
      <c r="D2738" s="342" t="s">
        <v>630</v>
      </c>
      <c r="E2738" s="342" t="s">
        <v>727</v>
      </c>
      <c r="F2738" s="342" t="s">
        <v>728</v>
      </c>
      <c r="G2738" s="342" t="s">
        <v>717</v>
      </c>
      <c r="H2738" s="342" t="s">
        <v>729</v>
      </c>
      <c r="I2738" s="342" t="s">
        <v>730</v>
      </c>
      <c r="J2738" s="342"/>
      <c r="K2738" s="342"/>
    </row>
    <row r="2739" s="1" customFormat="1" ht="40" customHeight="1" spans="1:11">
      <c r="A2739" s="358"/>
      <c r="B2739" s="369" t="s">
        <v>731</v>
      </c>
      <c r="C2739" s="342" t="s">
        <v>637</v>
      </c>
      <c r="D2739" s="359" t="s">
        <v>791</v>
      </c>
      <c r="E2739" s="384" t="s">
        <v>792</v>
      </c>
      <c r="F2739" s="386" t="s">
        <v>1367</v>
      </c>
      <c r="G2739" s="346">
        <v>20</v>
      </c>
      <c r="H2739" s="346">
        <v>20</v>
      </c>
      <c r="I2739" s="346"/>
      <c r="J2739" s="346"/>
      <c r="K2739" s="346"/>
    </row>
    <row r="2740" s="1" customFormat="1" ht="40" customHeight="1" spans="1:11">
      <c r="A2740" s="358"/>
      <c r="B2740" s="387"/>
      <c r="C2740" s="342" t="s">
        <v>671</v>
      </c>
      <c r="D2740" s="359" t="s">
        <v>793</v>
      </c>
      <c r="E2740" s="361">
        <v>1</v>
      </c>
      <c r="F2740" s="382">
        <v>1</v>
      </c>
      <c r="G2740" s="346">
        <v>20</v>
      </c>
      <c r="H2740" s="346">
        <v>20</v>
      </c>
      <c r="I2740" s="375"/>
      <c r="J2740" s="376"/>
      <c r="K2740" s="377"/>
    </row>
    <row r="2741" s="1" customFormat="1" ht="40" customHeight="1" spans="1:11">
      <c r="A2741" s="358"/>
      <c r="B2741" s="387"/>
      <c r="C2741" s="357" t="s">
        <v>671</v>
      </c>
      <c r="D2741" s="359" t="s">
        <v>795</v>
      </c>
      <c r="E2741" s="361" t="s">
        <v>796</v>
      </c>
      <c r="F2741" s="382">
        <v>1</v>
      </c>
      <c r="G2741" s="346">
        <v>20</v>
      </c>
      <c r="H2741" s="346">
        <v>20</v>
      </c>
      <c r="I2741" s="375"/>
      <c r="J2741" s="376"/>
      <c r="K2741" s="377"/>
    </row>
    <row r="2742" s="1" customFormat="1" ht="40" customHeight="1" spans="1:11">
      <c r="A2742" s="358"/>
      <c r="B2742" s="387" t="s">
        <v>737</v>
      </c>
      <c r="C2742" s="357" t="s">
        <v>815</v>
      </c>
      <c r="D2742" s="359" t="s">
        <v>797</v>
      </c>
      <c r="E2742" s="361" t="s">
        <v>798</v>
      </c>
      <c r="F2742" s="381" t="s">
        <v>1368</v>
      </c>
      <c r="G2742" s="346">
        <v>15</v>
      </c>
      <c r="H2742" s="346">
        <v>15</v>
      </c>
      <c r="I2742" s="375"/>
      <c r="J2742" s="376"/>
      <c r="K2742" s="377"/>
    </row>
    <row r="2743" s="1" customFormat="1" ht="18" customHeight="1" spans="1:11">
      <c r="A2743" s="358"/>
      <c r="B2743" s="357" t="s">
        <v>740</v>
      </c>
      <c r="C2743" s="357" t="s">
        <v>741</v>
      </c>
      <c r="D2743" s="359"/>
      <c r="E2743" s="381">
        <v>0.8464</v>
      </c>
      <c r="F2743" s="381">
        <v>0.9645</v>
      </c>
      <c r="G2743" s="346">
        <v>15</v>
      </c>
      <c r="H2743" s="346">
        <v>15</v>
      </c>
      <c r="I2743" s="346"/>
      <c r="J2743" s="346"/>
      <c r="K2743" s="346"/>
    </row>
    <row r="2744" s="1" customFormat="1" ht="18" customHeight="1" spans="1:11">
      <c r="A2744" s="358"/>
      <c r="B2744" s="358"/>
      <c r="C2744" s="358"/>
      <c r="D2744" s="359"/>
      <c r="E2744" s="381"/>
      <c r="F2744" s="381"/>
      <c r="G2744" s="346"/>
      <c r="H2744" s="346"/>
      <c r="I2744" s="346"/>
      <c r="J2744" s="346"/>
      <c r="K2744" s="346"/>
    </row>
    <row r="2745" s="1" customFormat="1" ht="30" customHeight="1" spans="1:11">
      <c r="A2745" s="342" t="s">
        <v>742</v>
      </c>
      <c r="B2745" s="342"/>
      <c r="C2745" s="342"/>
      <c r="D2745" s="342"/>
      <c r="E2745" s="342"/>
      <c r="F2745" s="342"/>
      <c r="G2745" s="362">
        <v>90</v>
      </c>
      <c r="H2745" s="362"/>
      <c r="I2745" s="362"/>
      <c r="J2745" s="362"/>
      <c r="K2745" s="362"/>
    </row>
    <row r="2746" s="1" customFormat="1" ht="30" customHeight="1" spans="1:11">
      <c r="A2746" s="363" t="s">
        <v>743</v>
      </c>
      <c r="B2746" s="364" t="s">
        <v>744</v>
      </c>
      <c r="C2746" s="365">
        <f>G2745+K2731</f>
        <v>100</v>
      </c>
      <c r="D2746" s="364"/>
      <c r="E2746" s="364" t="s">
        <v>745</v>
      </c>
      <c r="F2746" s="366" t="s">
        <v>746</v>
      </c>
      <c r="G2746" s="367"/>
      <c r="H2746" s="367"/>
      <c r="I2746" s="367"/>
      <c r="J2746" s="367"/>
      <c r="K2746" s="378"/>
    </row>
    <row r="2747" s="1" customFormat="1" spans="1:11">
      <c r="A2747" s="371"/>
      <c r="B2747" s="371"/>
      <c r="C2747" s="371"/>
      <c r="D2747" s="371"/>
      <c r="E2747" s="371"/>
      <c r="F2747" s="371"/>
      <c r="G2747" s="371"/>
      <c r="H2747" s="371"/>
      <c r="I2747" s="371"/>
      <c r="J2747" s="371"/>
      <c r="K2747" s="371"/>
    </row>
    <row r="2748" s="1" customFormat="1" spans="1:11">
      <c r="A2748" s="371"/>
      <c r="B2748" s="371"/>
      <c r="C2748" s="371"/>
      <c r="D2748" s="371"/>
      <c r="E2748" s="371"/>
      <c r="F2748" s="371"/>
      <c r="G2748" s="371"/>
      <c r="H2748" s="371"/>
      <c r="I2748" s="371"/>
      <c r="J2748" s="371"/>
      <c r="K2748" s="371"/>
    </row>
    <row r="2749" s="1" customFormat="1" ht="26" customHeight="1" spans="1:11">
      <c r="A2749" s="340" t="s">
        <v>706</v>
      </c>
      <c r="B2749" s="340"/>
      <c r="C2749" s="340"/>
      <c r="D2749" s="340"/>
      <c r="E2749" s="340"/>
      <c r="F2749" s="340"/>
      <c r="G2749" s="340"/>
      <c r="H2749" s="340"/>
      <c r="I2749" s="340"/>
      <c r="J2749" s="340"/>
      <c r="K2749" s="371"/>
    </row>
    <row r="2750" s="1" customFormat="1" ht="16" customHeight="1" spans="1:11">
      <c r="A2750" s="341"/>
      <c r="B2750" s="340"/>
      <c r="C2750" s="340"/>
      <c r="D2750" s="340"/>
      <c r="E2750" s="340"/>
      <c r="F2750" s="340"/>
      <c r="G2750" s="340"/>
      <c r="H2750" s="340"/>
      <c r="I2750" s="340"/>
      <c r="J2750" s="372" t="s">
        <v>707</v>
      </c>
      <c r="K2750" s="371"/>
    </row>
    <row r="2751" s="2" customFormat="1" ht="31" customHeight="1" spans="1:11">
      <c r="A2751" s="340"/>
      <c r="B2751" s="340"/>
      <c r="C2751" s="340"/>
      <c r="D2751" s="340"/>
      <c r="E2751" s="340"/>
      <c r="F2751" s="340"/>
      <c r="G2751" s="340"/>
      <c r="H2751" s="340"/>
      <c r="I2751" s="340"/>
      <c r="J2751" s="373" t="s">
        <v>3</v>
      </c>
      <c r="K2751" s="374"/>
    </row>
    <row r="2752" s="3" customFormat="1" ht="36" customHeight="1" spans="1:256">
      <c r="A2752" s="342" t="s">
        <v>708</v>
      </c>
      <c r="B2752" s="342"/>
      <c r="C2752" s="342"/>
      <c r="D2752" s="343" t="s">
        <v>1369</v>
      </c>
      <c r="E2752" s="344"/>
      <c r="F2752" s="344"/>
      <c r="G2752" s="344"/>
      <c r="H2752" s="344"/>
      <c r="I2752" s="344"/>
      <c r="J2752" s="344"/>
      <c r="K2752" s="344"/>
      <c r="L2752" s="1"/>
      <c r="M2752" s="1"/>
      <c r="N2752" s="1"/>
      <c r="O2752" s="1"/>
      <c r="P2752" s="1"/>
      <c r="Q2752" s="1"/>
      <c r="R2752" s="1"/>
      <c r="S2752" s="1"/>
      <c r="T2752" s="1"/>
      <c r="U2752" s="1"/>
      <c r="V2752" s="1"/>
      <c r="W2752" s="1"/>
      <c r="X2752" s="1"/>
      <c r="Y2752" s="1"/>
      <c r="Z2752" s="1"/>
      <c r="AA2752" s="1"/>
      <c r="AB2752" s="1"/>
      <c r="AC2752" s="1"/>
      <c r="AD2752" s="1"/>
      <c r="AE2752" s="1"/>
      <c r="AF2752" s="1"/>
      <c r="AG2752" s="1"/>
      <c r="AH2752" s="1"/>
      <c r="AI2752" s="1"/>
      <c r="AJ2752" s="1"/>
      <c r="AK2752" s="1"/>
      <c r="AL2752" s="1"/>
      <c r="AM2752" s="1"/>
      <c r="AN2752" s="1"/>
      <c r="AO2752" s="1"/>
      <c r="AP2752" s="1"/>
      <c r="AQ2752" s="1"/>
      <c r="AR2752" s="1"/>
      <c r="AS2752" s="1"/>
      <c r="AT2752" s="1"/>
      <c r="AU2752" s="1"/>
      <c r="AV2752" s="1"/>
      <c r="AW2752" s="1"/>
      <c r="AX2752" s="1"/>
      <c r="AY2752" s="1"/>
      <c r="AZ2752" s="1"/>
      <c r="BA2752" s="1"/>
      <c r="BB2752" s="1"/>
      <c r="BC2752" s="1"/>
      <c r="BD2752" s="1"/>
      <c r="BE2752" s="1"/>
      <c r="BF2752" s="1"/>
      <c r="BG2752" s="1"/>
      <c r="BH2752" s="1"/>
      <c r="BI2752" s="1"/>
      <c r="BJ2752" s="1"/>
      <c r="BK2752" s="1"/>
      <c r="BL2752" s="1"/>
      <c r="BM2752" s="1"/>
      <c r="BN2752" s="1"/>
      <c r="BO2752" s="1"/>
      <c r="BP2752" s="1"/>
      <c r="BQ2752" s="1"/>
      <c r="BR2752" s="1"/>
      <c r="BS2752" s="1"/>
      <c r="BT2752" s="1"/>
      <c r="BU2752" s="1"/>
      <c r="BV2752" s="1"/>
      <c r="BW2752" s="1"/>
      <c r="BX2752" s="1"/>
      <c r="BY2752" s="1"/>
      <c r="BZ2752" s="1"/>
      <c r="CA2752" s="1"/>
      <c r="CB2752" s="1"/>
      <c r="CC2752" s="1"/>
      <c r="CD2752" s="1"/>
      <c r="CE2752" s="1"/>
      <c r="CF2752" s="1"/>
      <c r="CG2752" s="1"/>
      <c r="CH2752" s="1"/>
      <c r="CI2752" s="1"/>
      <c r="CJ2752" s="1"/>
      <c r="CK2752" s="1"/>
      <c r="CL2752" s="1"/>
      <c r="CM2752" s="1"/>
      <c r="CN2752" s="1"/>
      <c r="CO2752" s="1"/>
      <c r="CP2752" s="1"/>
      <c r="CQ2752" s="1"/>
      <c r="CR2752" s="1"/>
      <c r="CS2752" s="1"/>
      <c r="CT2752" s="1"/>
      <c r="CU2752" s="1"/>
      <c r="CV2752" s="1"/>
      <c r="CW2752" s="1"/>
      <c r="CX2752" s="1"/>
      <c r="CY2752" s="1"/>
      <c r="CZ2752" s="1"/>
      <c r="DA2752" s="1"/>
      <c r="DB2752" s="1"/>
      <c r="DC2752" s="1"/>
      <c r="DD2752" s="1"/>
      <c r="DE2752" s="1"/>
      <c r="DF2752" s="1"/>
      <c r="DG2752" s="1"/>
      <c r="DH2752" s="1"/>
      <c r="DI2752" s="1"/>
      <c r="DJ2752" s="1"/>
      <c r="DK2752" s="1"/>
      <c r="DL2752" s="1"/>
      <c r="DM2752" s="1"/>
      <c r="DN2752" s="1"/>
      <c r="DO2752" s="1"/>
      <c r="DP2752" s="1"/>
      <c r="DQ2752" s="1"/>
      <c r="DR2752" s="1"/>
      <c r="DS2752" s="1"/>
      <c r="DT2752" s="1"/>
      <c r="DU2752" s="1"/>
      <c r="DV2752" s="1"/>
      <c r="DW2752" s="1"/>
      <c r="DX2752" s="1"/>
      <c r="DY2752" s="1"/>
      <c r="DZ2752" s="1"/>
      <c r="EA2752" s="1"/>
      <c r="EB2752" s="1"/>
      <c r="EC2752" s="1"/>
      <c r="ED2752" s="1"/>
      <c r="EE2752" s="1"/>
      <c r="EF2752" s="1"/>
      <c r="EG2752" s="1"/>
      <c r="EH2752" s="1"/>
      <c r="EI2752" s="1"/>
      <c r="EJ2752" s="1"/>
      <c r="EK2752" s="1"/>
      <c r="EL2752" s="1"/>
      <c r="EM2752" s="1"/>
      <c r="EN2752" s="1"/>
      <c r="EO2752" s="1"/>
      <c r="EP2752" s="1"/>
      <c r="EQ2752" s="1"/>
      <c r="ER2752" s="1"/>
      <c r="ES2752" s="1"/>
      <c r="ET2752" s="1"/>
      <c r="EU2752" s="1"/>
      <c r="EV2752" s="1"/>
      <c r="EW2752" s="1"/>
      <c r="EX2752" s="1"/>
      <c r="EY2752" s="1"/>
      <c r="EZ2752" s="1"/>
      <c r="FA2752" s="1"/>
      <c r="FB2752" s="1"/>
      <c r="FC2752" s="1"/>
      <c r="FD2752" s="1"/>
      <c r="FE2752" s="1"/>
      <c r="FF2752" s="1"/>
      <c r="FG2752" s="1"/>
      <c r="FH2752" s="1"/>
      <c r="FI2752" s="1"/>
      <c r="FJ2752" s="1"/>
      <c r="FK2752" s="1"/>
      <c r="FL2752" s="1"/>
      <c r="FM2752" s="1"/>
      <c r="FN2752" s="1"/>
      <c r="FO2752" s="1"/>
      <c r="FP2752" s="1"/>
      <c r="FQ2752" s="1"/>
      <c r="FR2752" s="1"/>
      <c r="FS2752" s="1"/>
      <c r="FT2752" s="1"/>
      <c r="FU2752" s="1"/>
      <c r="FV2752" s="1"/>
      <c r="FW2752" s="1"/>
      <c r="FX2752" s="1"/>
      <c r="FY2752" s="1"/>
      <c r="FZ2752" s="1"/>
      <c r="GA2752" s="1"/>
      <c r="GB2752" s="1"/>
      <c r="GC2752" s="1"/>
      <c r="GD2752" s="1"/>
      <c r="GE2752" s="1"/>
      <c r="GF2752" s="1"/>
      <c r="GG2752" s="1"/>
      <c r="GH2752" s="1"/>
      <c r="GI2752" s="1"/>
      <c r="GJ2752" s="1"/>
      <c r="GK2752" s="1"/>
      <c r="GL2752" s="1"/>
      <c r="GM2752" s="1"/>
      <c r="GN2752" s="1"/>
      <c r="GO2752" s="1"/>
      <c r="GP2752" s="1"/>
      <c r="GQ2752" s="1"/>
      <c r="GR2752" s="1"/>
      <c r="GS2752" s="1"/>
      <c r="GT2752" s="1"/>
      <c r="GU2752" s="1"/>
      <c r="GV2752" s="1"/>
      <c r="GW2752" s="1"/>
      <c r="GX2752" s="1"/>
      <c r="GY2752" s="1"/>
      <c r="GZ2752" s="1"/>
      <c r="HA2752" s="1"/>
      <c r="HB2752" s="1"/>
      <c r="HC2752" s="1"/>
      <c r="HD2752" s="1"/>
      <c r="HE2752" s="1"/>
      <c r="HF2752" s="1"/>
      <c r="HG2752" s="1"/>
      <c r="HH2752" s="1"/>
      <c r="HI2752" s="1"/>
      <c r="HJ2752" s="1"/>
      <c r="HK2752" s="1"/>
      <c r="HL2752" s="1"/>
      <c r="HM2752" s="1"/>
      <c r="HN2752" s="1"/>
      <c r="HO2752" s="1"/>
      <c r="HP2752" s="1"/>
      <c r="HQ2752" s="1"/>
      <c r="HR2752" s="1"/>
      <c r="HS2752" s="1"/>
      <c r="HT2752" s="1"/>
      <c r="HU2752" s="1"/>
      <c r="HV2752" s="1"/>
      <c r="HW2752" s="1"/>
      <c r="HX2752" s="1"/>
      <c r="HY2752" s="1"/>
      <c r="HZ2752" s="1"/>
      <c r="IA2752" s="1"/>
      <c r="IB2752" s="1"/>
      <c r="IC2752" s="1"/>
      <c r="ID2752" s="1"/>
      <c r="IE2752" s="1"/>
      <c r="IF2752" s="1"/>
      <c r="IG2752" s="1"/>
      <c r="IH2752" s="1"/>
      <c r="II2752" s="1"/>
      <c r="IJ2752" s="1"/>
      <c r="IK2752" s="1"/>
      <c r="IL2752" s="1"/>
      <c r="IM2752" s="1"/>
      <c r="IN2752" s="1"/>
      <c r="IO2752" s="1"/>
      <c r="IP2752" s="1"/>
      <c r="IQ2752" s="1"/>
      <c r="IR2752" s="1"/>
      <c r="IS2752" s="1"/>
      <c r="IT2752" s="1"/>
      <c r="IU2752" s="1"/>
      <c r="IV2752" s="1"/>
    </row>
    <row r="2753" s="4" customFormat="1" ht="18" customHeight="1" spans="1:256">
      <c r="A2753" s="342" t="s">
        <v>710</v>
      </c>
      <c r="B2753" s="342"/>
      <c r="C2753" s="342"/>
      <c r="D2753" s="345" t="s">
        <v>1328</v>
      </c>
      <c r="E2753" s="346"/>
      <c r="F2753" s="342" t="s">
        <v>711</v>
      </c>
      <c r="G2753" s="345" t="s">
        <v>1329</v>
      </c>
      <c r="H2753" s="346"/>
      <c r="I2753" s="346"/>
      <c r="J2753" s="346"/>
      <c r="K2753" s="346"/>
      <c r="L2753" s="1"/>
      <c r="M2753" s="1"/>
      <c r="N2753" s="1"/>
      <c r="O2753" s="1"/>
      <c r="P2753" s="1"/>
      <c r="Q2753" s="1"/>
      <c r="R2753" s="1"/>
      <c r="S2753" s="1"/>
      <c r="T2753" s="1"/>
      <c r="U2753" s="1"/>
      <c r="V2753" s="1"/>
      <c r="W2753" s="1"/>
      <c r="X2753" s="1"/>
      <c r="Y2753" s="1"/>
      <c r="Z2753" s="1"/>
      <c r="AA2753" s="1"/>
      <c r="AB2753" s="1"/>
      <c r="AC2753" s="1"/>
      <c r="AD2753" s="1"/>
      <c r="AE2753" s="1"/>
      <c r="AF2753" s="1"/>
      <c r="AG2753" s="1"/>
      <c r="AH2753" s="1"/>
      <c r="AI2753" s="1"/>
      <c r="AJ2753" s="1"/>
      <c r="AK2753" s="1"/>
      <c r="AL2753" s="1"/>
      <c r="AM2753" s="1"/>
      <c r="AN2753" s="1"/>
      <c r="AO2753" s="1"/>
      <c r="AP2753" s="1"/>
      <c r="AQ2753" s="1"/>
      <c r="AR2753" s="1"/>
      <c r="AS2753" s="1"/>
      <c r="AT2753" s="1"/>
      <c r="AU2753" s="1"/>
      <c r="AV2753" s="1"/>
      <c r="AW2753" s="1"/>
      <c r="AX2753" s="1"/>
      <c r="AY2753" s="1"/>
      <c r="AZ2753" s="1"/>
      <c r="BA2753" s="1"/>
      <c r="BB2753" s="1"/>
      <c r="BC2753" s="1"/>
      <c r="BD2753" s="1"/>
      <c r="BE2753" s="1"/>
      <c r="BF2753" s="1"/>
      <c r="BG2753" s="1"/>
      <c r="BH2753" s="1"/>
      <c r="BI2753" s="1"/>
      <c r="BJ2753" s="1"/>
      <c r="BK2753" s="1"/>
      <c r="BL2753" s="1"/>
      <c r="BM2753" s="1"/>
      <c r="BN2753" s="1"/>
      <c r="BO2753" s="1"/>
      <c r="BP2753" s="1"/>
      <c r="BQ2753" s="1"/>
      <c r="BR2753" s="1"/>
      <c r="BS2753" s="1"/>
      <c r="BT2753" s="1"/>
      <c r="BU2753" s="1"/>
      <c r="BV2753" s="1"/>
      <c r="BW2753" s="1"/>
      <c r="BX2753" s="1"/>
      <c r="BY2753" s="1"/>
      <c r="BZ2753" s="1"/>
      <c r="CA2753" s="1"/>
      <c r="CB2753" s="1"/>
      <c r="CC2753" s="1"/>
      <c r="CD2753" s="1"/>
      <c r="CE2753" s="1"/>
      <c r="CF2753" s="1"/>
      <c r="CG2753" s="1"/>
      <c r="CH2753" s="1"/>
      <c r="CI2753" s="1"/>
      <c r="CJ2753" s="1"/>
      <c r="CK2753" s="1"/>
      <c r="CL2753" s="1"/>
      <c r="CM2753" s="1"/>
      <c r="CN2753" s="1"/>
      <c r="CO2753" s="1"/>
      <c r="CP2753" s="1"/>
      <c r="CQ2753" s="1"/>
      <c r="CR2753" s="1"/>
      <c r="CS2753" s="1"/>
      <c r="CT2753" s="1"/>
      <c r="CU2753" s="1"/>
      <c r="CV2753" s="1"/>
      <c r="CW2753" s="1"/>
      <c r="CX2753" s="1"/>
      <c r="CY2753" s="1"/>
      <c r="CZ2753" s="1"/>
      <c r="DA2753" s="1"/>
      <c r="DB2753" s="1"/>
      <c r="DC2753" s="1"/>
      <c r="DD2753" s="1"/>
      <c r="DE2753" s="1"/>
      <c r="DF2753" s="1"/>
      <c r="DG2753" s="1"/>
      <c r="DH2753" s="1"/>
      <c r="DI2753" s="1"/>
      <c r="DJ2753" s="1"/>
      <c r="DK2753" s="1"/>
      <c r="DL2753" s="1"/>
      <c r="DM2753" s="1"/>
      <c r="DN2753" s="1"/>
      <c r="DO2753" s="1"/>
      <c r="DP2753" s="1"/>
      <c r="DQ2753" s="1"/>
      <c r="DR2753" s="1"/>
      <c r="DS2753" s="1"/>
      <c r="DT2753" s="1"/>
      <c r="DU2753" s="1"/>
      <c r="DV2753" s="1"/>
      <c r="DW2753" s="1"/>
      <c r="DX2753" s="1"/>
      <c r="DY2753" s="1"/>
      <c r="DZ2753" s="1"/>
      <c r="EA2753" s="1"/>
      <c r="EB2753" s="1"/>
      <c r="EC2753" s="1"/>
      <c r="ED2753" s="1"/>
      <c r="EE2753" s="1"/>
      <c r="EF2753" s="1"/>
      <c r="EG2753" s="1"/>
      <c r="EH2753" s="1"/>
      <c r="EI2753" s="1"/>
      <c r="EJ2753" s="1"/>
      <c r="EK2753" s="1"/>
      <c r="EL2753" s="1"/>
      <c r="EM2753" s="1"/>
      <c r="EN2753" s="1"/>
      <c r="EO2753" s="1"/>
      <c r="EP2753" s="1"/>
      <c r="EQ2753" s="1"/>
      <c r="ER2753" s="1"/>
      <c r="ES2753" s="1"/>
      <c r="ET2753" s="1"/>
      <c r="EU2753" s="1"/>
      <c r="EV2753" s="1"/>
      <c r="EW2753" s="1"/>
      <c r="EX2753" s="1"/>
      <c r="EY2753" s="1"/>
      <c r="EZ2753" s="1"/>
      <c r="FA2753" s="1"/>
      <c r="FB2753" s="1"/>
      <c r="FC2753" s="1"/>
      <c r="FD2753" s="1"/>
      <c r="FE2753" s="1"/>
      <c r="FF2753" s="1"/>
      <c r="FG2753" s="1"/>
      <c r="FH2753" s="1"/>
      <c r="FI2753" s="1"/>
      <c r="FJ2753" s="1"/>
      <c r="FK2753" s="1"/>
      <c r="FL2753" s="1"/>
      <c r="FM2753" s="1"/>
      <c r="FN2753" s="1"/>
      <c r="FO2753" s="1"/>
      <c r="FP2753" s="1"/>
      <c r="FQ2753" s="1"/>
      <c r="FR2753" s="1"/>
      <c r="FS2753" s="1"/>
      <c r="FT2753" s="1"/>
      <c r="FU2753" s="1"/>
      <c r="FV2753" s="1"/>
      <c r="FW2753" s="1"/>
      <c r="FX2753" s="1"/>
      <c r="FY2753" s="1"/>
      <c r="FZ2753" s="1"/>
      <c r="GA2753" s="1"/>
      <c r="GB2753" s="1"/>
      <c r="GC2753" s="1"/>
      <c r="GD2753" s="1"/>
      <c r="GE2753" s="1"/>
      <c r="GF2753" s="1"/>
      <c r="GG2753" s="1"/>
      <c r="GH2753" s="1"/>
      <c r="GI2753" s="1"/>
      <c r="GJ2753" s="1"/>
      <c r="GK2753" s="1"/>
      <c r="GL2753" s="1"/>
      <c r="GM2753" s="1"/>
      <c r="GN2753" s="1"/>
      <c r="GO2753" s="1"/>
      <c r="GP2753" s="1"/>
      <c r="GQ2753" s="1"/>
      <c r="GR2753" s="1"/>
      <c r="GS2753" s="1"/>
      <c r="GT2753" s="1"/>
      <c r="GU2753" s="1"/>
      <c r="GV2753" s="1"/>
      <c r="GW2753" s="1"/>
      <c r="GX2753" s="1"/>
      <c r="GY2753" s="1"/>
      <c r="GZ2753" s="1"/>
      <c r="HA2753" s="1"/>
      <c r="HB2753" s="1"/>
      <c r="HC2753" s="1"/>
      <c r="HD2753" s="1"/>
      <c r="HE2753" s="1"/>
      <c r="HF2753" s="1"/>
      <c r="HG2753" s="1"/>
      <c r="HH2753" s="1"/>
      <c r="HI2753" s="1"/>
      <c r="HJ2753" s="1"/>
      <c r="HK2753" s="1"/>
      <c r="HL2753" s="1"/>
      <c r="HM2753" s="1"/>
      <c r="HN2753" s="1"/>
      <c r="HO2753" s="1"/>
      <c r="HP2753" s="1"/>
      <c r="HQ2753" s="1"/>
      <c r="HR2753" s="1"/>
      <c r="HS2753" s="1"/>
      <c r="HT2753" s="1"/>
      <c r="HU2753" s="1"/>
      <c r="HV2753" s="1"/>
      <c r="HW2753" s="1"/>
      <c r="HX2753" s="1"/>
      <c r="HY2753" s="1"/>
      <c r="HZ2753" s="1"/>
      <c r="IA2753" s="1"/>
      <c r="IB2753" s="1"/>
      <c r="IC2753" s="1"/>
      <c r="ID2753" s="1"/>
      <c r="IE2753" s="1"/>
      <c r="IF2753" s="1"/>
      <c r="IG2753" s="1"/>
      <c r="IH2753" s="1"/>
      <c r="II2753" s="1"/>
      <c r="IJ2753" s="1"/>
      <c r="IK2753" s="1"/>
      <c r="IL2753" s="1"/>
      <c r="IM2753" s="1"/>
      <c r="IN2753" s="1"/>
      <c r="IO2753" s="1"/>
      <c r="IP2753" s="1"/>
      <c r="IQ2753" s="1"/>
      <c r="IR2753" s="1"/>
      <c r="IS2753" s="1"/>
      <c r="IT2753" s="1"/>
      <c r="IU2753" s="1"/>
      <c r="IV2753" s="1"/>
    </row>
    <row r="2754" s="4" customFormat="1" ht="25" customHeight="1" spans="1:256">
      <c r="A2754" s="347" t="s">
        <v>712</v>
      </c>
      <c r="B2754" s="348"/>
      <c r="C2754" s="349"/>
      <c r="D2754" s="342" t="s">
        <v>713</v>
      </c>
      <c r="E2754" s="342" t="s">
        <v>714</v>
      </c>
      <c r="F2754" s="342" t="s">
        <v>715</v>
      </c>
      <c r="G2754" s="342" t="s">
        <v>716</v>
      </c>
      <c r="H2754" s="342"/>
      <c r="I2754" s="342" t="s">
        <v>717</v>
      </c>
      <c r="J2754" s="342" t="s">
        <v>718</v>
      </c>
      <c r="K2754" s="342" t="s">
        <v>719</v>
      </c>
      <c r="L2754" s="1"/>
      <c r="M2754" s="1"/>
      <c r="N2754" s="1"/>
      <c r="O2754" s="1"/>
      <c r="P2754" s="1"/>
      <c r="Q2754" s="1"/>
      <c r="R2754" s="1"/>
      <c r="S2754" s="1"/>
      <c r="T2754" s="1"/>
      <c r="U2754" s="1"/>
      <c r="V2754" s="1"/>
      <c r="W2754" s="1"/>
      <c r="X2754" s="1"/>
      <c r="Y2754" s="1"/>
      <c r="Z2754" s="1"/>
      <c r="AA2754" s="1"/>
      <c r="AB2754" s="1"/>
      <c r="AC2754" s="1"/>
      <c r="AD2754" s="1"/>
      <c r="AE2754" s="1"/>
      <c r="AF2754" s="1"/>
      <c r="AG2754" s="1"/>
      <c r="AH2754" s="1"/>
      <c r="AI2754" s="1"/>
      <c r="AJ2754" s="1"/>
      <c r="AK2754" s="1"/>
      <c r="AL2754" s="1"/>
      <c r="AM2754" s="1"/>
      <c r="AN2754" s="1"/>
      <c r="AO2754" s="1"/>
      <c r="AP2754" s="1"/>
      <c r="AQ2754" s="1"/>
      <c r="AR2754" s="1"/>
      <c r="AS2754" s="1"/>
      <c r="AT2754" s="1"/>
      <c r="AU2754" s="1"/>
      <c r="AV2754" s="1"/>
      <c r="AW2754" s="1"/>
      <c r="AX2754" s="1"/>
      <c r="AY2754" s="1"/>
      <c r="AZ2754" s="1"/>
      <c r="BA2754" s="1"/>
      <c r="BB2754" s="1"/>
      <c r="BC2754" s="1"/>
      <c r="BD2754" s="1"/>
      <c r="BE2754" s="1"/>
      <c r="BF2754" s="1"/>
      <c r="BG2754" s="1"/>
      <c r="BH2754" s="1"/>
      <c r="BI2754" s="1"/>
      <c r="BJ2754" s="1"/>
      <c r="BK2754" s="1"/>
      <c r="BL2754" s="1"/>
      <c r="BM2754" s="1"/>
      <c r="BN2754" s="1"/>
      <c r="BO2754" s="1"/>
      <c r="BP2754" s="1"/>
      <c r="BQ2754" s="1"/>
      <c r="BR2754" s="1"/>
      <c r="BS2754" s="1"/>
      <c r="BT2754" s="1"/>
      <c r="BU2754" s="1"/>
      <c r="BV2754" s="1"/>
      <c r="BW2754" s="1"/>
      <c r="BX2754" s="1"/>
      <c r="BY2754" s="1"/>
      <c r="BZ2754" s="1"/>
      <c r="CA2754" s="1"/>
      <c r="CB2754" s="1"/>
      <c r="CC2754" s="1"/>
      <c r="CD2754" s="1"/>
      <c r="CE2754" s="1"/>
      <c r="CF2754" s="1"/>
      <c r="CG2754" s="1"/>
      <c r="CH2754" s="1"/>
      <c r="CI2754" s="1"/>
      <c r="CJ2754" s="1"/>
      <c r="CK2754" s="1"/>
      <c r="CL2754" s="1"/>
      <c r="CM2754" s="1"/>
      <c r="CN2754" s="1"/>
      <c r="CO2754" s="1"/>
      <c r="CP2754" s="1"/>
      <c r="CQ2754" s="1"/>
      <c r="CR2754" s="1"/>
      <c r="CS2754" s="1"/>
      <c r="CT2754" s="1"/>
      <c r="CU2754" s="1"/>
      <c r="CV2754" s="1"/>
      <c r="CW2754" s="1"/>
      <c r="CX2754" s="1"/>
      <c r="CY2754" s="1"/>
      <c r="CZ2754" s="1"/>
      <c r="DA2754" s="1"/>
      <c r="DB2754" s="1"/>
      <c r="DC2754" s="1"/>
      <c r="DD2754" s="1"/>
      <c r="DE2754" s="1"/>
      <c r="DF2754" s="1"/>
      <c r="DG2754" s="1"/>
      <c r="DH2754" s="1"/>
      <c r="DI2754" s="1"/>
      <c r="DJ2754" s="1"/>
      <c r="DK2754" s="1"/>
      <c r="DL2754" s="1"/>
      <c r="DM2754" s="1"/>
      <c r="DN2754" s="1"/>
      <c r="DO2754" s="1"/>
      <c r="DP2754" s="1"/>
      <c r="DQ2754" s="1"/>
      <c r="DR2754" s="1"/>
      <c r="DS2754" s="1"/>
      <c r="DT2754" s="1"/>
      <c r="DU2754" s="1"/>
      <c r="DV2754" s="1"/>
      <c r="DW2754" s="1"/>
      <c r="DX2754" s="1"/>
      <c r="DY2754" s="1"/>
      <c r="DZ2754" s="1"/>
      <c r="EA2754" s="1"/>
      <c r="EB2754" s="1"/>
      <c r="EC2754" s="1"/>
      <c r="ED2754" s="1"/>
      <c r="EE2754" s="1"/>
      <c r="EF2754" s="1"/>
      <c r="EG2754" s="1"/>
      <c r="EH2754" s="1"/>
      <c r="EI2754" s="1"/>
      <c r="EJ2754" s="1"/>
      <c r="EK2754" s="1"/>
      <c r="EL2754" s="1"/>
      <c r="EM2754" s="1"/>
      <c r="EN2754" s="1"/>
      <c r="EO2754" s="1"/>
      <c r="EP2754" s="1"/>
      <c r="EQ2754" s="1"/>
      <c r="ER2754" s="1"/>
      <c r="ES2754" s="1"/>
      <c r="ET2754" s="1"/>
      <c r="EU2754" s="1"/>
      <c r="EV2754" s="1"/>
      <c r="EW2754" s="1"/>
      <c r="EX2754" s="1"/>
      <c r="EY2754" s="1"/>
      <c r="EZ2754" s="1"/>
      <c r="FA2754" s="1"/>
      <c r="FB2754" s="1"/>
      <c r="FC2754" s="1"/>
      <c r="FD2754" s="1"/>
      <c r="FE2754" s="1"/>
      <c r="FF2754" s="1"/>
      <c r="FG2754" s="1"/>
      <c r="FH2754" s="1"/>
      <c r="FI2754" s="1"/>
      <c r="FJ2754" s="1"/>
      <c r="FK2754" s="1"/>
      <c r="FL2754" s="1"/>
      <c r="FM2754" s="1"/>
      <c r="FN2754" s="1"/>
      <c r="FO2754" s="1"/>
      <c r="FP2754" s="1"/>
      <c r="FQ2754" s="1"/>
      <c r="FR2754" s="1"/>
      <c r="FS2754" s="1"/>
      <c r="FT2754" s="1"/>
      <c r="FU2754" s="1"/>
      <c r="FV2754" s="1"/>
      <c r="FW2754" s="1"/>
      <c r="FX2754" s="1"/>
      <c r="FY2754" s="1"/>
      <c r="FZ2754" s="1"/>
      <c r="GA2754" s="1"/>
      <c r="GB2754" s="1"/>
      <c r="GC2754" s="1"/>
      <c r="GD2754" s="1"/>
      <c r="GE2754" s="1"/>
      <c r="GF2754" s="1"/>
      <c r="GG2754" s="1"/>
      <c r="GH2754" s="1"/>
      <c r="GI2754" s="1"/>
      <c r="GJ2754" s="1"/>
      <c r="GK2754" s="1"/>
      <c r="GL2754" s="1"/>
      <c r="GM2754" s="1"/>
      <c r="GN2754" s="1"/>
      <c r="GO2754" s="1"/>
      <c r="GP2754" s="1"/>
      <c r="GQ2754" s="1"/>
      <c r="GR2754" s="1"/>
      <c r="GS2754" s="1"/>
      <c r="GT2754" s="1"/>
      <c r="GU2754" s="1"/>
      <c r="GV2754" s="1"/>
      <c r="GW2754" s="1"/>
      <c r="GX2754" s="1"/>
      <c r="GY2754" s="1"/>
      <c r="GZ2754" s="1"/>
      <c r="HA2754" s="1"/>
      <c r="HB2754" s="1"/>
      <c r="HC2754" s="1"/>
      <c r="HD2754" s="1"/>
      <c r="HE2754" s="1"/>
      <c r="HF2754" s="1"/>
      <c r="HG2754" s="1"/>
      <c r="HH2754" s="1"/>
      <c r="HI2754" s="1"/>
      <c r="HJ2754" s="1"/>
      <c r="HK2754" s="1"/>
      <c r="HL2754" s="1"/>
      <c r="HM2754" s="1"/>
      <c r="HN2754" s="1"/>
      <c r="HO2754" s="1"/>
      <c r="HP2754" s="1"/>
      <c r="HQ2754" s="1"/>
      <c r="HR2754" s="1"/>
      <c r="HS2754" s="1"/>
      <c r="HT2754" s="1"/>
      <c r="HU2754" s="1"/>
      <c r="HV2754" s="1"/>
      <c r="HW2754" s="1"/>
      <c r="HX2754" s="1"/>
      <c r="HY2754" s="1"/>
      <c r="HZ2754" s="1"/>
      <c r="IA2754" s="1"/>
      <c r="IB2754" s="1"/>
      <c r="IC2754" s="1"/>
      <c r="ID2754" s="1"/>
      <c r="IE2754" s="1"/>
      <c r="IF2754" s="1"/>
      <c r="IG2754" s="1"/>
      <c r="IH2754" s="1"/>
      <c r="II2754" s="1"/>
      <c r="IJ2754" s="1"/>
      <c r="IK2754" s="1"/>
      <c r="IL2754" s="1"/>
      <c r="IM2754" s="1"/>
      <c r="IN2754" s="1"/>
      <c r="IO2754" s="1"/>
      <c r="IP2754" s="1"/>
      <c r="IQ2754" s="1"/>
      <c r="IR2754" s="1"/>
      <c r="IS2754" s="1"/>
      <c r="IT2754" s="1"/>
      <c r="IU2754" s="1"/>
      <c r="IV2754" s="1"/>
    </row>
    <row r="2755" s="4" customFormat="1" ht="25" customHeight="1" spans="1:256">
      <c r="A2755" s="350"/>
      <c r="B2755" s="351"/>
      <c r="C2755" s="352"/>
      <c r="D2755" s="342" t="s">
        <v>720</v>
      </c>
      <c r="E2755" s="346">
        <v>100</v>
      </c>
      <c r="F2755" s="346">
        <v>100</v>
      </c>
      <c r="G2755" s="346">
        <v>92.89</v>
      </c>
      <c r="H2755" s="346"/>
      <c r="I2755" s="346">
        <v>10</v>
      </c>
      <c r="J2755" s="382">
        <f>G2755/F2755</f>
        <v>0.9289</v>
      </c>
      <c r="K2755" s="362">
        <v>9.29</v>
      </c>
      <c r="L2755" s="1"/>
      <c r="M2755" s="1"/>
      <c r="N2755" s="1"/>
      <c r="O2755" s="1"/>
      <c r="P2755" s="1"/>
      <c r="Q2755" s="1"/>
      <c r="R2755" s="1"/>
      <c r="S2755" s="1"/>
      <c r="T2755" s="1"/>
      <c r="U2755" s="1"/>
      <c r="V2755" s="1"/>
      <c r="W2755" s="1"/>
      <c r="X2755" s="1"/>
      <c r="Y2755" s="1"/>
      <c r="Z2755" s="1"/>
      <c r="AA2755" s="1"/>
      <c r="AB2755" s="1"/>
      <c r="AC2755" s="1"/>
      <c r="AD2755" s="1"/>
      <c r="AE2755" s="1"/>
      <c r="AF2755" s="1"/>
      <c r="AG2755" s="1"/>
      <c r="AH2755" s="1"/>
      <c r="AI2755" s="1"/>
      <c r="AJ2755" s="1"/>
      <c r="AK2755" s="1"/>
      <c r="AL2755" s="1"/>
      <c r="AM2755" s="1"/>
      <c r="AN2755" s="1"/>
      <c r="AO2755" s="1"/>
      <c r="AP2755" s="1"/>
      <c r="AQ2755" s="1"/>
      <c r="AR2755" s="1"/>
      <c r="AS2755" s="1"/>
      <c r="AT2755" s="1"/>
      <c r="AU2755" s="1"/>
      <c r="AV2755" s="1"/>
      <c r="AW2755" s="1"/>
      <c r="AX2755" s="1"/>
      <c r="AY2755" s="1"/>
      <c r="AZ2755" s="1"/>
      <c r="BA2755" s="1"/>
      <c r="BB2755" s="1"/>
      <c r="BC2755" s="1"/>
      <c r="BD2755" s="1"/>
      <c r="BE2755" s="1"/>
      <c r="BF2755" s="1"/>
      <c r="BG2755" s="1"/>
      <c r="BH2755" s="1"/>
      <c r="BI2755" s="1"/>
      <c r="BJ2755" s="1"/>
      <c r="BK2755" s="1"/>
      <c r="BL2755" s="1"/>
      <c r="BM2755" s="1"/>
      <c r="BN2755" s="1"/>
      <c r="BO2755" s="1"/>
      <c r="BP2755" s="1"/>
      <c r="BQ2755" s="1"/>
      <c r="BR2755" s="1"/>
      <c r="BS2755" s="1"/>
      <c r="BT2755" s="1"/>
      <c r="BU2755" s="1"/>
      <c r="BV2755" s="1"/>
      <c r="BW2755" s="1"/>
      <c r="BX2755" s="1"/>
      <c r="BY2755" s="1"/>
      <c r="BZ2755" s="1"/>
      <c r="CA2755" s="1"/>
      <c r="CB2755" s="1"/>
      <c r="CC2755" s="1"/>
      <c r="CD2755" s="1"/>
      <c r="CE2755" s="1"/>
      <c r="CF2755" s="1"/>
      <c r="CG2755" s="1"/>
      <c r="CH2755" s="1"/>
      <c r="CI2755" s="1"/>
      <c r="CJ2755" s="1"/>
      <c r="CK2755" s="1"/>
      <c r="CL2755" s="1"/>
      <c r="CM2755" s="1"/>
      <c r="CN2755" s="1"/>
      <c r="CO2755" s="1"/>
      <c r="CP2755" s="1"/>
      <c r="CQ2755" s="1"/>
      <c r="CR2755" s="1"/>
      <c r="CS2755" s="1"/>
      <c r="CT2755" s="1"/>
      <c r="CU2755" s="1"/>
      <c r="CV2755" s="1"/>
      <c r="CW2755" s="1"/>
      <c r="CX2755" s="1"/>
      <c r="CY2755" s="1"/>
      <c r="CZ2755" s="1"/>
      <c r="DA2755" s="1"/>
      <c r="DB2755" s="1"/>
      <c r="DC2755" s="1"/>
      <c r="DD2755" s="1"/>
      <c r="DE2755" s="1"/>
      <c r="DF2755" s="1"/>
      <c r="DG2755" s="1"/>
      <c r="DH2755" s="1"/>
      <c r="DI2755" s="1"/>
      <c r="DJ2755" s="1"/>
      <c r="DK2755" s="1"/>
      <c r="DL2755" s="1"/>
      <c r="DM2755" s="1"/>
      <c r="DN2755" s="1"/>
      <c r="DO2755" s="1"/>
      <c r="DP2755" s="1"/>
      <c r="DQ2755" s="1"/>
      <c r="DR2755" s="1"/>
      <c r="DS2755" s="1"/>
      <c r="DT2755" s="1"/>
      <c r="DU2755" s="1"/>
      <c r="DV2755" s="1"/>
      <c r="DW2755" s="1"/>
      <c r="DX2755" s="1"/>
      <c r="DY2755" s="1"/>
      <c r="DZ2755" s="1"/>
      <c r="EA2755" s="1"/>
      <c r="EB2755" s="1"/>
      <c r="EC2755" s="1"/>
      <c r="ED2755" s="1"/>
      <c r="EE2755" s="1"/>
      <c r="EF2755" s="1"/>
      <c r="EG2755" s="1"/>
      <c r="EH2755" s="1"/>
      <c r="EI2755" s="1"/>
      <c r="EJ2755" s="1"/>
      <c r="EK2755" s="1"/>
      <c r="EL2755" s="1"/>
      <c r="EM2755" s="1"/>
      <c r="EN2755" s="1"/>
      <c r="EO2755" s="1"/>
      <c r="EP2755" s="1"/>
      <c r="EQ2755" s="1"/>
      <c r="ER2755" s="1"/>
      <c r="ES2755" s="1"/>
      <c r="ET2755" s="1"/>
      <c r="EU2755" s="1"/>
      <c r="EV2755" s="1"/>
      <c r="EW2755" s="1"/>
      <c r="EX2755" s="1"/>
      <c r="EY2755" s="1"/>
      <c r="EZ2755" s="1"/>
      <c r="FA2755" s="1"/>
      <c r="FB2755" s="1"/>
      <c r="FC2755" s="1"/>
      <c r="FD2755" s="1"/>
      <c r="FE2755" s="1"/>
      <c r="FF2755" s="1"/>
      <c r="FG2755" s="1"/>
      <c r="FH2755" s="1"/>
      <c r="FI2755" s="1"/>
      <c r="FJ2755" s="1"/>
      <c r="FK2755" s="1"/>
      <c r="FL2755" s="1"/>
      <c r="FM2755" s="1"/>
      <c r="FN2755" s="1"/>
      <c r="FO2755" s="1"/>
      <c r="FP2755" s="1"/>
      <c r="FQ2755" s="1"/>
      <c r="FR2755" s="1"/>
      <c r="FS2755" s="1"/>
      <c r="FT2755" s="1"/>
      <c r="FU2755" s="1"/>
      <c r="FV2755" s="1"/>
      <c r="FW2755" s="1"/>
      <c r="FX2755" s="1"/>
      <c r="FY2755" s="1"/>
      <c r="FZ2755" s="1"/>
      <c r="GA2755" s="1"/>
      <c r="GB2755" s="1"/>
      <c r="GC2755" s="1"/>
      <c r="GD2755" s="1"/>
      <c r="GE2755" s="1"/>
      <c r="GF2755" s="1"/>
      <c r="GG2755" s="1"/>
      <c r="GH2755" s="1"/>
      <c r="GI2755" s="1"/>
      <c r="GJ2755" s="1"/>
      <c r="GK2755" s="1"/>
      <c r="GL2755" s="1"/>
      <c r="GM2755" s="1"/>
      <c r="GN2755" s="1"/>
      <c r="GO2755" s="1"/>
      <c r="GP2755" s="1"/>
      <c r="GQ2755" s="1"/>
      <c r="GR2755" s="1"/>
      <c r="GS2755" s="1"/>
      <c r="GT2755" s="1"/>
      <c r="GU2755" s="1"/>
      <c r="GV2755" s="1"/>
      <c r="GW2755" s="1"/>
      <c r="GX2755" s="1"/>
      <c r="GY2755" s="1"/>
      <c r="GZ2755" s="1"/>
      <c r="HA2755" s="1"/>
      <c r="HB2755" s="1"/>
      <c r="HC2755" s="1"/>
      <c r="HD2755" s="1"/>
      <c r="HE2755" s="1"/>
      <c r="HF2755" s="1"/>
      <c r="HG2755" s="1"/>
      <c r="HH2755" s="1"/>
      <c r="HI2755" s="1"/>
      <c r="HJ2755" s="1"/>
      <c r="HK2755" s="1"/>
      <c r="HL2755" s="1"/>
      <c r="HM2755" s="1"/>
      <c r="HN2755" s="1"/>
      <c r="HO2755" s="1"/>
      <c r="HP2755" s="1"/>
      <c r="HQ2755" s="1"/>
      <c r="HR2755" s="1"/>
      <c r="HS2755" s="1"/>
      <c r="HT2755" s="1"/>
      <c r="HU2755" s="1"/>
      <c r="HV2755" s="1"/>
      <c r="HW2755" s="1"/>
      <c r="HX2755" s="1"/>
      <c r="HY2755" s="1"/>
      <c r="HZ2755" s="1"/>
      <c r="IA2755" s="1"/>
      <c r="IB2755" s="1"/>
      <c r="IC2755" s="1"/>
      <c r="ID2755" s="1"/>
      <c r="IE2755" s="1"/>
      <c r="IF2755" s="1"/>
      <c r="IG2755" s="1"/>
      <c r="IH2755" s="1"/>
      <c r="II2755" s="1"/>
      <c r="IJ2755" s="1"/>
      <c r="IK2755" s="1"/>
      <c r="IL2755" s="1"/>
      <c r="IM2755" s="1"/>
      <c r="IN2755" s="1"/>
      <c r="IO2755" s="1"/>
      <c r="IP2755" s="1"/>
      <c r="IQ2755" s="1"/>
      <c r="IR2755" s="1"/>
      <c r="IS2755" s="1"/>
      <c r="IT2755" s="1"/>
      <c r="IU2755" s="1"/>
      <c r="IV2755" s="1"/>
    </row>
    <row r="2756" s="4" customFormat="1" ht="25" customHeight="1" spans="1:256">
      <c r="A2756" s="350"/>
      <c r="B2756" s="351"/>
      <c r="C2756" s="352"/>
      <c r="D2756" s="342" t="s">
        <v>621</v>
      </c>
      <c r="E2756" s="346">
        <v>100</v>
      </c>
      <c r="F2756" s="346">
        <v>100</v>
      </c>
      <c r="G2756" s="346">
        <v>92.89</v>
      </c>
      <c r="H2756" s="346"/>
      <c r="I2756" s="346" t="s">
        <v>512</v>
      </c>
      <c r="J2756" s="346" t="s">
        <v>512</v>
      </c>
      <c r="K2756" s="346" t="s">
        <v>512</v>
      </c>
      <c r="L2756" s="1"/>
      <c r="M2756" s="1"/>
      <c r="N2756" s="1"/>
      <c r="O2756" s="1"/>
      <c r="P2756" s="1"/>
      <c r="Q2756" s="1"/>
      <c r="R2756" s="1"/>
      <c r="S2756" s="1"/>
      <c r="T2756" s="1"/>
      <c r="U2756" s="1"/>
      <c r="V2756" s="1"/>
      <c r="W2756" s="1"/>
      <c r="X2756" s="1"/>
      <c r="Y2756" s="1"/>
      <c r="Z2756" s="1"/>
      <c r="AA2756" s="1"/>
      <c r="AB2756" s="1"/>
      <c r="AC2756" s="1"/>
      <c r="AD2756" s="1"/>
      <c r="AE2756" s="1"/>
      <c r="AF2756" s="1"/>
      <c r="AG2756" s="1"/>
      <c r="AH2756" s="1"/>
      <c r="AI2756" s="1"/>
      <c r="AJ2756" s="1"/>
      <c r="AK2756" s="1"/>
      <c r="AL2756" s="1"/>
      <c r="AM2756" s="1"/>
      <c r="AN2756" s="1"/>
      <c r="AO2756" s="1"/>
      <c r="AP2756" s="1"/>
      <c r="AQ2756" s="1"/>
      <c r="AR2756" s="1"/>
      <c r="AS2756" s="1"/>
      <c r="AT2756" s="1"/>
      <c r="AU2756" s="1"/>
      <c r="AV2756" s="1"/>
      <c r="AW2756" s="1"/>
      <c r="AX2756" s="1"/>
      <c r="AY2756" s="1"/>
      <c r="AZ2756" s="1"/>
      <c r="BA2756" s="1"/>
      <c r="BB2756" s="1"/>
      <c r="BC2756" s="1"/>
      <c r="BD2756" s="1"/>
      <c r="BE2756" s="1"/>
      <c r="BF2756" s="1"/>
      <c r="BG2756" s="1"/>
      <c r="BH2756" s="1"/>
      <c r="BI2756" s="1"/>
      <c r="BJ2756" s="1"/>
      <c r="BK2756" s="1"/>
      <c r="BL2756" s="1"/>
      <c r="BM2756" s="1"/>
      <c r="BN2756" s="1"/>
      <c r="BO2756" s="1"/>
      <c r="BP2756" s="1"/>
      <c r="BQ2756" s="1"/>
      <c r="BR2756" s="1"/>
      <c r="BS2756" s="1"/>
      <c r="BT2756" s="1"/>
      <c r="BU2756" s="1"/>
      <c r="BV2756" s="1"/>
      <c r="BW2756" s="1"/>
      <c r="BX2756" s="1"/>
      <c r="BY2756" s="1"/>
      <c r="BZ2756" s="1"/>
      <c r="CA2756" s="1"/>
      <c r="CB2756" s="1"/>
      <c r="CC2756" s="1"/>
      <c r="CD2756" s="1"/>
      <c r="CE2756" s="1"/>
      <c r="CF2756" s="1"/>
      <c r="CG2756" s="1"/>
      <c r="CH2756" s="1"/>
      <c r="CI2756" s="1"/>
      <c r="CJ2756" s="1"/>
      <c r="CK2756" s="1"/>
      <c r="CL2756" s="1"/>
      <c r="CM2756" s="1"/>
      <c r="CN2756" s="1"/>
      <c r="CO2756" s="1"/>
      <c r="CP2756" s="1"/>
      <c r="CQ2756" s="1"/>
      <c r="CR2756" s="1"/>
      <c r="CS2756" s="1"/>
      <c r="CT2756" s="1"/>
      <c r="CU2756" s="1"/>
      <c r="CV2756" s="1"/>
      <c r="CW2756" s="1"/>
      <c r="CX2756" s="1"/>
      <c r="CY2756" s="1"/>
      <c r="CZ2756" s="1"/>
      <c r="DA2756" s="1"/>
      <c r="DB2756" s="1"/>
      <c r="DC2756" s="1"/>
      <c r="DD2756" s="1"/>
      <c r="DE2756" s="1"/>
      <c r="DF2756" s="1"/>
      <c r="DG2756" s="1"/>
      <c r="DH2756" s="1"/>
      <c r="DI2756" s="1"/>
      <c r="DJ2756" s="1"/>
      <c r="DK2756" s="1"/>
      <c r="DL2756" s="1"/>
      <c r="DM2756" s="1"/>
      <c r="DN2756" s="1"/>
      <c r="DO2756" s="1"/>
      <c r="DP2756" s="1"/>
      <c r="DQ2756" s="1"/>
      <c r="DR2756" s="1"/>
      <c r="DS2756" s="1"/>
      <c r="DT2756" s="1"/>
      <c r="DU2756" s="1"/>
      <c r="DV2756" s="1"/>
      <c r="DW2756" s="1"/>
      <c r="DX2756" s="1"/>
      <c r="DY2756" s="1"/>
      <c r="DZ2756" s="1"/>
      <c r="EA2756" s="1"/>
      <c r="EB2756" s="1"/>
      <c r="EC2756" s="1"/>
      <c r="ED2756" s="1"/>
      <c r="EE2756" s="1"/>
      <c r="EF2756" s="1"/>
      <c r="EG2756" s="1"/>
      <c r="EH2756" s="1"/>
      <c r="EI2756" s="1"/>
      <c r="EJ2756" s="1"/>
      <c r="EK2756" s="1"/>
      <c r="EL2756" s="1"/>
      <c r="EM2756" s="1"/>
      <c r="EN2756" s="1"/>
      <c r="EO2756" s="1"/>
      <c r="EP2756" s="1"/>
      <c r="EQ2756" s="1"/>
      <c r="ER2756" s="1"/>
      <c r="ES2756" s="1"/>
      <c r="ET2756" s="1"/>
      <c r="EU2756" s="1"/>
      <c r="EV2756" s="1"/>
      <c r="EW2756" s="1"/>
      <c r="EX2756" s="1"/>
      <c r="EY2756" s="1"/>
      <c r="EZ2756" s="1"/>
      <c r="FA2756" s="1"/>
      <c r="FB2756" s="1"/>
      <c r="FC2756" s="1"/>
      <c r="FD2756" s="1"/>
      <c r="FE2756" s="1"/>
      <c r="FF2756" s="1"/>
      <c r="FG2756" s="1"/>
      <c r="FH2756" s="1"/>
      <c r="FI2756" s="1"/>
      <c r="FJ2756" s="1"/>
      <c r="FK2756" s="1"/>
      <c r="FL2756" s="1"/>
      <c r="FM2756" s="1"/>
      <c r="FN2756" s="1"/>
      <c r="FO2756" s="1"/>
      <c r="FP2756" s="1"/>
      <c r="FQ2756" s="1"/>
      <c r="FR2756" s="1"/>
      <c r="FS2756" s="1"/>
      <c r="FT2756" s="1"/>
      <c r="FU2756" s="1"/>
      <c r="FV2756" s="1"/>
      <c r="FW2756" s="1"/>
      <c r="FX2756" s="1"/>
      <c r="FY2756" s="1"/>
      <c r="FZ2756" s="1"/>
      <c r="GA2756" s="1"/>
      <c r="GB2756" s="1"/>
      <c r="GC2756" s="1"/>
      <c r="GD2756" s="1"/>
      <c r="GE2756" s="1"/>
      <c r="GF2756" s="1"/>
      <c r="GG2756" s="1"/>
      <c r="GH2756" s="1"/>
      <c r="GI2756" s="1"/>
      <c r="GJ2756" s="1"/>
      <c r="GK2756" s="1"/>
      <c r="GL2756" s="1"/>
      <c r="GM2756" s="1"/>
      <c r="GN2756" s="1"/>
      <c r="GO2756" s="1"/>
      <c r="GP2756" s="1"/>
      <c r="GQ2756" s="1"/>
      <c r="GR2756" s="1"/>
      <c r="GS2756" s="1"/>
      <c r="GT2756" s="1"/>
      <c r="GU2756" s="1"/>
      <c r="GV2756" s="1"/>
      <c r="GW2756" s="1"/>
      <c r="GX2756" s="1"/>
      <c r="GY2756" s="1"/>
      <c r="GZ2756" s="1"/>
      <c r="HA2756" s="1"/>
      <c r="HB2756" s="1"/>
      <c r="HC2756" s="1"/>
      <c r="HD2756" s="1"/>
      <c r="HE2756" s="1"/>
      <c r="HF2756" s="1"/>
      <c r="HG2756" s="1"/>
      <c r="HH2756" s="1"/>
      <c r="HI2756" s="1"/>
      <c r="HJ2756" s="1"/>
      <c r="HK2756" s="1"/>
      <c r="HL2756" s="1"/>
      <c r="HM2756" s="1"/>
      <c r="HN2756" s="1"/>
      <c r="HO2756" s="1"/>
      <c r="HP2756" s="1"/>
      <c r="HQ2756" s="1"/>
      <c r="HR2756" s="1"/>
      <c r="HS2756" s="1"/>
      <c r="HT2756" s="1"/>
      <c r="HU2756" s="1"/>
      <c r="HV2756" s="1"/>
      <c r="HW2756" s="1"/>
      <c r="HX2756" s="1"/>
      <c r="HY2756" s="1"/>
      <c r="HZ2756" s="1"/>
      <c r="IA2756" s="1"/>
      <c r="IB2756" s="1"/>
      <c r="IC2756" s="1"/>
      <c r="ID2756" s="1"/>
      <c r="IE2756" s="1"/>
      <c r="IF2756" s="1"/>
      <c r="IG2756" s="1"/>
      <c r="IH2756" s="1"/>
      <c r="II2756" s="1"/>
      <c r="IJ2756" s="1"/>
      <c r="IK2756" s="1"/>
      <c r="IL2756" s="1"/>
      <c r="IM2756" s="1"/>
      <c r="IN2756" s="1"/>
      <c r="IO2756" s="1"/>
      <c r="IP2756" s="1"/>
      <c r="IQ2756" s="1"/>
      <c r="IR2756" s="1"/>
      <c r="IS2756" s="1"/>
      <c r="IT2756" s="1"/>
      <c r="IU2756" s="1"/>
      <c r="IV2756" s="1"/>
    </row>
    <row r="2757" s="4" customFormat="1" ht="25" customHeight="1" spans="1:256">
      <c r="A2757" s="350"/>
      <c r="B2757" s="351"/>
      <c r="C2757" s="352"/>
      <c r="D2757" s="353" t="s">
        <v>721</v>
      </c>
      <c r="E2757" s="346"/>
      <c r="F2757" s="346"/>
      <c r="G2757" s="346"/>
      <c r="H2757" s="346"/>
      <c r="I2757" s="346" t="s">
        <v>512</v>
      </c>
      <c r="J2757" s="346" t="s">
        <v>512</v>
      </c>
      <c r="K2757" s="346" t="s">
        <v>512</v>
      </c>
      <c r="L2757" s="1"/>
      <c r="M2757" s="1"/>
      <c r="N2757" s="1"/>
      <c r="O2757" s="1"/>
      <c r="P2757" s="1"/>
      <c r="Q2757" s="1"/>
      <c r="R2757" s="1"/>
      <c r="S2757" s="1"/>
      <c r="T2757" s="1"/>
      <c r="U2757" s="1"/>
      <c r="V2757" s="1"/>
      <c r="W2757" s="1"/>
      <c r="X2757" s="1"/>
      <c r="Y2757" s="1"/>
      <c r="Z2757" s="1"/>
      <c r="AA2757" s="1"/>
      <c r="AB2757" s="1"/>
      <c r="AC2757" s="1"/>
      <c r="AD2757" s="1"/>
      <c r="AE2757" s="1"/>
      <c r="AF2757" s="1"/>
      <c r="AG2757" s="1"/>
      <c r="AH2757" s="1"/>
      <c r="AI2757" s="1"/>
      <c r="AJ2757" s="1"/>
      <c r="AK2757" s="1"/>
      <c r="AL2757" s="1"/>
      <c r="AM2757" s="1"/>
      <c r="AN2757" s="1"/>
      <c r="AO2757" s="1"/>
      <c r="AP2757" s="1"/>
      <c r="AQ2757" s="1"/>
      <c r="AR2757" s="1"/>
      <c r="AS2757" s="1"/>
      <c r="AT2757" s="1"/>
      <c r="AU2757" s="1"/>
      <c r="AV2757" s="1"/>
      <c r="AW2757" s="1"/>
      <c r="AX2757" s="1"/>
      <c r="AY2757" s="1"/>
      <c r="AZ2757" s="1"/>
      <c r="BA2757" s="1"/>
      <c r="BB2757" s="1"/>
      <c r="BC2757" s="1"/>
      <c r="BD2757" s="1"/>
      <c r="BE2757" s="1"/>
      <c r="BF2757" s="1"/>
      <c r="BG2757" s="1"/>
      <c r="BH2757" s="1"/>
      <c r="BI2757" s="1"/>
      <c r="BJ2757" s="1"/>
      <c r="BK2757" s="1"/>
      <c r="BL2757" s="1"/>
      <c r="BM2757" s="1"/>
      <c r="BN2757" s="1"/>
      <c r="BO2757" s="1"/>
      <c r="BP2757" s="1"/>
      <c r="BQ2757" s="1"/>
      <c r="BR2757" s="1"/>
      <c r="BS2757" s="1"/>
      <c r="BT2757" s="1"/>
      <c r="BU2757" s="1"/>
      <c r="BV2757" s="1"/>
      <c r="BW2757" s="1"/>
      <c r="BX2757" s="1"/>
      <c r="BY2757" s="1"/>
      <c r="BZ2757" s="1"/>
      <c r="CA2757" s="1"/>
      <c r="CB2757" s="1"/>
      <c r="CC2757" s="1"/>
      <c r="CD2757" s="1"/>
      <c r="CE2757" s="1"/>
      <c r="CF2757" s="1"/>
      <c r="CG2757" s="1"/>
      <c r="CH2757" s="1"/>
      <c r="CI2757" s="1"/>
      <c r="CJ2757" s="1"/>
      <c r="CK2757" s="1"/>
      <c r="CL2757" s="1"/>
      <c r="CM2757" s="1"/>
      <c r="CN2757" s="1"/>
      <c r="CO2757" s="1"/>
      <c r="CP2757" s="1"/>
      <c r="CQ2757" s="1"/>
      <c r="CR2757" s="1"/>
      <c r="CS2757" s="1"/>
      <c r="CT2757" s="1"/>
      <c r="CU2757" s="1"/>
      <c r="CV2757" s="1"/>
      <c r="CW2757" s="1"/>
      <c r="CX2757" s="1"/>
      <c r="CY2757" s="1"/>
      <c r="CZ2757" s="1"/>
      <c r="DA2757" s="1"/>
      <c r="DB2757" s="1"/>
      <c r="DC2757" s="1"/>
      <c r="DD2757" s="1"/>
      <c r="DE2757" s="1"/>
      <c r="DF2757" s="1"/>
      <c r="DG2757" s="1"/>
      <c r="DH2757" s="1"/>
      <c r="DI2757" s="1"/>
      <c r="DJ2757" s="1"/>
      <c r="DK2757" s="1"/>
      <c r="DL2757" s="1"/>
      <c r="DM2757" s="1"/>
      <c r="DN2757" s="1"/>
      <c r="DO2757" s="1"/>
      <c r="DP2757" s="1"/>
      <c r="DQ2757" s="1"/>
      <c r="DR2757" s="1"/>
      <c r="DS2757" s="1"/>
      <c r="DT2757" s="1"/>
      <c r="DU2757" s="1"/>
      <c r="DV2757" s="1"/>
      <c r="DW2757" s="1"/>
      <c r="DX2757" s="1"/>
      <c r="DY2757" s="1"/>
      <c r="DZ2757" s="1"/>
      <c r="EA2757" s="1"/>
      <c r="EB2757" s="1"/>
      <c r="EC2757" s="1"/>
      <c r="ED2757" s="1"/>
      <c r="EE2757" s="1"/>
      <c r="EF2757" s="1"/>
      <c r="EG2757" s="1"/>
      <c r="EH2757" s="1"/>
      <c r="EI2757" s="1"/>
      <c r="EJ2757" s="1"/>
      <c r="EK2757" s="1"/>
      <c r="EL2757" s="1"/>
      <c r="EM2757" s="1"/>
      <c r="EN2757" s="1"/>
      <c r="EO2757" s="1"/>
      <c r="EP2757" s="1"/>
      <c r="EQ2757" s="1"/>
      <c r="ER2757" s="1"/>
      <c r="ES2757" s="1"/>
      <c r="ET2757" s="1"/>
      <c r="EU2757" s="1"/>
      <c r="EV2757" s="1"/>
      <c r="EW2757" s="1"/>
      <c r="EX2757" s="1"/>
      <c r="EY2757" s="1"/>
      <c r="EZ2757" s="1"/>
      <c r="FA2757" s="1"/>
      <c r="FB2757" s="1"/>
      <c r="FC2757" s="1"/>
      <c r="FD2757" s="1"/>
      <c r="FE2757" s="1"/>
      <c r="FF2757" s="1"/>
      <c r="FG2757" s="1"/>
      <c r="FH2757" s="1"/>
      <c r="FI2757" s="1"/>
      <c r="FJ2757" s="1"/>
      <c r="FK2757" s="1"/>
      <c r="FL2757" s="1"/>
      <c r="FM2757" s="1"/>
      <c r="FN2757" s="1"/>
      <c r="FO2757" s="1"/>
      <c r="FP2757" s="1"/>
      <c r="FQ2757" s="1"/>
      <c r="FR2757" s="1"/>
      <c r="FS2757" s="1"/>
      <c r="FT2757" s="1"/>
      <c r="FU2757" s="1"/>
      <c r="FV2757" s="1"/>
      <c r="FW2757" s="1"/>
      <c r="FX2757" s="1"/>
      <c r="FY2757" s="1"/>
      <c r="FZ2757" s="1"/>
      <c r="GA2757" s="1"/>
      <c r="GB2757" s="1"/>
      <c r="GC2757" s="1"/>
      <c r="GD2757" s="1"/>
      <c r="GE2757" s="1"/>
      <c r="GF2757" s="1"/>
      <c r="GG2757" s="1"/>
      <c r="GH2757" s="1"/>
      <c r="GI2757" s="1"/>
      <c r="GJ2757" s="1"/>
      <c r="GK2757" s="1"/>
      <c r="GL2757" s="1"/>
      <c r="GM2757" s="1"/>
      <c r="GN2757" s="1"/>
      <c r="GO2757" s="1"/>
      <c r="GP2757" s="1"/>
      <c r="GQ2757" s="1"/>
      <c r="GR2757" s="1"/>
      <c r="GS2757" s="1"/>
      <c r="GT2757" s="1"/>
      <c r="GU2757" s="1"/>
      <c r="GV2757" s="1"/>
      <c r="GW2757" s="1"/>
      <c r="GX2757" s="1"/>
      <c r="GY2757" s="1"/>
      <c r="GZ2757" s="1"/>
      <c r="HA2757" s="1"/>
      <c r="HB2757" s="1"/>
      <c r="HC2757" s="1"/>
      <c r="HD2757" s="1"/>
      <c r="HE2757" s="1"/>
      <c r="HF2757" s="1"/>
      <c r="HG2757" s="1"/>
      <c r="HH2757" s="1"/>
      <c r="HI2757" s="1"/>
      <c r="HJ2757" s="1"/>
      <c r="HK2757" s="1"/>
      <c r="HL2757" s="1"/>
      <c r="HM2757" s="1"/>
      <c r="HN2757" s="1"/>
      <c r="HO2757" s="1"/>
      <c r="HP2757" s="1"/>
      <c r="HQ2757" s="1"/>
      <c r="HR2757" s="1"/>
      <c r="HS2757" s="1"/>
      <c r="HT2757" s="1"/>
      <c r="HU2757" s="1"/>
      <c r="HV2757" s="1"/>
      <c r="HW2757" s="1"/>
      <c r="HX2757" s="1"/>
      <c r="HY2757" s="1"/>
      <c r="HZ2757" s="1"/>
      <c r="IA2757" s="1"/>
      <c r="IB2757" s="1"/>
      <c r="IC2757" s="1"/>
      <c r="ID2757" s="1"/>
      <c r="IE2757" s="1"/>
      <c r="IF2757" s="1"/>
      <c r="IG2757" s="1"/>
      <c r="IH2757" s="1"/>
      <c r="II2757" s="1"/>
      <c r="IJ2757" s="1"/>
      <c r="IK2757" s="1"/>
      <c r="IL2757" s="1"/>
      <c r="IM2757" s="1"/>
      <c r="IN2757" s="1"/>
      <c r="IO2757" s="1"/>
      <c r="IP2757" s="1"/>
      <c r="IQ2757" s="1"/>
      <c r="IR2757" s="1"/>
      <c r="IS2757" s="1"/>
      <c r="IT2757" s="1"/>
      <c r="IU2757" s="1"/>
      <c r="IV2757" s="1"/>
    </row>
    <row r="2758" s="1" customFormat="1" ht="25" customHeight="1" spans="1:11">
      <c r="A2758" s="350"/>
      <c r="B2758" s="351"/>
      <c r="C2758" s="352"/>
      <c r="D2758" s="353" t="s">
        <v>722</v>
      </c>
      <c r="E2758" s="346"/>
      <c r="F2758" s="346"/>
      <c r="G2758" s="346"/>
      <c r="H2758" s="346"/>
      <c r="I2758" s="346" t="s">
        <v>512</v>
      </c>
      <c r="J2758" s="346" t="s">
        <v>512</v>
      </c>
      <c r="K2758" s="346" t="s">
        <v>512</v>
      </c>
    </row>
    <row r="2759" s="1" customFormat="1" ht="25" customHeight="1" spans="1:11">
      <c r="A2759" s="354"/>
      <c r="B2759" s="355"/>
      <c r="C2759" s="356"/>
      <c r="D2759" s="342" t="s">
        <v>622</v>
      </c>
      <c r="E2759" s="346"/>
      <c r="F2759" s="346"/>
      <c r="G2759" s="346"/>
      <c r="H2759" s="346"/>
      <c r="I2759" s="346" t="s">
        <v>512</v>
      </c>
      <c r="J2759" s="346" t="s">
        <v>512</v>
      </c>
      <c r="K2759" s="346" t="s">
        <v>512</v>
      </c>
    </row>
    <row r="2760" s="1" customFormat="1" ht="25" customHeight="1" spans="1:11">
      <c r="A2760" s="342" t="s">
        <v>723</v>
      </c>
      <c r="B2760" s="342" t="s">
        <v>724</v>
      </c>
      <c r="C2760" s="342"/>
      <c r="D2760" s="342"/>
      <c r="E2760" s="342"/>
      <c r="F2760" s="342" t="s">
        <v>608</v>
      </c>
      <c r="G2760" s="342"/>
      <c r="H2760" s="342"/>
      <c r="I2760" s="342"/>
      <c r="J2760" s="342"/>
      <c r="K2760" s="342"/>
    </row>
    <row r="2761" s="1" customFormat="1" ht="83" customHeight="1" spans="1:11">
      <c r="A2761" s="342"/>
      <c r="B2761" s="345" t="s">
        <v>1370</v>
      </c>
      <c r="C2761" s="346"/>
      <c r="D2761" s="346"/>
      <c r="E2761" s="346"/>
      <c r="F2761" s="345" t="s">
        <v>1371</v>
      </c>
      <c r="G2761" s="346"/>
      <c r="H2761" s="346"/>
      <c r="I2761" s="346"/>
      <c r="J2761" s="346"/>
      <c r="K2761" s="346"/>
    </row>
    <row r="2762" s="1" customFormat="1" ht="25" customHeight="1" spans="1:11">
      <c r="A2762" s="357" t="s">
        <v>726</v>
      </c>
      <c r="B2762" s="342" t="s">
        <v>628</v>
      </c>
      <c r="C2762" s="342" t="s">
        <v>629</v>
      </c>
      <c r="D2762" s="342" t="s">
        <v>630</v>
      </c>
      <c r="E2762" s="342" t="s">
        <v>727</v>
      </c>
      <c r="F2762" s="342" t="s">
        <v>728</v>
      </c>
      <c r="G2762" s="342" t="s">
        <v>717</v>
      </c>
      <c r="H2762" s="342" t="s">
        <v>729</v>
      </c>
      <c r="I2762" s="342" t="s">
        <v>730</v>
      </c>
      <c r="J2762" s="342"/>
      <c r="K2762" s="342"/>
    </row>
    <row r="2763" s="1" customFormat="1" ht="25" customHeight="1" spans="1:11">
      <c r="A2763" s="358"/>
      <c r="B2763" s="369" t="s">
        <v>731</v>
      </c>
      <c r="C2763" s="342" t="s">
        <v>637</v>
      </c>
      <c r="D2763" s="359" t="s">
        <v>1372</v>
      </c>
      <c r="E2763" s="384" t="s">
        <v>1373</v>
      </c>
      <c r="F2763" s="388">
        <v>1</v>
      </c>
      <c r="G2763" s="346">
        <v>20</v>
      </c>
      <c r="H2763" s="346">
        <v>20</v>
      </c>
      <c r="I2763" s="346"/>
      <c r="J2763" s="346"/>
      <c r="K2763" s="346"/>
    </row>
    <row r="2764" s="1" customFormat="1" ht="25" customHeight="1" spans="1:11">
      <c r="A2764" s="358"/>
      <c r="B2764" s="387"/>
      <c r="C2764" s="342" t="s">
        <v>671</v>
      </c>
      <c r="D2764" s="359" t="s">
        <v>1374</v>
      </c>
      <c r="E2764" s="361">
        <v>1</v>
      </c>
      <c r="F2764" s="382">
        <v>1</v>
      </c>
      <c r="G2764" s="346">
        <v>20</v>
      </c>
      <c r="H2764" s="346">
        <v>20</v>
      </c>
      <c r="I2764" s="375"/>
      <c r="J2764" s="376"/>
      <c r="K2764" s="377"/>
    </row>
    <row r="2765" s="1" customFormat="1" ht="25" customHeight="1" spans="1:11">
      <c r="A2765" s="358"/>
      <c r="B2765" s="387"/>
      <c r="C2765" s="357" t="s">
        <v>682</v>
      </c>
      <c r="D2765" s="359" t="s">
        <v>1375</v>
      </c>
      <c r="E2765" s="361">
        <v>1</v>
      </c>
      <c r="F2765" s="382">
        <v>1</v>
      </c>
      <c r="G2765" s="346">
        <v>20</v>
      </c>
      <c r="H2765" s="346">
        <v>20</v>
      </c>
      <c r="I2765" s="375"/>
      <c r="J2765" s="376"/>
      <c r="K2765" s="377"/>
    </row>
    <row r="2766" s="1" customFormat="1" ht="25" customHeight="1" spans="1:11">
      <c r="A2766" s="358"/>
      <c r="B2766" s="357" t="s">
        <v>740</v>
      </c>
      <c r="C2766" s="357" t="s">
        <v>741</v>
      </c>
      <c r="D2766" s="359" t="s">
        <v>948</v>
      </c>
      <c r="E2766" s="381">
        <v>0.9</v>
      </c>
      <c r="F2766" s="381">
        <v>0.9645</v>
      </c>
      <c r="G2766" s="346">
        <v>15</v>
      </c>
      <c r="H2766" s="346">
        <v>15</v>
      </c>
      <c r="I2766" s="346"/>
      <c r="J2766" s="346"/>
      <c r="K2766" s="346"/>
    </row>
    <row r="2767" s="1" customFormat="1" ht="25" customHeight="1" spans="1:11">
      <c r="A2767" s="358"/>
      <c r="B2767" s="358"/>
      <c r="C2767" s="358"/>
      <c r="D2767" s="359"/>
      <c r="E2767" s="381"/>
      <c r="F2767" s="381"/>
      <c r="G2767" s="346"/>
      <c r="H2767" s="346"/>
      <c r="I2767" s="346"/>
      <c r="J2767" s="346"/>
      <c r="K2767" s="346"/>
    </row>
    <row r="2768" s="1" customFormat="1" ht="25" customHeight="1" spans="1:11">
      <c r="A2768" s="358"/>
      <c r="B2768" s="358"/>
      <c r="C2768" s="358"/>
      <c r="D2768" s="359" t="s">
        <v>949</v>
      </c>
      <c r="E2768" s="382">
        <v>0.9</v>
      </c>
      <c r="F2768" s="382">
        <v>0.827</v>
      </c>
      <c r="G2768" s="346">
        <v>15</v>
      </c>
      <c r="H2768" s="346">
        <v>13.78</v>
      </c>
      <c r="I2768" s="375"/>
      <c r="J2768" s="376"/>
      <c r="K2768" s="377"/>
    </row>
    <row r="2769" s="1" customFormat="1" ht="25" customHeight="1" spans="1:11">
      <c r="A2769" s="342" t="s">
        <v>742</v>
      </c>
      <c r="B2769" s="342"/>
      <c r="C2769" s="342"/>
      <c r="D2769" s="342"/>
      <c r="E2769" s="342"/>
      <c r="F2769" s="342"/>
      <c r="G2769" s="362">
        <f>H2763+H2764+H2766+H2765+H2768</f>
        <v>88.78</v>
      </c>
      <c r="H2769" s="362"/>
      <c r="I2769" s="362"/>
      <c r="J2769" s="362"/>
      <c r="K2769" s="362"/>
    </row>
    <row r="2770" s="1" customFormat="1" ht="30" customHeight="1" spans="1:11">
      <c r="A2770" s="363" t="s">
        <v>743</v>
      </c>
      <c r="B2770" s="364" t="s">
        <v>744</v>
      </c>
      <c r="C2770" s="365">
        <f>G2769+K2755</f>
        <v>98.07</v>
      </c>
      <c r="D2770" s="364"/>
      <c r="E2770" s="364" t="s">
        <v>745</v>
      </c>
      <c r="F2770" s="366" t="s">
        <v>746</v>
      </c>
      <c r="G2770" s="367"/>
      <c r="H2770" s="367"/>
      <c r="I2770" s="367"/>
      <c r="J2770" s="367"/>
      <c r="K2770" s="378"/>
    </row>
    <row r="2772" customFormat="1" ht="22.2" spans="1:11">
      <c r="A2772" s="61" t="s">
        <v>706</v>
      </c>
      <c r="B2772" s="61"/>
      <c r="C2772" s="61"/>
      <c r="D2772" s="61"/>
      <c r="E2772" s="61"/>
      <c r="F2772" s="61"/>
      <c r="G2772" s="61"/>
      <c r="H2772" s="61"/>
      <c r="I2772" s="61"/>
      <c r="J2772" s="61"/>
      <c r="K2772" s="13"/>
    </row>
    <row r="2773" customFormat="1" ht="22.2" spans="1:11">
      <c r="A2773" s="333"/>
      <c r="B2773" s="61"/>
      <c r="C2773" s="61"/>
      <c r="D2773" s="61"/>
      <c r="E2773" s="61"/>
      <c r="F2773" s="61"/>
      <c r="G2773" s="61"/>
      <c r="H2773" s="61"/>
      <c r="I2773" s="61"/>
      <c r="J2773" s="337" t="s">
        <v>707</v>
      </c>
      <c r="K2773" s="13"/>
    </row>
    <row r="2774" customFormat="1" ht="22.2" spans="1:11">
      <c r="A2774" s="61"/>
      <c r="B2774" s="61"/>
      <c r="C2774" s="61"/>
      <c r="D2774" s="61"/>
      <c r="E2774" s="61"/>
      <c r="F2774" s="61"/>
      <c r="G2774" s="61"/>
      <c r="H2774" s="61"/>
      <c r="I2774" s="61"/>
      <c r="J2774" s="49" t="s">
        <v>3</v>
      </c>
      <c r="K2774" s="14"/>
    </row>
    <row r="2775" customFormat="1" ht="21" customHeight="1" spans="1:11">
      <c r="A2775" s="18" t="s">
        <v>708</v>
      </c>
      <c r="B2775" s="18"/>
      <c r="C2775" s="18"/>
      <c r="D2775" s="62" t="s">
        <v>799</v>
      </c>
      <c r="E2775" s="63"/>
      <c r="F2775" s="63"/>
      <c r="G2775" s="63"/>
      <c r="H2775" s="63"/>
      <c r="I2775" s="63"/>
      <c r="J2775" s="63"/>
      <c r="K2775" s="63"/>
    </row>
    <row r="2776" customFormat="1" ht="21" customHeight="1" spans="1:11">
      <c r="A2776" s="18" t="s">
        <v>710</v>
      </c>
      <c r="B2776" s="18"/>
      <c r="C2776" s="18"/>
      <c r="D2776" s="21" t="s">
        <v>808</v>
      </c>
      <c r="E2776" s="22"/>
      <c r="F2776" s="18" t="s">
        <v>711</v>
      </c>
      <c r="G2776" s="21" t="s">
        <v>1376</v>
      </c>
      <c r="H2776" s="22"/>
      <c r="I2776" s="22"/>
      <c r="J2776" s="22"/>
      <c r="K2776" s="22"/>
    </row>
    <row r="2777" customFormat="1" ht="25.2" spans="1:11">
      <c r="A2777" s="23" t="s">
        <v>712</v>
      </c>
      <c r="B2777" s="24"/>
      <c r="C2777" s="25"/>
      <c r="D2777" s="18" t="s">
        <v>713</v>
      </c>
      <c r="E2777" s="18" t="s">
        <v>714</v>
      </c>
      <c r="F2777" s="18" t="s">
        <v>715</v>
      </c>
      <c r="G2777" s="18" t="s">
        <v>716</v>
      </c>
      <c r="H2777" s="18"/>
      <c r="I2777" s="18" t="s">
        <v>717</v>
      </c>
      <c r="J2777" s="18" t="s">
        <v>718</v>
      </c>
      <c r="K2777" s="18" t="s">
        <v>719</v>
      </c>
    </row>
    <row r="2778" customFormat="1" spans="1:11">
      <c r="A2778" s="26"/>
      <c r="B2778" s="27"/>
      <c r="C2778" s="28"/>
      <c r="D2778" s="18" t="s">
        <v>720</v>
      </c>
      <c r="E2778" s="22"/>
      <c r="F2778" s="38">
        <v>32.38</v>
      </c>
      <c r="G2778" s="22">
        <v>29.97</v>
      </c>
      <c r="H2778" s="22"/>
      <c r="I2778" s="22">
        <v>10</v>
      </c>
      <c r="J2778" s="36">
        <v>0.9256</v>
      </c>
      <c r="K2778" s="38">
        <v>9.26</v>
      </c>
    </row>
    <row r="2779" customFormat="1" spans="1:11">
      <c r="A2779" s="26"/>
      <c r="B2779" s="27"/>
      <c r="C2779" s="28"/>
      <c r="D2779" s="18" t="s">
        <v>621</v>
      </c>
      <c r="E2779" s="22"/>
      <c r="F2779" s="38">
        <v>32.38</v>
      </c>
      <c r="G2779" s="22">
        <v>29.97</v>
      </c>
      <c r="H2779" s="22"/>
      <c r="I2779" s="22" t="s">
        <v>512</v>
      </c>
      <c r="J2779" s="22" t="s">
        <v>512</v>
      </c>
      <c r="K2779" s="22" t="s">
        <v>512</v>
      </c>
    </row>
    <row r="2780" customFormat="1" spans="1:11">
      <c r="A2780" s="26"/>
      <c r="B2780" s="27"/>
      <c r="C2780" s="28"/>
      <c r="D2780" s="29" t="s">
        <v>721</v>
      </c>
      <c r="E2780" s="22"/>
      <c r="F2780" s="38"/>
      <c r="G2780" s="22"/>
      <c r="H2780" s="22"/>
      <c r="I2780" s="22" t="s">
        <v>512</v>
      </c>
      <c r="J2780" s="22" t="s">
        <v>512</v>
      </c>
      <c r="K2780" s="22" t="s">
        <v>512</v>
      </c>
    </row>
    <row r="2781" customFormat="1" spans="1:11">
      <c r="A2781" s="26"/>
      <c r="B2781" s="27"/>
      <c r="C2781" s="28"/>
      <c r="D2781" s="29" t="s">
        <v>722</v>
      </c>
      <c r="E2781" s="22"/>
      <c r="F2781" s="38">
        <v>32.38</v>
      </c>
      <c r="G2781" s="22">
        <v>29.97</v>
      </c>
      <c r="H2781" s="22"/>
      <c r="I2781" s="22" t="s">
        <v>512</v>
      </c>
      <c r="J2781" s="22" t="s">
        <v>512</v>
      </c>
      <c r="K2781" s="22" t="s">
        <v>512</v>
      </c>
    </row>
    <row r="2782" customFormat="1" spans="1:11">
      <c r="A2782" s="30"/>
      <c r="B2782" s="31"/>
      <c r="C2782" s="32"/>
      <c r="D2782" s="18" t="s">
        <v>622</v>
      </c>
      <c r="E2782" s="22"/>
      <c r="F2782" s="22"/>
      <c r="G2782" s="22"/>
      <c r="H2782" s="22"/>
      <c r="I2782" s="22" t="s">
        <v>512</v>
      </c>
      <c r="J2782" s="22" t="s">
        <v>512</v>
      </c>
      <c r="K2782" s="22" t="s">
        <v>512</v>
      </c>
    </row>
    <row r="2783" customFormat="1" spans="1:11">
      <c r="A2783" s="18" t="s">
        <v>723</v>
      </c>
      <c r="B2783" s="18" t="s">
        <v>724</v>
      </c>
      <c r="C2783" s="18"/>
      <c r="D2783" s="18"/>
      <c r="E2783" s="18"/>
      <c r="F2783" s="18" t="s">
        <v>608</v>
      </c>
      <c r="G2783" s="18"/>
      <c r="H2783" s="18"/>
      <c r="I2783" s="18"/>
      <c r="J2783" s="18"/>
      <c r="K2783" s="18"/>
    </row>
    <row r="2784" customFormat="1" ht="33" customHeight="1" spans="1:11">
      <c r="A2784" s="18"/>
      <c r="B2784" s="21" t="s">
        <v>1377</v>
      </c>
      <c r="C2784" s="22"/>
      <c r="D2784" s="22"/>
      <c r="E2784" s="22"/>
      <c r="F2784" s="21" t="s">
        <v>846</v>
      </c>
      <c r="G2784" s="22"/>
      <c r="H2784" s="22"/>
      <c r="I2784" s="22"/>
      <c r="J2784" s="22"/>
      <c r="K2784" s="22"/>
    </row>
    <row r="2785" customFormat="1" ht="25.2" spans="1:11">
      <c r="A2785" s="33" t="s">
        <v>726</v>
      </c>
      <c r="B2785" s="18" t="s">
        <v>628</v>
      </c>
      <c r="C2785" s="18" t="s">
        <v>629</v>
      </c>
      <c r="D2785" s="18" t="s">
        <v>630</v>
      </c>
      <c r="E2785" s="18" t="s">
        <v>727</v>
      </c>
      <c r="F2785" s="18" t="s">
        <v>728</v>
      </c>
      <c r="G2785" s="18" t="s">
        <v>717</v>
      </c>
      <c r="H2785" s="18" t="s">
        <v>729</v>
      </c>
      <c r="I2785" s="18" t="s">
        <v>730</v>
      </c>
      <c r="J2785" s="18"/>
      <c r="K2785" s="18"/>
    </row>
    <row r="2786" customFormat="1" ht="24" spans="1:11">
      <c r="A2786" s="34"/>
      <c r="B2786" s="33" t="s">
        <v>860</v>
      </c>
      <c r="C2786" s="18" t="s">
        <v>732</v>
      </c>
      <c r="D2786" s="35" t="s">
        <v>1378</v>
      </c>
      <c r="E2786" s="22">
        <v>1</v>
      </c>
      <c r="F2786" s="22">
        <v>1</v>
      </c>
      <c r="G2786" s="22">
        <v>15</v>
      </c>
      <c r="H2786" s="22">
        <v>14</v>
      </c>
      <c r="I2786" s="22"/>
      <c r="J2786" s="22"/>
      <c r="K2786" s="22"/>
    </row>
    <row r="2787" customFormat="1" ht="36" spans="1:11">
      <c r="A2787" s="34"/>
      <c r="B2787" s="34"/>
      <c r="C2787" s="18" t="s">
        <v>671</v>
      </c>
      <c r="D2787" s="35" t="s">
        <v>849</v>
      </c>
      <c r="E2787" s="22" t="s">
        <v>669</v>
      </c>
      <c r="F2787" s="77">
        <v>90</v>
      </c>
      <c r="G2787" s="22">
        <v>15</v>
      </c>
      <c r="H2787" s="22">
        <v>13</v>
      </c>
      <c r="I2787" s="50"/>
      <c r="J2787" s="51"/>
      <c r="K2787" s="52"/>
    </row>
    <row r="2788" customFormat="1" spans="1:11">
      <c r="A2788" s="34"/>
      <c r="B2788" s="34"/>
      <c r="C2788" s="18" t="s">
        <v>671</v>
      </c>
      <c r="D2788" s="35" t="s">
        <v>850</v>
      </c>
      <c r="E2788" s="22" t="s">
        <v>851</v>
      </c>
      <c r="F2788" s="79" t="s">
        <v>851</v>
      </c>
      <c r="G2788" s="22">
        <v>15</v>
      </c>
      <c r="H2788" s="22">
        <v>14</v>
      </c>
      <c r="I2788" s="50"/>
      <c r="J2788" s="51"/>
      <c r="K2788" s="52"/>
    </row>
    <row r="2789" customFormat="1" ht="24" spans="1:11">
      <c r="A2789" s="34"/>
      <c r="B2789" s="47"/>
      <c r="C2789" s="18" t="s">
        <v>671</v>
      </c>
      <c r="D2789" s="35" t="s">
        <v>852</v>
      </c>
      <c r="E2789" s="306" t="s">
        <v>851</v>
      </c>
      <c r="F2789" s="79" t="s">
        <v>851</v>
      </c>
      <c r="G2789" s="22">
        <v>15</v>
      </c>
      <c r="H2789" s="22">
        <v>12</v>
      </c>
      <c r="I2789" s="22"/>
      <c r="J2789" s="22"/>
      <c r="K2789" s="22"/>
    </row>
    <row r="2790" customFormat="1" ht="24" spans="1:11">
      <c r="A2790" s="34"/>
      <c r="B2790" s="18" t="s">
        <v>853</v>
      </c>
      <c r="C2790" s="18" t="s">
        <v>738</v>
      </c>
      <c r="D2790" s="35" t="s">
        <v>1379</v>
      </c>
      <c r="E2790" s="21" t="s">
        <v>693</v>
      </c>
      <c r="F2790" s="21" t="s">
        <v>693</v>
      </c>
      <c r="G2790" s="22">
        <v>10</v>
      </c>
      <c r="H2790" s="22">
        <v>9</v>
      </c>
      <c r="I2790" s="22"/>
      <c r="J2790" s="22"/>
      <c r="K2790" s="22"/>
    </row>
    <row r="2791" customFormat="1" spans="1:11">
      <c r="A2791" s="34"/>
      <c r="B2791" s="33" t="s">
        <v>1380</v>
      </c>
      <c r="C2791" s="33" t="s">
        <v>741</v>
      </c>
      <c r="D2791" s="35" t="s">
        <v>856</v>
      </c>
      <c r="E2791" s="56">
        <v>80</v>
      </c>
      <c r="F2791" s="77">
        <v>75</v>
      </c>
      <c r="G2791" s="22">
        <v>20</v>
      </c>
      <c r="H2791" s="22">
        <v>18</v>
      </c>
      <c r="I2791" s="22"/>
      <c r="J2791" s="22"/>
      <c r="K2791" s="22"/>
    </row>
    <row r="2792" customFormat="1" spans="1:11">
      <c r="A2792" s="34"/>
      <c r="B2792" s="34"/>
      <c r="C2792" s="34"/>
      <c r="D2792" s="35"/>
      <c r="E2792" s="22"/>
      <c r="F2792" s="22"/>
      <c r="G2792" s="22"/>
      <c r="H2792" s="22"/>
      <c r="I2792" s="22"/>
      <c r="J2792" s="22"/>
      <c r="K2792" s="22"/>
    </row>
    <row r="2793" customFormat="1" spans="1:11">
      <c r="A2793" s="18" t="s">
        <v>742</v>
      </c>
      <c r="B2793" s="18"/>
      <c r="C2793" s="18"/>
      <c r="D2793" s="18"/>
      <c r="E2793" s="18"/>
      <c r="F2793" s="18"/>
      <c r="G2793" s="38">
        <f>H2786+H2787+H2788+H2789+H2790+H2791</f>
        <v>80</v>
      </c>
      <c r="H2793" s="38"/>
      <c r="I2793" s="38"/>
      <c r="J2793" s="38"/>
      <c r="K2793" s="38"/>
    </row>
    <row r="2794" customFormat="1" ht="24" spans="1:11">
      <c r="A2794" s="39" t="s">
        <v>743</v>
      </c>
      <c r="B2794" s="40" t="s">
        <v>744</v>
      </c>
      <c r="C2794" s="41">
        <f>G2793+K2778</f>
        <v>89.26</v>
      </c>
      <c r="D2794" s="40"/>
      <c r="E2794" s="40" t="s">
        <v>745</v>
      </c>
      <c r="F2794" s="40" t="s">
        <v>857</v>
      </c>
      <c r="G2794" s="40"/>
      <c r="H2794" s="40"/>
      <c r="I2794" s="40"/>
      <c r="J2794" s="40"/>
      <c r="K2794" s="53"/>
    </row>
    <row r="2795" customFormat="1"/>
    <row r="2796" customFormat="1"/>
    <row r="2797" customFormat="1" ht="22.2" spans="1:11">
      <c r="A2797" s="61" t="s">
        <v>706</v>
      </c>
      <c r="B2797" s="61"/>
      <c r="C2797" s="61"/>
      <c r="D2797" s="61"/>
      <c r="E2797" s="61"/>
      <c r="F2797" s="61"/>
      <c r="G2797" s="61"/>
      <c r="H2797" s="61"/>
      <c r="I2797" s="61"/>
      <c r="J2797" s="61"/>
      <c r="K2797" s="13"/>
    </row>
    <row r="2798" customFormat="1" ht="22.2" spans="1:11">
      <c r="A2798" s="333"/>
      <c r="B2798" s="61"/>
      <c r="C2798" s="61"/>
      <c r="D2798" s="61"/>
      <c r="E2798" s="61"/>
      <c r="F2798" s="61"/>
      <c r="G2798" s="61"/>
      <c r="H2798" s="61"/>
      <c r="I2798" s="61"/>
      <c r="J2798" s="337" t="s">
        <v>707</v>
      </c>
      <c r="K2798" s="13"/>
    </row>
    <row r="2799" customFormat="1" ht="22.2" spans="1:11">
      <c r="A2799" s="61"/>
      <c r="B2799" s="61"/>
      <c r="C2799" s="61"/>
      <c r="D2799" s="61"/>
      <c r="E2799" s="61"/>
      <c r="F2799" s="61"/>
      <c r="G2799" s="61"/>
      <c r="H2799" s="61"/>
      <c r="I2799" s="61"/>
      <c r="J2799" s="49" t="s">
        <v>3</v>
      </c>
      <c r="K2799" s="14"/>
    </row>
    <row r="2800" customFormat="1" ht="21" customHeight="1" spans="1:11">
      <c r="A2800" s="18" t="s">
        <v>708</v>
      </c>
      <c r="B2800" s="18"/>
      <c r="C2800" s="18"/>
      <c r="D2800" s="62" t="s">
        <v>1381</v>
      </c>
      <c r="E2800" s="63"/>
      <c r="F2800" s="63"/>
      <c r="G2800" s="63"/>
      <c r="H2800" s="63"/>
      <c r="I2800" s="63"/>
      <c r="J2800" s="63"/>
      <c r="K2800" s="63"/>
    </row>
    <row r="2801" customFormat="1" ht="18" customHeight="1" spans="1:11">
      <c r="A2801" s="18" t="s">
        <v>710</v>
      </c>
      <c r="B2801" s="18"/>
      <c r="C2801" s="18"/>
      <c r="D2801" s="21" t="s">
        <v>808</v>
      </c>
      <c r="E2801" s="22"/>
      <c r="F2801" s="18" t="s">
        <v>711</v>
      </c>
      <c r="G2801" s="21" t="s">
        <v>1376</v>
      </c>
      <c r="H2801" s="22"/>
      <c r="I2801" s="22"/>
      <c r="J2801" s="22"/>
      <c r="K2801" s="22"/>
    </row>
    <row r="2802" customFormat="1" ht="25.2" spans="1:11">
      <c r="A2802" s="23" t="s">
        <v>712</v>
      </c>
      <c r="B2802" s="24"/>
      <c r="C2802" s="25"/>
      <c r="D2802" s="18" t="s">
        <v>713</v>
      </c>
      <c r="E2802" s="18" t="s">
        <v>714</v>
      </c>
      <c r="F2802" s="18" t="s">
        <v>715</v>
      </c>
      <c r="G2802" s="18" t="s">
        <v>716</v>
      </c>
      <c r="H2802" s="18"/>
      <c r="I2802" s="18" t="s">
        <v>717</v>
      </c>
      <c r="J2802" s="18" t="s">
        <v>718</v>
      </c>
      <c r="K2802" s="18" t="s">
        <v>719</v>
      </c>
    </row>
    <row r="2803" customFormat="1" spans="1:11">
      <c r="A2803" s="26"/>
      <c r="B2803" s="27"/>
      <c r="C2803" s="28"/>
      <c r="D2803" s="18" t="s">
        <v>720</v>
      </c>
      <c r="E2803" s="22"/>
      <c r="F2803" s="22">
        <v>0.08</v>
      </c>
      <c r="G2803" s="22">
        <v>0.08</v>
      </c>
      <c r="H2803" s="22"/>
      <c r="I2803" s="22">
        <v>10</v>
      </c>
      <c r="J2803" s="37">
        <v>1</v>
      </c>
      <c r="K2803" s="38">
        <v>10</v>
      </c>
    </row>
    <row r="2804" customFormat="1" spans="1:11">
      <c r="A2804" s="26"/>
      <c r="B2804" s="27"/>
      <c r="C2804" s="28"/>
      <c r="D2804" s="18" t="s">
        <v>621</v>
      </c>
      <c r="E2804" s="22"/>
      <c r="F2804" s="22">
        <v>0.08</v>
      </c>
      <c r="G2804" s="22">
        <v>0.08</v>
      </c>
      <c r="H2804" s="22"/>
      <c r="I2804" s="22" t="s">
        <v>512</v>
      </c>
      <c r="J2804" s="22" t="s">
        <v>512</v>
      </c>
      <c r="K2804" s="22" t="s">
        <v>512</v>
      </c>
    </row>
    <row r="2805" customFormat="1" spans="1:11">
      <c r="A2805" s="26"/>
      <c r="B2805" s="27"/>
      <c r="C2805" s="28"/>
      <c r="D2805" s="29" t="s">
        <v>721</v>
      </c>
      <c r="E2805" s="22"/>
      <c r="F2805" s="22"/>
      <c r="G2805" s="22"/>
      <c r="H2805" s="22"/>
      <c r="I2805" s="22" t="s">
        <v>512</v>
      </c>
      <c r="J2805" s="22" t="s">
        <v>512</v>
      </c>
      <c r="K2805" s="22" t="s">
        <v>512</v>
      </c>
    </row>
    <row r="2806" customFormat="1" spans="1:11">
      <c r="A2806" s="26"/>
      <c r="B2806" s="27"/>
      <c r="C2806" s="28"/>
      <c r="D2806" s="29" t="s">
        <v>722</v>
      </c>
      <c r="E2806" s="22"/>
      <c r="F2806" s="22">
        <v>0.08</v>
      </c>
      <c r="G2806" s="22">
        <v>0.08</v>
      </c>
      <c r="H2806" s="22"/>
      <c r="I2806" s="22" t="s">
        <v>512</v>
      </c>
      <c r="J2806" s="22" t="s">
        <v>512</v>
      </c>
      <c r="K2806" s="22" t="s">
        <v>512</v>
      </c>
    </row>
    <row r="2807" customFormat="1" spans="1:11">
      <c r="A2807" s="30"/>
      <c r="B2807" s="31"/>
      <c r="C2807" s="32"/>
      <c r="D2807" s="18" t="s">
        <v>622</v>
      </c>
      <c r="E2807" s="22"/>
      <c r="F2807" s="22"/>
      <c r="G2807" s="22"/>
      <c r="H2807" s="22"/>
      <c r="I2807" s="22" t="s">
        <v>512</v>
      </c>
      <c r="J2807" s="22" t="s">
        <v>512</v>
      </c>
      <c r="K2807" s="22" t="s">
        <v>512</v>
      </c>
    </row>
    <row r="2808" customFormat="1" spans="1:11">
      <c r="A2808" s="18" t="s">
        <v>723</v>
      </c>
      <c r="B2808" s="18" t="s">
        <v>724</v>
      </c>
      <c r="C2808" s="18"/>
      <c r="D2808" s="18"/>
      <c r="E2808" s="18"/>
      <c r="F2808" s="18" t="s">
        <v>608</v>
      </c>
      <c r="G2808" s="18"/>
      <c r="H2808" s="18"/>
      <c r="I2808" s="18"/>
      <c r="J2808" s="18"/>
      <c r="K2808" s="18"/>
    </row>
    <row r="2809" customFormat="1" ht="34" customHeight="1" spans="1:11">
      <c r="A2809" s="18"/>
      <c r="B2809" s="21" t="s">
        <v>1305</v>
      </c>
      <c r="C2809" s="22"/>
      <c r="D2809" s="22"/>
      <c r="E2809" s="22"/>
      <c r="F2809" s="21" t="s">
        <v>1382</v>
      </c>
      <c r="G2809" s="22"/>
      <c r="H2809" s="22"/>
      <c r="I2809" s="22"/>
      <c r="J2809" s="22"/>
      <c r="K2809" s="22"/>
    </row>
    <row r="2810" customFormat="1" ht="25.2" spans="1:11">
      <c r="A2810" s="33" t="s">
        <v>726</v>
      </c>
      <c r="B2810" s="18" t="s">
        <v>628</v>
      </c>
      <c r="C2810" s="18" t="s">
        <v>629</v>
      </c>
      <c r="D2810" s="18" t="s">
        <v>630</v>
      </c>
      <c r="E2810" s="18" t="s">
        <v>727</v>
      </c>
      <c r="F2810" s="18" t="s">
        <v>728</v>
      </c>
      <c r="G2810" s="18" t="s">
        <v>717</v>
      </c>
      <c r="H2810" s="18" t="s">
        <v>729</v>
      </c>
      <c r="I2810" s="18" t="s">
        <v>730</v>
      </c>
      <c r="J2810" s="18"/>
      <c r="K2810" s="18"/>
    </row>
    <row r="2811" customFormat="1" ht="24" customHeight="1" spans="1:11">
      <c r="A2811" s="34"/>
      <c r="B2811" s="18" t="s">
        <v>1383</v>
      </c>
      <c r="C2811" s="18" t="s">
        <v>732</v>
      </c>
      <c r="D2811" s="35" t="s">
        <v>1010</v>
      </c>
      <c r="E2811" s="22">
        <v>100</v>
      </c>
      <c r="F2811" s="22">
        <v>100</v>
      </c>
      <c r="G2811" s="22">
        <v>35</v>
      </c>
      <c r="H2811" s="22">
        <v>35</v>
      </c>
      <c r="I2811" s="22"/>
      <c r="J2811" s="22"/>
      <c r="K2811" s="22"/>
    </row>
    <row r="2812" customFormat="1" ht="24" spans="1:11">
      <c r="A2812" s="34"/>
      <c r="B2812" s="18" t="s">
        <v>1384</v>
      </c>
      <c r="C2812" s="18" t="s">
        <v>738</v>
      </c>
      <c r="D2812" s="35" t="s">
        <v>1011</v>
      </c>
      <c r="E2812" s="21" t="s">
        <v>1012</v>
      </c>
      <c r="F2812" s="21" t="s">
        <v>1012</v>
      </c>
      <c r="G2812" s="22">
        <v>35</v>
      </c>
      <c r="H2812" s="22">
        <v>35</v>
      </c>
      <c r="I2812" s="22"/>
      <c r="J2812" s="22"/>
      <c r="K2812" s="22"/>
    </row>
    <row r="2813" customFormat="1" spans="1:11">
      <c r="A2813" s="34"/>
      <c r="B2813" s="33" t="s">
        <v>1380</v>
      </c>
      <c r="C2813" s="33" t="s">
        <v>741</v>
      </c>
      <c r="D2813" s="35" t="s">
        <v>856</v>
      </c>
      <c r="E2813" s="37">
        <v>0.85</v>
      </c>
      <c r="F2813" s="37">
        <v>0.85</v>
      </c>
      <c r="G2813" s="22">
        <v>20</v>
      </c>
      <c r="H2813" s="22">
        <v>20</v>
      </c>
      <c r="I2813" s="22"/>
      <c r="J2813" s="22"/>
      <c r="K2813" s="22"/>
    </row>
    <row r="2814" customFormat="1" spans="1:11">
      <c r="A2814" s="34"/>
      <c r="B2814" s="34"/>
      <c r="C2814" s="34"/>
      <c r="D2814" s="35"/>
      <c r="E2814" s="22"/>
      <c r="F2814" s="22"/>
      <c r="G2814" s="22"/>
      <c r="H2814" s="22"/>
      <c r="I2814" s="22"/>
      <c r="J2814" s="22"/>
      <c r="K2814" s="22"/>
    </row>
    <row r="2815" customFormat="1" spans="1:11">
      <c r="A2815" s="18" t="s">
        <v>742</v>
      </c>
      <c r="B2815" s="18"/>
      <c r="C2815" s="18"/>
      <c r="D2815" s="18"/>
      <c r="E2815" s="18"/>
      <c r="F2815" s="18"/>
      <c r="G2815" s="38">
        <f>H2811+H2812+H2813</f>
        <v>90</v>
      </c>
      <c r="H2815" s="38"/>
      <c r="I2815" s="38"/>
      <c r="J2815" s="38"/>
      <c r="K2815" s="38"/>
    </row>
    <row r="2816" customFormat="1" ht="24" spans="1:11">
      <c r="A2816" s="39" t="s">
        <v>743</v>
      </c>
      <c r="B2816" s="40" t="s">
        <v>744</v>
      </c>
      <c r="C2816" s="41">
        <f>G2815+K2803</f>
        <v>100</v>
      </c>
      <c r="D2816" s="40"/>
      <c r="E2816" s="40" t="s">
        <v>745</v>
      </c>
      <c r="F2816" s="40" t="s">
        <v>746</v>
      </c>
      <c r="G2816" s="40"/>
      <c r="H2816" s="40"/>
      <c r="I2816" s="40"/>
      <c r="J2816" s="40"/>
      <c r="K2816" s="53"/>
    </row>
    <row r="2817" customFormat="1"/>
    <row r="2818" customFormat="1"/>
    <row r="2819" customFormat="1" ht="22.2" spans="1:11">
      <c r="A2819" s="61" t="s">
        <v>706</v>
      </c>
      <c r="B2819" s="61"/>
      <c r="C2819" s="61"/>
      <c r="D2819" s="61"/>
      <c r="E2819" s="61"/>
      <c r="F2819" s="61"/>
      <c r="G2819" s="61"/>
      <c r="H2819" s="61"/>
      <c r="I2819" s="61"/>
      <c r="J2819" s="61"/>
      <c r="K2819" s="13"/>
    </row>
    <row r="2820" customFormat="1" ht="22.2" spans="1:11">
      <c r="A2820" s="333"/>
      <c r="B2820" s="61"/>
      <c r="C2820" s="61"/>
      <c r="D2820" s="61"/>
      <c r="E2820" s="61"/>
      <c r="F2820" s="61"/>
      <c r="G2820" s="61"/>
      <c r="H2820" s="61"/>
      <c r="I2820" s="61"/>
      <c r="J2820" s="337" t="s">
        <v>707</v>
      </c>
      <c r="K2820" s="13"/>
    </row>
    <row r="2821" customFormat="1" ht="22.2" spans="1:11">
      <c r="A2821" s="61"/>
      <c r="B2821" s="61"/>
      <c r="C2821" s="61"/>
      <c r="D2821" s="61"/>
      <c r="E2821" s="61"/>
      <c r="F2821" s="61"/>
      <c r="G2821" s="61"/>
      <c r="H2821" s="61"/>
      <c r="I2821" s="61"/>
      <c r="J2821" s="49" t="s">
        <v>3</v>
      </c>
      <c r="K2821" s="14"/>
    </row>
    <row r="2822" customFormat="1" ht="21" customHeight="1" spans="1:11">
      <c r="A2822" s="18" t="s">
        <v>708</v>
      </c>
      <c r="B2822" s="18"/>
      <c r="C2822" s="18"/>
      <c r="D2822" s="62" t="s">
        <v>817</v>
      </c>
      <c r="E2822" s="63"/>
      <c r="F2822" s="63"/>
      <c r="G2822" s="63"/>
      <c r="H2822" s="63"/>
      <c r="I2822" s="63"/>
      <c r="J2822" s="63"/>
      <c r="K2822" s="63"/>
    </row>
    <row r="2823" customFormat="1" ht="23" customHeight="1" spans="1:11">
      <c r="A2823" s="18" t="s">
        <v>710</v>
      </c>
      <c r="B2823" s="18"/>
      <c r="C2823" s="18"/>
      <c r="D2823" s="21" t="s">
        <v>808</v>
      </c>
      <c r="E2823" s="22"/>
      <c r="F2823" s="18" t="s">
        <v>711</v>
      </c>
      <c r="G2823" s="21" t="s">
        <v>1376</v>
      </c>
      <c r="H2823" s="22"/>
      <c r="I2823" s="22"/>
      <c r="J2823" s="22"/>
      <c r="K2823" s="22"/>
    </row>
    <row r="2824" customFormat="1" ht="25.2" spans="1:11">
      <c r="A2824" s="23" t="s">
        <v>712</v>
      </c>
      <c r="B2824" s="24"/>
      <c r="C2824" s="25"/>
      <c r="D2824" s="18" t="s">
        <v>713</v>
      </c>
      <c r="E2824" s="18" t="s">
        <v>714</v>
      </c>
      <c r="F2824" s="18" t="s">
        <v>715</v>
      </c>
      <c r="G2824" s="18" t="s">
        <v>716</v>
      </c>
      <c r="H2824" s="18"/>
      <c r="I2824" s="18" t="s">
        <v>717</v>
      </c>
      <c r="J2824" s="18" t="s">
        <v>718</v>
      </c>
      <c r="K2824" s="18" t="s">
        <v>719</v>
      </c>
    </row>
    <row r="2825" customFormat="1" spans="1:11">
      <c r="A2825" s="26"/>
      <c r="B2825" s="27"/>
      <c r="C2825" s="28"/>
      <c r="D2825" s="18" t="s">
        <v>720</v>
      </c>
      <c r="E2825" s="22"/>
      <c r="F2825" s="22">
        <v>1.33</v>
      </c>
      <c r="G2825" s="22">
        <v>0.12</v>
      </c>
      <c r="H2825" s="22"/>
      <c r="I2825" s="22">
        <v>10</v>
      </c>
      <c r="J2825" s="37">
        <v>0.0881</v>
      </c>
      <c r="K2825" s="38">
        <v>0.88</v>
      </c>
    </row>
    <row r="2826" customFormat="1" spans="1:11">
      <c r="A2826" s="26"/>
      <c r="B2826" s="27"/>
      <c r="C2826" s="28"/>
      <c r="D2826" s="18" t="s">
        <v>621</v>
      </c>
      <c r="E2826" s="22"/>
      <c r="F2826" s="22">
        <v>1.33</v>
      </c>
      <c r="G2826" s="22">
        <v>0.12</v>
      </c>
      <c r="H2826" s="22"/>
      <c r="I2826" s="22" t="s">
        <v>512</v>
      </c>
      <c r="J2826" s="22" t="s">
        <v>512</v>
      </c>
      <c r="K2826" s="22" t="s">
        <v>512</v>
      </c>
    </row>
    <row r="2827" customFormat="1" spans="1:11">
      <c r="A2827" s="26"/>
      <c r="B2827" s="27"/>
      <c r="C2827" s="28"/>
      <c r="D2827" s="29" t="s">
        <v>721</v>
      </c>
      <c r="E2827" s="22"/>
      <c r="F2827" s="22"/>
      <c r="G2827" s="22"/>
      <c r="H2827" s="22"/>
      <c r="I2827" s="22" t="s">
        <v>512</v>
      </c>
      <c r="J2827" s="22" t="s">
        <v>512</v>
      </c>
      <c r="K2827" s="22" t="s">
        <v>512</v>
      </c>
    </row>
    <row r="2828" customFormat="1" spans="1:11">
      <c r="A2828" s="26"/>
      <c r="B2828" s="27"/>
      <c r="C2828" s="28"/>
      <c r="D2828" s="29" t="s">
        <v>722</v>
      </c>
      <c r="E2828" s="22"/>
      <c r="F2828" s="22">
        <v>1.33</v>
      </c>
      <c r="G2828" s="22">
        <v>0.12</v>
      </c>
      <c r="H2828" s="22"/>
      <c r="I2828" s="22" t="s">
        <v>512</v>
      </c>
      <c r="J2828" s="22" t="s">
        <v>512</v>
      </c>
      <c r="K2828" s="22" t="s">
        <v>512</v>
      </c>
    </row>
    <row r="2829" customFormat="1" spans="1:11">
      <c r="A2829" s="30"/>
      <c r="B2829" s="31"/>
      <c r="C2829" s="32"/>
      <c r="D2829" s="18" t="s">
        <v>622</v>
      </c>
      <c r="E2829" s="22"/>
      <c r="F2829" s="22"/>
      <c r="G2829" s="22"/>
      <c r="H2829" s="22"/>
      <c r="I2829" s="22" t="s">
        <v>512</v>
      </c>
      <c r="J2829" s="22" t="s">
        <v>512</v>
      </c>
      <c r="K2829" s="22" t="s">
        <v>512</v>
      </c>
    </row>
    <row r="2830" customFormat="1" spans="1:11">
      <c r="A2830" s="18" t="s">
        <v>723</v>
      </c>
      <c r="B2830" s="18" t="s">
        <v>724</v>
      </c>
      <c r="C2830" s="18"/>
      <c r="D2830" s="18"/>
      <c r="E2830" s="18"/>
      <c r="F2830" s="18" t="s">
        <v>608</v>
      </c>
      <c r="G2830" s="18"/>
      <c r="H2830" s="18"/>
      <c r="I2830" s="18"/>
      <c r="J2830" s="18"/>
      <c r="K2830" s="18"/>
    </row>
    <row r="2831" customFormat="1" ht="50" customHeight="1" spans="1:11">
      <c r="A2831" s="18"/>
      <c r="B2831" s="21" t="s">
        <v>1385</v>
      </c>
      <c r="C2831" s="22"/>
      <c r="D2831" s="22"/>
      <c r="E2831" s="22"/>
      <c r="F2831" s="21" t="s">
        <v>819</v>
      </c>
      <c r="G2831" s="22"/>
      <c r="H2831" s="22"/>
      <c r="I2831" s="22"/>
      <c r="J2831" s="22"/>
      <c r="K2831" s="22"/>
    </row>
    <row r="2832" customFormat="1" ht="25.2" spans="1:11">
      <c r="A2832" s="33" t="s">
        <v>726</v>
      </c>
      <c r="B2832" s="18" t="s">
        <v>628</v>
      </c>
      <c r="C2832" s="18" t="s">
        <v>629</v>
      </c>
      <c r="D2832" s="18" t="s">
        <v>630</v>
      </c>
      <c r="E2832" s="18" t="s">
        <v>727</v>
      </c>
      <c r="F2832" s="18" t="s">
        <v>728</v>
      </c>
      <c r="G2832" s="18" t="s">
        <v>717</v>
      </c>
      <c r="H2832" s="18" t="s">
        <v>729</v>
      </c>
      <c r="I2832" s="18" t="s">
        <v>730</v>
      </c>
      <c r="J2832" s="18"/>
      <c r="K2832" s="18"/>
    </row>
    <row r="2833" customFormat="1" ht="36" spans="1:11">
      <c r="A2833" s="34"/>
      <c r="B2833" s="33" t="s">
        <v>812</v>
      </c>
      <c r="C2833" s="33" t="s">
        <v>732</v>
      </c>
      <c r="D2833" s="18" t="s">
        <v>1007</v>
      </c>
      <c r="E2833" s="18">
        <v>95</v>
      </c>
      <c r="F2833" s="18">
        <v>70</v>
      </c>
      <c r="G2833" s="18">
        <v>10</v>
      </c>
      <c r="H2833" s="18">
        <v>8</v>
      </c>
      <c r="I2833" s="71"/>
      <c r="J2833" s="72"/>
      <c r="K2833" s="73"/>
    </row>
    <row r="2834" customFormat="1" ht="36" spans="1:11">
      <c r="A2834" s="34"/>
      <c r="B2834" s="34"/>
      <c r="C2834" s="47"/>
      <c r="D2834" s="35" t="s">
        <v>820</v>
      </c>
      <c r="E2834" s="22">
        <v>95</v>
      </c>
      <c r="F2834" s="22">
        <v>70</v>
      </c>
      <c r="G2834" s="22">
        <v>10</v>
      </c>
      <c r="H2834" s="22">
        <v>10</v>
      </c>
      <c r="I2834" s="22"/>
      <c r="J2834" s="22"/>
      <c r="K2834" s="22"/>
    </row>
    <row r="2835" customFormat="1" ht="36" spans="1:11">
      <c r="A2835" s="34"/>
      <c r="B2835" s="34"/>
      <c r="C2835" s="47" t="s">
        <v>671</v>
      </c>
      <c r="D2835" s="35" t="s">
        <v>821</v>
      </c>
      <c r="E2835" s="22">
        <v>90</v>
      </c>
      <c r="F2835" s="22">
        <v>70</v>
      </c>
      <c r="G2835" s="22">
        <v>10</v>
      </c>
      <c r="H2835" s="22">
        <v>9</v>
      </c>
      <c r="I2835" s="50"/>
      <c r="J2835" s="51"/>
      <c r="K2835" s="52"/>
    </row>
    <row r="2836" customFormat="1" ht="24" spans="1:11">
      <c r="A2836" s="34"/>
      <c r="B2836" s="34"/>
      <c r="C2836" s="33" t="s">
        <v>682</v>
      </c>
      <c r="D2836" s="35" t="s">
        <v>822</v>
      </c>
      <c r="E2836" s="22">
        <v>100</v>
      </c>
      <c r="F2836" s="22">
        <v>70</v>
      </c>
      <c r="G2836" s="22">
        <v>10</v>
      </c>
      <c r="H2836" s="22">
        <v>9</v>
      </c>
      <c r="I2836" s="50"/>
      <c r="J2836" s="51"/>
      <c r="K2836" s="52"/>
    </row>
    <row r="2837" customFormat="1" ht="36" spans="1:11">
      <c r="A2837" s="34"/>
      <c r="B2837" s="33" t="s">
        <v>813</v>
      </c>
      <c r="C2837" s="33" t="s">
        <v>738</v>
      </c>
      <c r="D2837" s="35" t="s">
        <v>823</v>
      </c>
      <c r="E2837" s="21">
        <v>85</v>
      </c>
      <c r="F2837" s="21">
        <v>70</v>
      </c>
      <c r="G2837" s="22">
        <v>10</v>
      </c>
      <c r="H2837" s="22">
        <v>9</v>
      </c>
      <c r="I2837" s="22"/>
      <c r="J2837" s="22"/>
      <c r="K2837" s="22"/>
    </row>
    <row r="2838" customFormat="1" ht="24" spans="1:11">
      <c r="A2838" s="34"/>
      <c r="B2838" s="34"/>
      <c r="C2838" s="34"/>
      <c r="D2838" s="35" t="s">
        <v>1386</v>
      </c>
      <c r="E2838" s="21">
        <v>95</v>
      </c>
      <c r="F2838" s="22">
        <v>70</v>
      </c>
      <c r="G2838" s="22">
        <v>10</v>
      </c>
      <c r="H2838" s="22">
        <v>8</v>
      </c>
      <c r="I2838" s="50"/>
      <c r="J2838" s="51"/>
      <c r="K2838" s="52"/>
    </row>
    <row r="2839" customFormat="1" ht="24" spans="1:11">
      <c r="A2839" s="34"/>
      <c r="B2839" s="34"/>
      <c r="C2839" s="34"/>
      <c r="D2839" s="35" t="s">
        <v>826</v>
      </c>
      <c r="E2839" s="64">
        <v>95</v>
      </c>
      <c r="F2839" s="21">
        <v>70</v>
      </c>
      <c r="G2839" s="22">
        <v>10</v>
      </c>
      <c r="H2839" s="22">
        <v>9</v>
      </c>
      <c r="I2839" s="50"/>
      <c r="J2839" s="51"/>
      <c r="K2839" s="52"/>
    </row>
    <row r="2840" customFormat="1" ht="24" spans="1:11">
      <c r="A2840" s="34"/>
      <c r="B2840" s="34"/>
      <c r="C2840" s="34"/>
      <c r="D2840" s="35" t="s">
        <v>827</v>
      </c>
      <c r="E2840" s="64">
        <v>95</v>
      </c>
      <c r="F2840" s="22">
        <v>70</v>
      </c>
      <c r="G2840" s="22">
        <v>10</v>
      </c>
      <c r="H2840" s="22">
        <v>9</v>
      </c>
      <c r="I2840" s="50"/>
      <c r="J2840" s="51"/>
      <c r="K2840" s="52"/>
    </row>
    <row r="2841" customFormat="1" ht="24" spans="1:11">
      <c r="A2841" s="34"/>
      <c r="B2841" s="33" t="s">
        <v>740</v>
      </c>
      <c r="C2841" s="33" t="s">
        <v>741</v>
      </c>
      <c r="D2841" s="35" t="s">
        <v>828</v>
      </c>
      <c r="E2841" s="56">
        <v>85</v>
      </c>
      <c r="F2841" s="56">
        <v>70</v>
      </c>
      <c r="G2841" s="22">
        <v>10</v>
      </c>
      <c r="H2841" s="22">
        <v>9</v>
      </c>
      <c r="I2841" s="22"/>
      <c r="J2841" s="22"/>
      <c r="K2841" s="22"/>
    </row>
    <row r="2842" customFormat="1" ht="18" customHeight="1" spans="1:11">
      <c r="A2842" s="18" t="s">
        <v>742</v>
      </c>
      <c r="B2842" s="18"/>
      <c r="C2842" s="18"/>
      <c r="D2842" s="18"/>
      <c r="E2842" s="18"/>
      <c r="F2842" s="18"/>
      <c r="G2842" s="38">
        <f>H2833+H2834+H2835+H2836+H2837+H2838+H2839+H2840+H2841</f>
        <v>80</v>
      </c>
      <c r="H2842" s="38"/>
      <c r="I2842" s="38"/>
      <c r="J2842" s="38"/>
      <c r="K2842" s="38"/>
    </row>
    <row r="2843" customFormat="1" ht="24" spans="1:11">
      <c r="A2843" s="39" t="s">
        <v>743</v>
      </c>
      <c r="B2843" s="40" t="s">
        <v>744</v>
      </c>
      <c r="C2843" s="60">
        <f>G2842+K2825</f>
        <v>80.88</v>
      </c>
      <c r="D2843" s="40"/>
      <c r="E2843" s="40" t="s">
        <v>745</v>
      </c>
      <c r="F2843" s="40" t="s">
        <v>857</v>
      </c>
      <c r="G2843" s="40"/>
      <c r="H2843" s="40"/>
      <c r="I2843" s="40"/>
      <c r="J2843" s="40"/>
      <c r="K2843" s="53"/>
    </row>
    <row r="2844" customFormat="1"/>
    <row r="2845" customFormat="1"/>
    <row r="2846" customFormat="1" ht="22.2" spans="1:11">
      <c r="A2846" s="16" t="s">
        <v>706</v>
      </c>
      <c r="B2846" s="16"/>
      <c r="C2846" s="16"/>
      <c r="D2846" s="16"/>
      <c r="E2846" s="16"/>
      <c r="F2846" s="16"/>
      <c r="G2846" s="16"/>
      <c r="H2846" s="16"/>
      <c r="I2846" s="16"/>
      <c r="J2846" s="16"/>
      <c r="K2846" s="1"/>
    </row>
    <row r="2847" customFormat="1" ht="22.2" spans="1:11">
      <c r="A2847" s="17"/>
      <c r="B2847" s="16"/>
      <c r="C2847" s="16"/>
      <c r="D2847" s="16"/>
      <c r="E2847" s="16"/>
      <c r="F2847" s="16"/>
      <c r="G2847" s="16"/>
      <c r="H2847" s="16"/>
      <c r="I2847" s="16"/>
      <c r="J2847" s="48" t="s">
        <v>707</v>
      </c>
      <c r="K2847" s="1"/>
    </row>
    <row r="2848" customFormat="1" ht="22.2" spans="1:11">
      <c r="A2848" s="16"/>
      <c r="B2848" s="16"/>
      <c r="C2848" s="16"/>
      <c r="D2848" s="16"/>
      <c r="E2848" s="16"/>
      <c r="F2848" s="16"/>
      <c r="G2848" s="16"/>
      <c r="H2848" s="16"/>
      <c r="I2848" s="16"/>
      <c r="J2848" s="49" t="s">
        <v>3</v>
      </c>
      <c r="K2848" s="2"/>
    </row>
    <row r="2849" customFormat="1" spans="1:11">
      <c r="A2849" s="18" t="s">
        <v>708</v>
      </c>
      <c r="B2849" s="18"/>
      <c r="C2849" s="18"/>
      <c r="D2849" s="62" t="s">
        <v>984</v>
      </c>
      <c r="E2849" s="63"/>
      <c r="F2849" s="63"/>
      <c r="G2849" s="63"/>
      <c r="H2849" s="63"/>
      <c r="I2849" s="63"/>
      <c r="J2849" s="63"/>
      <c r="K2849" s="63"/>
    </row>
    <row r="2850" customFormat="1" spans="1:11">
      <c r="A2850" s="18" t="s">
        <v>710</v>
      </c>
      <c r="B2850" s="18"/>
      <c r="C2850" s="18"/>
      <c r="D2850" s="21" t="s">
        <v>808</v>
      </c>
      <c r="E2850" s="22"/>
      <c r="F2850" s="18" t="s">
        <v>711</v>
      </c>
      <c r="G2850" s="21" t="s">
        <v>1376</v>
      </c>
      <c r="H2850" s="22"/>
      <c r="I2850" s="22"/>
      <c r="J2850" s="22"/>
      <c r="K2850" s="22"/>
    </row>
    <row r="2851" customFormat="1" ht="25.2" spans="1:11">
      <c r="A2851" s="23" t="s">
        <v>712</v>
      </c>
      <c r="B2851" s="24"/>
      <c r="C2851" s="25"/>
      <c r="D2851" s="18" t="s">
        <v>713</v>
      </c>
      <c r="E2851" s="18" t="s">
        <v>714</v>
      </c>
      <c r="F2851" s="18" t="s">
        <v>715</v>
      </c>
      <c r="G2851" s="18" t="s">
        <v>716</v>
      </c>
      <c r="H2851" s="18"/>
      <c r="I2851" s="18" t="s">
        <v>717</v>
      </c>
      <c r="J2851" s="18" t="s">
        <v>718</v>
      </c>
      <c r="K2851" s="18" t="s">
        <v>719</v>
      </c>
    </row>
    <row r="2852" customFormat="1" spans="1:11">
      <c r="A2852" s="26"/>
      <c r="B2852" s="27"/>
      <c r="C2852" s="28"/>
      <c r="D2852" s="18" t="s">
        <v>720</v>
      </c>
      <c r="E2852" s="22"/>
      <c r="F2852" s="38">
        <v>31.04</v>
      </c>
      <c r="G2852" s="22">
        <v>15.93</v>
      </c>
      <c r="H2852" s="22"/>
      <c r="I2852" s="22">
        <v>10</v>
      </c>
      <c r="J2852" s="36">
        <v>0.5133</v>
      </c>
      <c r="K2852" s="38">
        <v>5.13</v>
      </c>
    </row>
    <row r="2853" customFormat="1" spans="1:11">
      <c r="A2853" s="26"/>
      <c r="B2853" s="27"/>
      <c r="C2853" s="28"/>
      <c r="D2853" s="18" t="s">
        <v>621</v>
      </c>
      <c r="E2853" s="22"/>
      <c r="F2853" s="38">
        <v>31.04</v>
      </c>
      <c r="G2853" s="22">
        <v>15.93</v>
      </c>
      <c r="H2853" s="22"/>
      <c r="I2853" s="22" t="s">
        <v>512</v>
      </c>
      <c r="J2853" s="22" t="s">
        <v>512</v>
      </c>
      <c r="K2853" s="22" t="s">
        <v>512</v>
      </c>
    </row>
    <row r="2854" customFormat="1" spans="1:11">
      <c r="A2854" s="26"/>
      <c r="B2854" s="27"/>
      <c r="C2854" s="28"/>
      <c r="D2854" s="29" t="s">
        <v>721</v>
      </c>
      <c r="E2854" s="22"/>
      <c r="F2854" s="38"/>
      <c r="G2854" s="22"/>
      <c r="H2854" s="22"/>
      <c r="I2854" s="22" t="s">
        <v>512</v>
      </c>
      <c r="J2854" s="22" t="s">
        <v>512</v>
      </c>
      <c r="K2854" s="22" t="s">
        <v>512</v>
      </c>
    </row>
    <row r="2855" customFormat="1" spans="1:11">
      <c r="A2855" s="26"/>
      <c r="B2855" s="27"/>
      <c r="C2855" s="28"/>
      <c r="D2855" s="29" t="s">
        <v>722</v>
      </c>
      <c r="E2855" s="22"/>
      <c r="F2855" s="38">
        <v>31.04</v>
      </c>
      <c r="G2855" s="22">
        <v>15.93</v>
      </c>
      <c r="H2855" s="22"/>
      <c r="I2855" s="22" t="s">
        <v>512</v>
      </c>
      <c r="J2855" s="22" t="s">
        <v>512</v>
      </c>
      <c r="K2855" s="22" t="s">
        <v>512</v>
      </c>
    </row>
    <row r="2856" customFormat="1" spans="1:11">
      <c r="A2856" s="30"/>
      <c r="B2856" s="31"/>
      <c r="C2856" s="32"/>
      <c r="D2856" s="18" t="s">
        <v>622</v>
      </c>
      <c r="E2856" s="22"/>
      <c r="F2856" s="22"/>
      <c r="G2856" s="22"/>
      <c r="H2856" s="22"/>
      <c r="I2856" s="22" t="s">
        <v>512</v>
      </c>
      <c r="J2856" s="22" t="s">
        <v>512</v>
      </c>
      <c r="K2856" s="22" t="s">
        <v>512</v>
      </c>
    </row>
    <row r="2857" customFormat="1" spans="1:11">
      <c r="A2857" s="18" t="s">
        <v>723</v>
      </c>
      <c r="B2857" s="18" t="s">
        <v>724</v>
      </c>
      <c r="C2857" s="18"/>
      <c r="D2857" s="18"/>
      <c r="E2857" s="18"/>
      <c r="F2857" s="18" t="s">
        <v>608</v>
      </c>
      <c r="G2857" s="18"/>
      <c r="H2857" s="18"/>
      <c r="I2857" s="18"/>
      <c r="J2857" s="18"/>
      <c r="K2857" s="18"/>
    </row>
    <row r="2858" customFormat="1" spans="1:11">
      <c r="A2858" s="18"/>
      <c r="B2858" s="21" t="s">
        <v>1387</v>
      </c>
      <c r="C2858" s="22"/>
      <c r="D2858" s="22"/>
      <c r="E2858" s="22"/>
      <c r="F2858" s="21" t="s">
        <v>811</v>
      </c>
      <c r="G2858" s="22"/>
      <c r="H2858" s="22"/>
      <c r="I2858" s="22"/>
      <c r="J2858" s="22"/>
      <c r="K2858" s="22"/>
    </row>
    <row r="2859" customFormat="1" ht="25.2" spans="1:11">
      <c r="A2859" s="33" t="s">
        <v>726</v>
      </c>
      <c r="B2859" s="18" t="s">
        <v>628</v>
      </c>
      <c r="C2859" s="18" t="s">
        <v>629</v>
      </c>
      <c r="D2859" s="18" t="s">
        <v>630</v>
      </c>
      <c r="E2859" s="18" t="s">
        <v>727</v>
      </c>
      <c r="F2859" s="18" t="s">
        <v>728</v>
      </c>
      <c r="G2859" s="18" t="s">
        <v>717</v>
      </c>
      <c r="H2859" s="18" t="s">
        <v>729</v>
      </c>
      <c r="I2859" s="18" t="s">
        <v>730</v>
      </c>
      <c r="J2859" s="18"/>
      <c r="K2859" s="18"/>
    </row>
    <row r="2860" customFormat="1" ht="48" spans="1:11">
      <c r="A2860" s="34"/>
      <c r="B2860" s="34" t="s">
        <v>812</v>
      </c>
      <c r="C2860" s="33" t="s">
        <v>732</v>
      </c>
      <c r="D2860" s="18" t="s">
        <v>674</v>
      </c>
      <c r="E2860" s="18">
        <v>100</v>
      </c>
      <c r="F2860" s="18">
        <v>60</v>
      </c>
      <c r="G2860" s="18">
        <v>20</v>
      </c>
      <c r="H2860" s="18">
        <v>18</v>
      </c>
      <c r="I2860" s="57"/>
      <c r="J2860" s="58"/>
      <c r="K2860" s="59"/>
    </row>
    <row r="2861" customFormat="1" ht="36" spans="1:11">
      <c r="A2861" s="34"/>
      <c r="B2861" s="47"/>
      <c r="C2861" s="47"/>
      <c r="D2861" s="35" t="s">
        <v>675</v>
      </c>
      <c r="E2861" s="18">
        <v>100</v>
      </c>
      <c r="F2861" s="18">
        <v>60</v>
      </c>
      <c r="G2861" s="22">
        <v>20</v>
      </c>
      <c r="H2861" s="22">
        <v>19</v>
      </c>
      <c r="I2861" s="22"/>
      <c r="J2861" s="22"/>
      <c r="K2861" s="22"/>
    </row>
    <row r="2862" customFormat="1" spans="1:11">
      <c r="A2862" s="34"/>
      <c r="B2862" s="34" t="s">
        <v>813</v>
      </c>
      <c r="C2862" s="47" t="s">
        <v>814</v>
      </c>
      <c r="D2862" s="35" t="s">
        <v>688</v>
      </c>
      <c r="E2862" s="18" t="s">
        <v>689</v>
      </c>
      <c r="F2862" s="18">
        <v>50</v>
      </c>
      <c r="G2862" s="22">
        <v>20</v>
      </c>
      <c r="H2862" s="22">
        <v>18</v>
      </c>
      <c r="I2862" s="50"/>
      <c r="J2862" s="51"/>
      <c r="K2862" s="52"/>
    </row>
    <row r="2863" customFormat="1" ht="36" spans="1:11">
      <c r="A2863" s="34"/>
      <c r="B2863" s="47"/>
      <c r="C2863" s="18" t="s">
        <v>815</v>
      </c>
      <c r="D2863" s="35" t="s">
        <v>696</v>
      </c>
      <c r="E2863" s="21" t="s">
        <v>697</v>
      </c>
      <c r="F2863" s="21">
        <v>50</v>
      </c>
      <c r="G2863" s="22">
        <v>20</v>
      </c>
      <c r="H2863" s="22">
        <v>18</v>
      </c>
      <c r="I2863" s="22"/>
      <c r="J2863" s="22"/>
      <c r="K2863" s="22"/>
    </row>
    <row r="2864" customFormat="1" ht="24" spans="1:11">
      <c r="A2864" s="34"/>
      <c r="B2864" s="33" t="s">
        <v>740</v>
      </c>
      <c r="C2864" s="33" t="s">
        <v>741</v>
      </c>
      <c r="D2864" s="55" t="s">
        <v>816</v>
      </c>
      <c r="E2864" s="56">
        <v>90</v>
      </c>
      <c r="F2864" s="56">
        <v>60</v>
      </c>
      <c r="G2864" s="22">
        <v>10</v>
      </c>
      <c r="H2864" s="22">
        <v>8</v>
      </c>
      <c r="I2864" s="22"/>
      <c r="J2864" s="22"/>
      <c r="K2864" s="22"/>
    </row>
    <row r="2865" customFormat="1" spans="1:11">
      <c r="A2865" s="18" t="s">
        <v>742</v>
      </c>
      <c r="B2865" s="18"/>
      <c r="C2865" s="18"/>
      <c r="D2865" s="18"/>
      <c r="E2865" s="18"/>
      <c r="F2865" s="18"/>
      <c r="G2865" s="38">
        <f>H2861+H2860+H2863+H2864+H2862</f>
        <v>81</v>
      </c>
      <c r="H2865" s="38"/>
      <c r="I2865" s="38"/>
      <c r="J2865" s="38"/>
      <c r="K2865" s="38"/>
    </row>
    <row r="2866" customFormat="1" ht="24" spans="1:11">
      <c r="A2866" s="39" t="s">
        <v>743</v>
      </c>
      <c r="B2866" s="40" t="s">
        <v>744</v>
      </c>
      <c r="C2866" s="60">
        <f>G2865+K2852</f>
        <v>86.13</v>
      </c>
      <c r="D2866" s="40"/>
      <c r="E2866" s="40" t="s">
        <v>745</v>
      </c>
      <c r="F2866" s="40" t="s">
        <v>857</v>
      </c>
      <c r="G2866" s="40"/>
      <c r="H2866" s="40"/>
      <c r="I2866" s="40"/>
      <c r="J2866" s="40"/>
      <c r="K2866" s="53"/>
    </row>
    <row r="2867" customFormat="1"/>
    <row r="2868" customFormat="1"/>
    <row r="2869" customFormat="1" ht="22.2" spans="1:11">
      <c r="A2869" s="61" t="s">
        <v>706</v>
      </c>
      <c r="B2869" s="61"/>
      <c r="C2869" s="61"/>
      <c r="D2869" s="61"/>
      <c r="E2869" s="61"/>
      <c r="F2869" s="61"/>
      <c r="G2869" s="61"/>
      <c r="H2869" s="61"/>
      <c r="I2869" s="61"/>
      <c r="J2869" s="61"/>
      <c r="K2869" s="13"/>
    </row>
    <row r="2870" customFormat="1" ht="22.2" spans="1:11">
      <c r="A2870" s="333"/>
      <c r="B2870" s="61"/>
      <c r="C2870" s="61"/>
      <c r="D2870" s="61"/>
      <c r="E2870" s="61"/>
      <c r="F2870" s="61"/>
      <c r="G2870" s="61"/>
      <c r="H2870" s="61"/>
      <c r="I2870" s="61"/>
      <c r="J2870" s="337" t="s">
        <v>707</v>
      </c>
      <c r="K2870" s="13"/>
    </row>
    <row r="2871" customFormat="1" ht="22.2" spans="1:11">
      <c r="A2871" s="61"/>
      <c r="B2871" s="61"/>
      <c r="C2871" s="61"/>
      <c r="D2871" s="61"/>
      <c r="E2871" s="61"/>
      <c r="F2871" s="61"/>
      <c r="G2871" s="61"/>
      <c r="H2871" s="61"/>
      <c r="I2871" s="61"/>
      <c r="J2871" s="49" t="s">
        <v>3</v>
      </c>
      <c r="K2871" s="14"/>
    </row>
    <row r="2872" customFormat="1" spans="1:11">
      <c r="A2872" s="18" t="s">
        <v>708</v>
      </c>
      <c r="B2872" s="18"/>
      <c r="C2872" s="18"/>
      <c r="D2872" s="62" t="s">
        <v>829</v>
      </c>
      <c r="E2872" s="63"/>
      <c r="F2872" s="63"/>
      <c r="G2872" s="63"/>
      <c r="H2872" s="63"/>
      <c r="I2872" s="63"/>
      <c r="J2872" s="63"/>
      <c r="K2872" s="63"/>
    </row>
    <row r="2873" customFormat="1" spans="1:11">
      <c r="A2873" s="18" t="s">
        <v>710</v>
      </c>
      <c r="B2873" s="18"/>
      <c r="C2873" s="18"/>
      <c r="D2873" s="21" t="s">
        <v>808</v>
      </c>
      <c r="E2873" s="22"/>
      <c r="F2873" s="18" t="s">
        <v>711</v>
      </c>
      <c r="G2873" s="21" t="s">
        <v>1376</v>
      </c>
      <c r="H2873" s="22"/>
      <c r="I2873" s="22"/>
      <c r="J2873" s="22"/>
      <c r="K2873" s="22"/>
    </row>
    <row r="2874" customFormat="1" ht="25.2" spans="1:11">
      <c r="A2874" s="23" t="s">
        <v>712</v>
      </c>
      <c r="B2874" s="24"/>
      <c r="C2874" s="25"/>
      <c r="D2874" s="18" t="s">
        <v>713</v>
      </c>
      <c r="E2874" s="18" t="s">
        <v>714</v>
      </c>
      <c r="F2874" s="18" t="s">
        <v>715</v>
      </c>
      <c r="G2874" s="18" t="s">
        <v>716</v>
      </c>
      <c r="H2874" s="18"/>
      <c r="I2874" s="18" t="s">
        <v>717</v>
      </c>
      <c r="J2874" s="18" t="s">
        <v>718</v>
      </c>
      <c r="K2874" s="18" t="s">
        <v>719</v>
      </c>
    </row>
    <row r="2875" customFormat="1" spans="1:11">
      <c r="A2875" s="26"/>
      <c r="B2875" s="27"/>
      <c r="C2875" s="28"/>
      <c r="D2875" s="18" t="s">
        <v>720</v>
      </c>
      <c r="E2875" s="22"/>
      <c r="F2875" s="38">
        <v>227.35</v>
      </c>
      <c r="G2875" s="38">
        <v>169.03</v>
      </c>
      <c r="H2875" s="38"/>
      <c r="I2875" s="22">
        <v>10</v>
      </c>
      <c r="J2875" s="36">
        <v>0.7435</v>
      </c>
      <c r="K2875" s="38">
        <v>7.44</v>
      </c>
    </row>
    <row r="2876" customFormat="1" spans="1:11">
      <c r="A2876" s="26"/>
      <c r="B2876" s="27"/>
      <c r="C2876" s="28"/>
      <c r="D2876" s="18" t="s">
        <v>621</v>
      </c>
      <c r="E2876" s="22"/>
      <c r="F2876" s="38">
        <v>227.35</v>
      </c>
      <c r="G2876" s="38">
        <v>169.03</v>
      </c>
      <c r="H2876" s="38"/>
      <c r="I2876" s="22" t="s">
        <v>512</v>
      </c>
      <c r="J2876" s="22" t="s">
        <v>512</v>
      </c>
      <c r="K2876" s="22" t="s">
        <v>512</v>
      </c>
    </row>
    <row r="2877" customFormat="1" spans="1:11">
      <c r="A2877" s="26"/>
      <c r="B2877" s="27"/>
      <c r="C2877" s="28"/>
      <c r="D2877" s="29" t="s">
        <v>721</v>
      </c>
      <c r="E2877" s="22"/>
      <c r="F2877" s="38"/>
      <c r="G2877" s="38"/>
      <c r="H2877" s="38"/>
      <c r="I2877" s="22" t="s">
        <v>512</v>
      </c>
      <c r="J2877" s="22" t="s">
        <v>512</v>
      </c>
      <c r="K2877" s="22" t="s">
        <v>512</v>
      </c>
    </row>
    <row r="2878" customFormat="1" spans="1:11">
      <c r="A2878" s="26"/>
      <c r="B2878" s="27"/>
      <c r="C2878" s="28"/>
      <c r="D2878" s="29" t="s">
        <v>722</v>
      </c>
      <c r="E2878" s="22"/>
      <c r="F2878" s="38">
        <v>227.35</v>
      </c>
      <c r="G2878" s="38">
        <v>169.03</v>
      </c>
      <c r="H2878" s="38"/>
      <c r="I2878" s="22" t="s">
        <v>512</v>
      </c>
      <c r="J2878" s="22" t="s">
        <v>512</v>
      </c>
      <c r="K2878" s="22" t="s">
        <v>512</v>
      </c>
    </row>
    <row r="2879" customFormat="1" spans="1:11">
      <c r="A2879" s="30"/>
      <c r="B2879" s="31"/>
      <c r="C2879" s="32"/>
      <c r="D2879" s="18" t="s">
        <v>622</v>
      </c>
      <c r="E2879" s="22"/>
      <c r="F2879" s="22"/>
      <c r="G2879" s="22"/>
      <c r="H2879" s="22"/>
      <c r="I2879" s="22" t="s">
        <v>512</v>
      </c>
      <c r="J2879" s="22" t="s">
        <v>512</v>
      </c>
      <c r="K2879" s="22" t="s">
        <v>512</v>
      </c>
    </row>
    <row r="2880" customFormat="1" spans="1:11">
      <c r="A2880" s="18" t="s">
        <v>723</v>
      </c>
      <c r="B2880" s="18" t="s">
        <v>724</v>
      </c>
      <c r="C2880" s="18"/>
      <c r="D2880" s="18"/>
      <c r="E2880" s="18"/>
      <c r="F2880" s="18" t="s">
        <v>608</v>
      </c>
      <c r="G2880" s="18"/>
      <c r="H2880" s="18"/>
      <c r="I2880" s="18"/>
      <c r="J2880" s="18"/>
      <c r="K2880" s="18"/>
    </row>
    <row r="2881" customFormat="1" ht="29" customHeight="1" spans="1:11">
      <c r="A2881" s="18"/>
      <c r="B2881" s="21" t="s">
        <v>830</v>
      </c>
      <c r="C2881" s="22"/>
      <c r="D2881" s="22"/>
      <c r="E2881" s="22"/>
      <c r="F2881" s="21" t="s">
        <v>831</v>
      </c>
      <c r="G2881" s="22"/>
      <c r="H2881" s="22"/>
      <c r="I2881" s="22"/>
      <c r="J2881" s="22"/>
      <c r="K2881" s="22"/>
    </row>
    <row r="2882" customFormat="1" ht="25.2" spans="1:11">
      <c r="A2882" s="33" t="s">
        <v>726</v>
      </c>
      <c r="B2882" s="18" t="s">
        <v>628</v>
      </c>
      <c r="C2882" s="18" t="s">
        <v>629</v>
      </c>
      <c r="D2882" s="18" t="s">
        <v>630</v>
      </c>
      <c r="E2882" s="18" t="s">
        <v>727</v>
      </c>
      <c r="F2882" s="18" t="s">
        <v>728</v>
      </c>
      <c r="G2882" s="18" t="s">
        <v>717</v>
      </c>
      <c r="H2882" s="18" t="s">
        <v>729</v>
      </c>
      <c r="I2882" s="18" t="s">
        <v>730</v>
      </c>
      <c r="J2882" s="18"/>
      <c r="K2882" s="18"/>
    </row>
    <row r="2883" customFormat="1" ht="36" spans="1:11">
      <c r="A2883" s="34"/>
      <c r="B2883" s="33" t="s">
        <v>1388</v>
      </c>
      <c r="C2883" s="33" t="s">
        <v>732</v>
      </c>
      <c r="D2883" s="65" t="s">
        <v>638</v>
      </c>
      <c r="E2883" s="66">
        <v>90</v>
      </c>
      <c r="F2883" s="389">
        <v>0.7</v>
      </c>
      <c r="G2883" s="67">
        <v>4</v>
      </c>
      <c r="H2883" s="67">
        <v>3</v>
      </c>
      <c r="I2883" s="22"/>
      <c r="J2883" s="22"/>
      <c r="K2883" s="22"/>
    </row>
    <row r="2884" customFormat="1" ht="24" spans="1:11">
      <c r="A2884" s="34"/>
      <c r="B2884" s="34"/>
      <c r="C2884" s="34"/>
      <c r="D2884" s="65" t="s">
        <v>642</v>
      </c>
      <c r="E2884" s="66">
        <v>85</v>
      </c>
      <c r="F2884" s="389">
        <v>0.7</v>
      </c>
      <c r="G2884" s="67">
        <v>4</v>
      </c>
      <c r="H2884" s="67">
        <v>3</v>
      </c>
      <c r="I2884" s="22"/>
      <c r="J2884" s="22"/>
      <c r="K2884" s="22"/>
    </row>
    <row r="2885" customFormat="1" ht="36" spans="1:11">
      <c r="A2885" s="34"/>
      <c r="B2885" s="34"/>
      <c r="C2885" s="34"/>
      <c r="D2885" s="65" t="s">
        <v>836</v>
      </c>
      <c r="E2885" s="66">
        <v>90</v>
      </c>
      <c r="F2885" s="389">
        <v>0.7</v>
      </c>
      <c r="G2885" s="67">
        <v>4</v>
      </c>
      <c r="H2885" s="67">
        <v>3</v>
      </c>
      <c r="I2885" s="22"/>
      <c r="J2885" s="22"/>
      <c r="K2885" s="22"/>
    </row>
    <row r="2886" customFormat="1" ht="24" spans="1:11">
      <c r="A2886" s="34"/>
      <c r="B2886" s="34"/>
      <c r="C2886" s="34"/>
      <c r="D2886" s="65" t="s">
        <v>753</v>
      </c>
      <c r="E2886" s="66">
        <v>80</v>
      </c>
      <c r="F2886" s="389">
        <v>0.7</v>
      </c>
      <c r="G2886" s="67">
        <v>4</v>
      </c>
      <c r="H2886" s="67">
        <v>3</v>
      </c>
      <c r="I2886" s="22"/>
      <c r="J2886" s="22"/>
      <c r="K2886" s="22"/>
    </row>
    <row r="2887" customFormat="1" ht="24" spans="1:11">
      <c r="A2887" s="34"/>
      <c r="B2887" s="34"/>
      <c r="C2887" s="34"/>
      <c r="D2887" s="65" t="s">
        <v>645</v>
      </c>
      <c r="E2887" s="66">
        <v>90</v>
      </c>
      <c r="F2887" s="389">
        <v>0.7</v>
      </c>
      <c r="G2887" s="67">
        <v>3</v>
      </c>
      <c r="H2887" s="67">
        <v>3</v>
      </c>
      <c r="I2887" s="50"/>
      <c r="J2887" s="51"/>
      <c r="K2887" s="52"/>
    </row>
    <row r="2888" customFormat="1" ht="24" spans="1:11">
      <c r="A2888" s="34"/>
      <c r="B2888" s="34"/>
      <c r="C2888" s="34"/>
      <c r="D2888" s="65" t="s">
        <v>656</v>
      </c>
      <c r="E2888" s="66">
        <v>65</v>
      </c>
      <c r="F2888" s="389">
        <v>0.65</v>
      </c>
      <c r="G2888" s="67">
        <v>3</v>
      </c>
      <c r="H2888" s="67">
        <v>2</v>
      </c>
      <c r="I2888" s="22"/>
      <c r="J2888" s="22"/>
      <c r="K2888" s="22"/>
    </row>
    <row r="2889" customFormat="1" ht="24" spans="1:11">
      <c r="A2889" s="34"/>
      <c r="B2889" s="34"/>
      <c r="C2889" s="34"/>
      <c r="D2889" s="65" t="s">
        <v>651</v>
      </c>
      <c r="E2889" s="66">
        <v>90</v>
      </c>
      <c r="F2889" s="389">
        <v>0.7</v>
      </c>
      <c r="G2889" s="67">
        <v>4</v>
      </c>
      <c r="H2889" s="67">
        <v>3</v>
      </c>
      <c r="I2889" s="50"/>
      <c r="J2889" s="51"/>
      <c r="K2889" s="52"/>
    </row>
    <row r="2890" customFormat="1" ht="36" spans="1:11">
      <c r="A2890" s="34"/>
      <c r="B2890" s="34"/>
      <c r="C2890" s="34"/>
      <c r="D2890" s="65" t="s">
        <v>833</v>
      </c>
      <c r="E2890" s="66">
        <v>80</v>
      </c>
      <c r="F2890" s="389">
        <v>0.7</v>
      </c>
      <c r="G2890" s="67">
        <v>4</v>
      </c>
      <c r="H2890" s="67">
        <v>3</v>
      </c>
      <c r="I2890" s="50"/>
      <c r="J2890" s="51"/>
      <c r="K2890" s="52"/>
    </row>
    <row r="2891" customFormat="1" ht="24" spans="1:11">
      <c r="A2891" s="34"/>
      <c r="B2891" s="34"/>
      <c r="C2891" s="34"/>
      <c r="D2891" s="65" t="s">
        <v>752</v>
      </c>
      <c r="E2891" s="66">
        <v>90</v>
      </c>
      <c r="F2891" s="389">
        <v>0.7</v>
      </c>
      <c r="G2891" s="67">
        <v>4</v>
      </c>
      <c r="H2891" s="67">
        <v>3</v>
      </c>
      <c r="I2891" s="50"/>
      <c r="J2891" s="51"/>
      <c r="K2891" s="52"/>
    </row>
    <row r="2892" customFormat="1" ht="24" spans="1:11">
      <c r="A2892" s="34"/>
      <c r="B2892" s="34"/>
      <c r="C2892" s="34"/>
      <c r="D2892" s="65" t="s">
        <v>654</v>
      </c>
      <c r="E2892" s="66">
        <v>65</v>
      </c>
      <c r="F2892" s="389">
        <v>0.65</v>
      </c>
      <c r="G2892" s="67">
        <v>3</v>
      </c>
      <c r="H2892" s="67">
        <v>3</v>
      </c>
      <c r="I2892" s="50"/>
      <c r="J2892" s="51"/>
      <c r="K2892" s="52"/>
    </row>
    <row r="2893" customFormat="1" ht="36" spans="1:11">
      <c r="A2893" s="34"/>
      <c r="B2893" s="34"/>
      <c r="C2893" s="47"/>
      <c r="D2893" s="65" t="s">
        <v>834</v>
      </c>
      <c r="E2893" s="66">
        <v>90</v>
      </c>
      <c r="F2893" s="389">
        <v>0.7</v>
      </c>
      <c r="G2893" s="67">
        <v>3</v>
      </c>
      <c r="H2893" s="67">
        <v>3</v>
      </c>
      <c r="I2893" s="50"/>
      <c r="J2893" s="51"/>
      <c r="K2893" s="52"/>
    </row>
    <row r="2894" customFormat="1" ht="24" spans="1:11">
      <c r="A2894" s="34"/>
      <c r="B2894" s="34"/>
      <c r="C2894" s="34" t="s">
        <v>671</v>
      </c>
      <c r="D2894" s="65" t="s">
        <v>672</v>
      </c>
      <c r="E2894" s="66">
        <v>60</v>
      </c>
      <c r="F2894" s="389">
        <v>0.5</v>
      </c>
      <c r="G2894" s="67">
        <v>3</v>
      </c>
      <c r="H2894" s="67">
        <v>2</v>
      </c>
      <c r="I2894" s="50"/>
      <c r="J2894" s="51"/>
      <c r="K2894" s="52"/>
    </row>
    <row r="2895" customFormat="1" ht="24" spans="1:11">
      <c r="A2895" s="34"/>
      <c r="B2895" s="34"/>
      <c r="C2895" s="34"/>
      <c r="D2895" s="65" t="s">
        <v>838</v>
      </c>
      <c r="E2895" s="66">
        <v>60</v>
      </c>
      <c r="F2895" s="389">
        <v>0.5</v>
      </c>
      <c r="G2895" s="67">
        <v>3</v>
      </c>
      <c r="H2895" s="67">
        <v>2</v>
      </c>
      <c r="I2895" s="50"/>
      <c r="J2895" s="51"/>
      <c r="K2895" s="52"/>
    </row>
    <row r="2896" customFormat="1" ht="36" spans="1:11">
      <c r="A2896" s="34"/>
      <c r="B2896" s="34"/>
      <c r="C2896" s="34"/>
      <c r="D2896" s="65" t="s">
        <v>677</v>
      </c>
      <c r="E2896" s="66">
        <v>60</v>
      </c>
      <c r="F2896" s="389">
        <v>0.55</v>
      </c>
      <c r="G2896" s="67">
        <v>3</v>
      </c>
      <c r="H2896" s="67">
        <v>3</v>
      </c>
      <c r="I2896" s="50"/>
      <c r="J2896" s="51"/>
      <c r="K2896" s="52"/>
    </row>
    <row r="2897" customFormat="1" ht="36" spans="1:11">
      <c r="A2897" s="34"/>
      <c r="B2897" s="34"/>
      <c r="C2897" s="34"/>
      <c r="D2897" s="65" t="s">
        <v>666</v>
      </c>
      <c r="E2897" s="66">
        <v>90</v>
      </c>
      <c r="F2897" s="389">
        <v>0.7</v>
      </c>
      <c r="G2897" s="67">
        <v>4</v>
      </c>
      <c r="H2897" s="67">
        <v>3</v>
      </c>
      <c r="I2897" s="50"/>
      <c r="J2897" s="51"/>
      <c r="K2897" s="52"/>
    </row>
    <row r="2898" customFormat="1" ht="24" spans="1:11">
      <c r="A2898" s="34"/>
      <c r="B2898" s="34"/>
      <c r="C2898" s="34"/>
      <c r="D2898" s="65" t="s">
        <v>762</v>
      </c>
      <c r="E2898" s="66">
        <v>75</v>
      </c>
      <c r="F2898" s="389">
        <v>0.7</v>
      </c>
      <c r="G2898" s="67">
        <v>4</v>
      </c>
      <c r="H2898" s="67">
        <v>3</v>
      </c>
      <c r="I2898" s="50"/>
      <c r="J2898" s="51"/>
      <c r="K2898" s="52"/>
    </row>
    <row r="2899" customFormat="1" ht="36" spans="1:11">
      <c r="A2899" s="34"/>
      <c r="B2899" s="34"/>
      <c r="C2899" s="34"/>
      <c r="D2899" s="65" t="s">
        <v>757</v>
      </c>
      <c r="E2899" s="66">
        <v>10</v>
      </c>
      <c r="F2899" s="389">
        <v>0.1</v>
      </c>
      <c r="G2899" s="67">
        <v>3</v>
      </c>
      <c r="H2899" s="67">
        <v>3</v>
      </c>
      <c r="I2899" s="50"/>
      <c r="J2899" s="51"/>
      <c r="K2899" s="52"/>
    </row>
    <row r="2900" customFormat="1" ht="24" spans="1:11">
      <c r="A2900" s="34"/>
      <c r="B2900" s="34"/>
      <c r="C2900" s="34"/>
      <c r="D2900" s="65" t="s">
        <v>761</v>
      </c>
      <c r="E2900" s="66">
        <v>60</v>
      </c>
      <c r="F2900" s="389">
        <v>0.5</v>
      </c>
      <c r="G2900" s="67">
        <v>3</v>
      </c>
      <c r="H2900" s="67">
        <v>3</v>
      </c>
      <c r="I2900" s="50"/>
      <c r="J2900" s="51"/>
      <c r="K2900" s="52"/>
    </row>
    <row r="2901" customFormat="1" ht="36" spans="1:11">
      <c r="A2901" s="34"/>
      <c r="B2901" s="34"/>
      <c r="C2901" s="47"/>
      <c r="D2901" s="65" t="s">
        <v>673</v>
      </c>
      <c r="E2901" s="66">
        <v>95</v>
      </c>
      <c r="F2901" s="389">
        <v>0.7</v>
      </c>
      <c r="G2901" s="67">
        <v>3</v>
      </c>
      <c r="H2901" s="67">
        <v>3</v>
      </c>
      <c r="I2901" s="50"/>
      <c r="J2901" s="51"/>
      <c r="K2901" s="52"/>
    </row>
    <row r="2902" customFormat="1" ht="24" spans="1:11">
      <c r="A2902" s="34"/>
      <c r="B2902" s="33" t="s">
        <v>1389</v>
      </c>
      <c r="C2902" s="34" t="s">
        <v>786</v>
      </c>
      <c r="D2902" s="65" t="s">
        <v>842</v>
      </c>
      <c r="E2902" s="66" t="s">
        <v>843</v>
      </c>
      <c r="F2902" s="389">
        <v>0.7</v>
      </c>
      <c r="G2902" s="67">
        <v>4</v>
      </c>
      <c r="H2902" s="67">
        <v>3</v>
      </c>
      <c r="I2902" s="50"/>
      <c r="J2902" s="51"/>
      <c r="K2902" s="52"/>
    </row>
    <row r="2903" customFormat="1" ht="24" spans="1:11">
      <c r="A2903" s="34"/>
      <c r="B2903" s="34"/>
      <c r="C2903" s="34"/>
      <c r="D2903" s="65" t="s">
        <v>1004</v>
      </c>
      <c r="E2903" s="66" t="s">
        <v>693</v>
      </c>
      <c r="F2903" s="389">
        <v>0.7</v>
      </c>
      <c r="G2903" s="67">
        <v>4</v>
      </c>
      <c r="H2903" s="67">
        <v>3</v>
      </c>
      <c r="I2903" s="50"/>
      <c r="J2903" s="51"/>
      <c r="K2903" s="52"/>
    </row>
    <row r="2904" customFormat="1" ht="24" spans="1:11">
      <c r="A2904" s="34"/>
      <c r="B2904" s="34"/>
      <c r="C2904" s="34"/>
      <c r="D2904" s="65" t="s">
        <v>1390</v>
      </c>
      <c r="E2904" s="66" t="s">
        <v>693</v>
      </c>
      <c r="F2904" s="389">
        <v>0.7</v>
      </c>
      <c r="G2904" s="67">
        <v>4</v>
      </c>
      <c r="H2904" s="67">
        <v>3</v>
      </c>
      <c r="I2904" s="50"/>
      <c r="J2904" s="51"/>
      <c r="K2904" s="52"/>
    </row>
    <row r="2905" customFormat="1" ht="24" spans="1:11">
      <c r="A2905" s="34"/>
      <c r="B2905" s="34"/>
      <c r="C2905" s="34"/>
      <c r="D2905" s="65" t="s">
        <v>692</v>
      </c>
      <c r="E2905" s="66" t="s">
        <v>693</v>
      </c>
      <c r="F2905" s="389">
        <v>0.7</v>
      </c>
      <c r="G2905" s="67">
        <v>3</v>
      </c>
      <c r="H2905" s="67">
        <v>3</v>
      </c>
      <c r="I2905" s="50"/>
      <c r="J2905" s="51"/>
      <c r="K2905" s="52"/>
    </row>
    <row r="2906" customFormat="1" ht="36" spans="1:11">
      <c r="A2906" s="34"/>
      <c r="B2906" s="34"/>
      <c r="C2906" s="47"/>
      <c r="D2906" s="65" t="s">
        <v>1002</v>
      </c>
      <c r="E2906" s="66" t="s">
        <v>693</v>
      </c>
      <c r="F2906" s="389">
        <v>0.7</v>
      </c>
      <c r="G2906" s="67">
        <v>3</v>
      </c>
      <c r="H2906" s="67">
        <v>2</v>
      </c>
      <c r="I2906" s="50"/>
      <c r="J2906" s="51"/>
      <c r="K2906" s="52"/>
    </row>
    <row r="2907" customFormat="1" ht="24" spans="1:11">
      <c r="A2907" s="34"/>
      <c r="B2907" s="47"/>
      <c r="C2907" s="47" t="s">
        <v>815</v>
      </c>
      <c r="D2907" s="65" t="s">
        <v>695</v>
      </c>
      <c r="E2907" s="390" t="s">
        <v>693</v>
      </c>
      <c r="F2907" s="389">
        <v>0.7</v>
      </c>
      <c r="G2907" s="67">
        <v>4</v>
      </c>
      <c r="H2907" s="67">
        <v>3</v>
      </c>
      <c r="I2907" s="50"/>
      <c r="J2907" s="51"/>
      <c r="K2907" s="52"/>
    </row>
    <row r="2908" customFormat="1" ht="36" spans="1:11">
      <c r="A2908" s="47"/>
      <c r="B2908" s="47" t="s">
        <v>1391</v>
      </c>
      <c r="C2908" s="47" t="s">
        <v>741</v>
      </c>
      <c r="D2908" s="74" t="s">
        <v>845</v>
      </c>
      <c r="E2908" s="75">
        <v>85</v>
      </c>
      <c r="F2908" s="75">
        <v>70</v>
      </c>
      <c r="G2908" s="76">
        <v>2</v>
      </c>
      <c r="H2908" s="76">
        <v>2</v>
      </c>
      <c r="I2908" s="50"/>
      <c r="J2908" s="51"/>
      <c r="K2908" s="52"/>
    </row>
    <row r="2909" customFormat="1" spans="1:11">
      <c r="A2909" s="18" t="s">
        <v>742</v>
      </c>
      <c r="B2909" s="18"/>
      <c r="C2909" s="18"/>
      <c r="D2909" s="18"/>
      <c r="E2909" s="18"/>
      <c r="F2909" s="18"/>
      <c r="G2909" s="38">
        <f>H2883+H2884+H2885+H2886+H2887+H2888+H2889+H2890+H2891+H2892+H2893+H2894+H2895+H2896+H2897+H2898+H2899+H2900+H2901+H2902+H2903+H2904+H2906+H2908+H2905+H2907</f>
        <v>73</v>
      </c>
      <c r="H2909" s="38"/>
      <c r="I2909" s="38"/>
      <c r="J2909" s="38"/>
      <c r="K2909" s="38"/>
    </row>
    <row r="2910" customFormat="1" ht="24" spans="1:11">
      <c r="A2910" s="39" t="s">
        <v>743</v>
      </c>
      <c r="B2910" s="40" t="s">
        <v>744</v>
      </c>
      <c r="C2910" s="41">
        <f>G2909+K2875</f>
        <v>80.44</v>
      </c>
      <c r="D2910" s="40"/>
      <c r="E2910" s="40" t="s">
        <v>745</v>
      </c>
      <c r="F2910" s="40" t="s">
        <v>857</v>
      </c>
      <c r="G2910" s="40"/>
      <c r="H2910" s="40"/>
      <c r="I2910" s="40"/>
      <c r="J2910" s="40"/>
      <c r="K2910" s="53"/>
    </row>
    <row r="2911" customFormat="1"/>
    <row r="2912" customFormat="1"/>
    <row r="2913" customFormat="1" ht="22.2" spans="1:11">
      <c r="A2913" s="61" t="s">
        <v>706</v>
      </c>
      <c r="B2913" s="61"/>
      <c r="C2913" s="61"/>
      <c r="D2913" s="61"/>
      <c r="E2913" s="61"/>
      <c r="F2913" s="61"/>
      <c r="G2913" s="61"/>
      <c r="H2913" s="61"/>
      <c r="I2913" s="61"/>
      <c r="J2913" s="61"/>
      <c r="K2913" s="13"/>
    </row>
    <row r="2914" customFormat="1" ht="22.2" spans="1:11">
      <c r="A2914" s="333"/>
      <c r="B2914" s="61"/>
      <c r="C2914" s="61"/>
      <c r="D2914" s="61"/>
      <c r="E2914" s="61"/>
      <c r="F2914" s="61"/>
      <c r="G2914" s="61"/>
      <c r="H2914" s="61"/>
      <c r="I2914" s="61"/>
      <c r="J2914" s="337" t="s">
        <v>707</v>
      </c>
      <c r="K2914" s="13"/>
    </row>
    <row r="2915" customFormat="1" ht="22.2" spans="1:11">
      <c r="A2915" s="61"/>
      <c r="B2915" s="61"/>
      <c r="C2915" s="61"/>
      <c r="D2915" s="61"/>
      <c r="E2915" s="61"/>
      <c r="F2915" s="61"/>
      <c r="G2915" s="61"/>
      <c r="H2915" s="61"/>
      <c r="I2915" s="61"/>
      <c r="J2915" s="49" t="s">
        <v>3</v>
      </c>
      <c r="K2915" s="14"/>
    </row>
    <row r="2916" customFormat="1" spans="1:11">
      <c r="A2916" s="18" t="s">
        <v>708</v>
      </c>
      <c r="B2916" s="18"/>
      <c r="C2916" s="18"/>
      <c r="D2916" s="62" t="s">
        <v>1135</v>
      </c>
      <c r="E2916" s="63"/>
      <c r="F2916" s="63"/>
      <c r="G2916" s="63"/>
      <c r="H2916" s="63"/>
      <c r="I2916" s="63"/>
      <c r="J2916" s="63"/>
      <c r="K2916" s="63"/>
    </row>
    <row r="2917" customFormat="1" spans="1:11">
      <c r="A2917" s="18" t="s">
        <v>710</v>
      </c>
      <c r="B2917" s="18"/>
      <c r="C2917" s="18"/>
      <c r="D2917" s="21" t="s">
        <v>808</v>
      </c>
      <c r="E2917" s="22"/>
      <c r="F2917" s="18" t="s">
        <v>711</v>
      </c>
      <c r="G2917" s="21" t="s">
        <v>1376</v>
      </c>
      <c r="H2917" s="22"/>
      <c r="I2917" s="22"/>
      <c r="J2917" s="22"/>
      <c r="K2917" s="22"/>
    </row>
    <row r="2918" customFormat="1" ht="25.2" spans="1:11">
      <c r="A2918" s="23" t="s">
        <v>712</v>
      </c>
      <c r="B2918" s="24"/>
      <c r="C2918" s="25"/>
      <c r="D2918" s="18" t="s">
        <v>713</v>
      </c>
      <c r="E2918" s="18" t="s">
        <v>714</v>
      </c>
      <c r="F2918" s="18" t="s">
        <v>715</v>
      </c>
      <c r="G2918" s="18" t="s">
        <v>716</v>
      </c>
      <c r="H2918" s="18"/>
      <c r="I2918" s="18" t="s">
        <v>717</v>
      </c>
      <c r="J2918" s="18" t="s">
        <v>718</v>
      </c>
      <c r="K2918" s="18" t="s">
        <v>719</v>
      </c>
    </row>
    <row r="2919" customFormat="1" spans="1:11">
      <c r="A2919" s="26"/>
      <c r="B2919" s="27"/>
      <c r="C2919" s="28"/>
      <c r="D2919" s="18" t="s">
        <v>720</v>
      </c>
      <c r="E2919" s="22"/>
      <c r="F2919" s="22">
        <v>6.06</v>
      </c>
      <c r="G2919" s="22">
        <v>0.64</v>
      </c>
      <c r="H2919" s="22"/>
      <c r="I2919" s="22">
        <v>10</v>
      </c>
      <c r="J2919" s="36">
        <v>0.1056</v>
      </c>
      <c r="K2919" s="38">
        <v>1.06</v>
      </c>
    </row>
    <row r="2920" customFormat="1" spans="1:11">
      <c r="A2920" s="26"/>
      <c r="B2920" s="27"/>
      <c r="C2920" s="28"/>
      <c r="D2920" s="18" t="s">
        <v>621</v>
      </c>
      <c r="E2920" s="22"/>
      <c r="F2920" s="22">
        <v>6.06</v>
      </c>
      <c r="G2920" s="22">
        <v>0.64</v>
      </c>
      <c r="H2920" s="22"/>
      <c r="I2920" s="22" t="s">
        <v>512</v>
      </c>
      <c r="J2920" s="22" t="s">
        <v>512</v>
      </c>
      <c r="K2920" s="22" t="s">
        <v>512</v>
      </c>
    </row>
    <row r="2921" customFormat="1" spans="1:11">
      <c r="A2921" s="26"/>
      <c r="B2921" s="27"/>
      <c r="C2921" s="28"/>
      <c r="D2921" s="29" t="s">
        <v>721</v>
      </c>
      <c r="E2921" s="22"/>
      <c r="F2921" s="22"/>
      <c r="G2921" s="22"/>
      <c r="H2921" s="22"/>
      <c r="I2921" s="22" t="s">
        <v>512</v>
      </c>
      <c r="J2921" s="22" t="s">
        <v>512</v>
      </c>
      <c r="K2921" s="22" t="s">
        <v>512</v>
      </c>
    </row>
    <row r="2922" customFormat="1" spans="1:11">
      <c r="A2922" s="26"/>
      <c r="B2922" s="27"/>
      <c r="C2922" s="28"/>
      <c r="D2922" s="29" t="s">
        <v>722</v>
      </c>
      <c r="E2922" s="22"/>
      <c r="F2922" s="22">
        <v>6.06</v>
      </c>
      <c r="G2922" s="22">
        <v>0.64</v>
      </c>
      <c r="H2922" s="22"/>
      <c r="I2922" s="22" t="s">
        <v>512</v>
      </c>
      <c r="J2922" s="22" t="s">
        <v>512</v>
      </c>
      <c r="K2922" s="22" t="s">
        <v>512</v>
      </c>
    </row>
    <row r="2923" customFormat="1" spans="1:11">
      <c r="A2923" s="30"/>
      <c r="B2923" s="31"/>
      <c r="C2923" s="32"/>
      <c r="D2923" s="18" t="s">
        <v>622</v>
      </c>
      <c r="E2923" s="22"/>
      <c r="F2923" s="22"/>
      <c r="G2923" s="22"/>
      <c r="H2923" s="22"/>
      <c r="I2923" s="22" t="s">
        <v>512</v>
      </c>
      <c r="J2923" s="22" t="s">
        <v>512</v>
      </c>
      <c r="K2923" s="22" t="s">
        <v>512</v>
      </c>
    </row>
    <row r="2924" customFormat="1" spans="1:11">
      <c r="A2924" s="18" t="s">
        <v>723</v>
      </c>
      <c r="B2924" s="18" t="s">
        <v>724</v>
      </c>
      <c r="C2924" s="18"/>
      <c r="D2924" s="18"/>
      <c r="E2924" s="18"/>
      <c r="F2924" s="18" t="s">
        <v>608</v>
      </c>
      <c r="G2924" s="18"/>
      <c r="H2924" s="18"/>
      <c r="I2924" s="18"/>
      <c r="J2924" s="18"/>
      <c r="K2924" s="18"/>
    </row>
    <row r="2925" customFormat="1" ht="30" customHeight="1" spans="1:11">
      <c r="A2925" s="18"/>
      <c r="B2925" s="21" t="s">
        <v>1161</v>
      </c>
      <c r="C2925" s="22"/>
      <c r="D2925" s="22"/>
      <c r="E2925" s="22"/>
      <c r="F2925" s="21" t="s">
        <v>1161</v>
      </c>
      <c r="G2925" s="22"/>
      <c r="H2925" s="22"/>
      <c r="I2925" s="22"/>
      <c r="J2925" s="22"/>
      <c r="K2925" s="22"/>
    </row>
    <row r="2926" customFormat="1" ht="25.2" spans="1:11">
      <c r="A2926" s="33" t="s">
        <v>726</v>
      </c>
      <c r="B2926" s="18" t="s">
        <v>628</v>
      </c>
      <c r="C2926" s="18" t="s">
        <v>629</v>
      </c>
      <c r="D2926" s="18" t="s">
        <v>630</v>
      </c>
      <c r="E2926" s="18" t="s">
        <v>727</v>
      </c>
      <c r="F2926" s="18" t="s">
        <v>728</v>
      </c>
      <c r="G2926" s="18" t="s">
        <v>717</v>
      </c>
      <c r="H2926" s="18" t="s">
        <v>729</v>
      </c>
      <c r="I2926" s="18" t="s">
        <v>730</v>
      </c>
      <c r="J2926" s="18"/>
      <c r="K2926" s="18"/>
    </row>
    <row r="2927" customFormat="1" ht="24" spans="1:11">
      <c r="A2927" s="34"/>
      <c r="B2927" s="33" t="s">
        <v>860</v>
      </c>
      <c r="C2927" s="33" t="s">
        <v>732</v>
      </c>
      <c r="D2927" s="35" t="s">
        <v>1138</v>
      </c>
      <c r="E2927" s="22">
        <v>100</v>
      </c>
      <c r="F2927" s="37">
        <v>0.5</v>
      </c>
      <c r="G2927" s="22">
        <v>30</v>
      </c>
      <c r="H2927" s="22">
        <v>28</v>
      </c>
      <c r="I2927" s="22"/>
      <c r="J2927" s="22"/>
      <c r="K2927" s="22"/>
    </row>
    <row r="2928" customFormat="1" ht="24" spans="1:11">
      <c r="A2928" s="34"/>
      <c r="B2928" s="47"/>
      <c r="C2928" s="47"/>
      <c r="D2928" s="35" t="s">
        <v>1137</v>
      </c>
      <c r="E2928" s="56">
        <v>90</v>
      </c>
      <c r="F2928" s="37">
        <v>0.5</v>
      </c>
      <c r="G2928" s="22">
        <v>30</v>
      </c>
      <c r="H2928" s="22">
        <v>28</v>
      </c>
      <c r="I2928" s="22"/>
      <c r="J2928" s="22"/>
      <c r="K2928" s="22"/>
    </row>
    <row r="2929" customFormat="1" ht="24" spans="1:11">
      <c r="A2929" s="34"/>
      <c r="B2929" s="18" t="s">
        <v>1392</v>
      </c>
      <c r="C2929" s="18" t="s">
        <v>815</v>
      </c>
      <c r="D2929" s="35" t="s">
        <v>962</v>
      </c>
      <c r="E2929" s="21" t="s">
        <v>693</v>
      </c>
      <c r="F2929" s="21" t="s">
        <v>693</v>
      </c>
      <c r="G2929" s="22">
        <v>20</v>
      </c>
      <c r="H2929" s="22">
        <v>20</v>
      </c>
      <c r="I2929" s="22"/>
      <c r="J2929" s="22"/>
      <c r="K2929" s="22"/>
    </row>
    <row r="2930" customFormat="1" spans="1:11">
      <c r="A2930" s="34"/>
      <c r="B2930" s="33" t="s">
        <v>740</v>
      </c>
      <c r="C2930" s="33" t="s">
        <v>741</v>
      </c>
      <c r="D2930" s="35" t="s">
        <v>1139</v>
      </c>
      <c r="E2930" s="306" t="s">
        <v>693</v>
      </c>
      <c r="F2930" s="306" t="s">
        <v>693</v>
      </c>
      <c r="G2930" s="22">
        <v>10</v>
      </c>
      <c r="H2930" s="22">
        <v>9</v>
      </c>
      <c r="I2930" s="22"/>
      <c r="J2930" s="22"/>
      <c r="K2930" s="22"/>
    </row>
    <row r="2931" customFormat="1" spans="1:11">
      <c r="A2931" s="34"/>
      <c r="B2931" s="34"/>
      <c r="C2931" s="34"/>
      <c r="D2931" s="35"/>
      <c r="E2931" s="22"/>
      <c r="F2931" s="22"/>
      <c r="G2931" s="22"/>
      <c r="H2931" s="22"/>
      <c r="I2931" s="22"/>
      <c r="J2931" s="22"/>
      <c r="K2931" s="22"/>
    </row>
    <row r="2932" customFormat="1" spans="1:11">
      <c r="A2932" s="18" t="s">
        <v>742</v>
      </c>
      <c r="B2932" s="18"/>
      <c r="C2932" s="18"/>
      <c r="D2932" s="18"/>
      <c r="E2932" s="18"/>
      <c r="F2932" s="18"/>
      <c r="G2932" s="38">
        <f>H2927+H2928+H2929+H2930</f>
        <v>85</v>
      </c>
      <c r="H2932" s="38"/>
      <c r="I2932" s="38"/>
      <c r="J2932" s="38"/>
      <c r="K2932" s="38"/>
    </row>
    <row r="2933" customFormat="1" ht="24" spans="1:11">
      <c r="A2933" s="39" t="s">
        <v>743</v>
      </c>
      <c r="B2933" s="40" t="s">
        <v>744</v>
      </c>
      <c r="C2933" s="41">
        <f>G2932+K2919</f>
        <v>86.06</v>
      </c>
      <c r="D2933" s="40"/>
      <c r="E2933" s="40" t="s">
        <v>745</v>
      </c>
      <c r="F2933" s="40" t="s">
        <v>857</v>
      </c>
      <c r="G2933" s="40"/>
      <c r="H2933" s="40"/>
      <c r="I2933" s="40"/>
      <c r="J2933" s="40"/>
      <c r="K2933" s="53"/>
    </row>
    <row r="2934" customFormat="1"/>
    <row r="2935" customFormat="1"/>
    <row r="2936" customFormat="1" ht="22.2" spans="1:11">
      <c r="A2936" s="61" t="s">
        <v>706</v>
      </c>
      <c r="B2936" s="61"/>
      <c r="C2936" s="61"/>
      <c r="D2936" s="61"/>
      <c r="E2936" s="61"/>
      <c r="F2936" s="61"/>
      <c r="G2936" s="61"/>
      <c r="H2936" s="61"/>
      <c r="I2936" s="61"/>
      <c r="J2936" s="61"/>
      <c r="K2936" s="13"/>
    </row>
    <row r="2937" customFormat="1" ht="22.2" spans="1:11">
      <c r="A2937" s="333"/>
      <c r="B2937" s="61"/>
      <c r="C2937" s="61"/>
      <c r="D2937" s="61"/>
      <c r="E2937" s="61"/>
      <c r="F2937" s="61"/>
      <c r="G2937" s="61"/>
      <c r="H2937" s="61"/>
      <c r="I2937" s="61"/>
      <c r="J2937" s="337" t="s">
        <v>707</v>
      </c>
      <c r="K2937" s="13"/>
    </row>
    <row r="2938" customFormat="1" ht="22.2" spans="1:11">
      <c r="A2938" s="61"/>
      <c r="B2938" s="61"/>
      <c r="C2938" s="61"/>
      <c r="D2938" s="61"/>
      <c r="E2938" s="61"/>
      <c r="F2938" s="61"/>
      <c r="G2938" s="61"/>
      <c r="H2938" s="61"/>
      <c r="I2938" s="61"/>
      <c r="J2938" s="49" t="s">
        <v>3</v>
      </c>
      <c r="K2938" s="14"/>
    </row>
    <row r="2939" customFormat="1" ht="19" customHeight="1" spans="1:11">
      <c r="A2939" s="18" t="s">
        <v>708</v>
      </c>
      <c r="B2939" s="18"/>
      <c r="C2939" s="18"/>
      <c r="D2939" s="62" t="s">
        <v>709</v>
      </c>
      <c r="E2939" s="63"/>
      <c r="F2939" s="63"/>
      <c r="G2939" s="63"/>
      <c r="H2939" s="63"/>
      <c r="I2939" s="63"/>
      <c r="J2939" s="63"/>
      <c r="K2939" s="63"/>
    </row>
    <row r="2940" customFormat="1" ht="20" customHeight="1" spans="1:11">
      <c r="A2940" s="18" t="s">
        <v>710</v>
      </c>
      <c r="B2940" s="18"/>
      <c r="C2940" s="18"/>
      <c r="D2940" s="21" t="s">
        <v>808</v>
      </c>
      <c r="E2940" s="22"/>
      <c r="F2940" s="18" t="s">
        <v>711</v>
      </c>
      <c r="G2940" s="21" t="s">
        <v>1376</v>
      </c>
      <c r="H2940" s="22"/>
      <c r="I2940" s="22"/>
      <c r="J2940" s="22"/>
      <c r="K2940" s="22"/>
    </row>
    <row r="2941" customFormat="1" ht="25.2" spans="1:11">
      <c r="A2941" s="23" t="s">
        <v>712</v>
      </c>
      <c r="B2941" s="24"/>
      <c r="C2941" s="25"/>
      <c r="D2941" s="18" t="s">
        <v>713</v>
      </c>
      <c r="E2941" s="18" t="s">
        <v>714</v>
      </c>
      <c r="F2941" s="18" t="s">
        <v>715</v>
      </c>
      <c r="G2941" s="18" t="s">
        <v>716</v>
      </c>
      <c r="H2941" s="18"/>
      <c r="I2941" s="18" t="s">
        <v>717</v>
      </c>
      <c r="J2941" s="18" t="s">
        <v>718</v>
      </c>
      <c r="K2941" s="18" t="s">
        <v>719</v>
      </c>
    </row>
    <row r="2942" customFormat="1" spans="1:11">
      <c r="A2942" s="26"/>
      <c r="B2942" s="27"/>
      <c r="C2942" s="28"/>
      <c r="D2942" s="18" t="s">
        <v>720</v>
      </c>
      <c r="E2942" s="22"/>
      <c r="F2942" s="22">
        <v>5.38</v>
      </c>
      <c r="G2942" s="22">
        <v>3.82</v>
      </c>
      <c r="H2942" s="22"/>
      <c r="I2942" s="22">
        <v>10</v>
      </c>
      <c r="J2942" s="37">
        <v>0.71</v>
      </c>
      <c r="K2942" s="38">
        <v>7.1</v>
      </c>
    </row>
    <row r="2943" customFormat="1" spans="1:11">
      <c r="A2943" s="26"/>
      <c r="B2943" s="27"/>
      <c r="C2943" s="28"/>
      <c r="D2943" s="18" t="s">
        <v>621</v>
      </c>
      <c r="E2943" s="22"/>
      <c r="F2943" s="22">
        <v>2.51</v>
      </c>
      <c r="G2943" s="22">
        <v>0.95</v>
      </c>
      <c r="H2943" s="22"/>
      <c r="I2943" s="22" t="s">
        <v>512</v>
      </c>
      <c r="J2943" s="22" t="s">
        <v>512</v>
      </c>
      <c r="K2943" s="22" t="s">
        <v>512</v>
      </c>
    </row>
    <row r="2944" customFormat="1" spans="1:11">
      <c r="A2944" s="26"/>
      <c r="B2944" s="27"/>
      <c r="C2944" s="28"/>
      <c r="D2944" s="29" t="s">
        <v>721</v>
      </c>
      <c r="E2944" s="22"/>
      <c r="F2944" s="22"/>
      <c r="G2944" s="22"/>
      <c r="H2944" s="22"/>
      <c r="I2944" s="22" t="s">
        <v>512</v>
      </c>
      <c r="J2944" s="22" t="s">
        <v>512</v>
      </c>
      <c r="K2944" s="22" t="s">
        <v>512</v>
      </c>
    </row>
    <row r="2945" customFormat="1" spans="1:11">
      <c r="A2945" s="26"/>
      <c r="B2945" s="27"/>
      <c r="C2945" s="28"/>
      <c r="D2945" s="29" t="s">
        <v>722</v>
      </c>
      <c r="E2945" s="22"/>
      <c r="F2945" s="22">
        <v>2.51</v>
      </c>
      <c r="G2945" s="22">
        <v>0.95</v>
      </c>
      <c r="H2945" s="22"/>
      <c r="I2945" s="22" t="s">
        <v>512</v>
      </c>
      <c r="J2945" s="22" t="s">
        <v>512</v>
      </c>
      <c r="K2945" s="22" t="s">
        <v>512</v>
      </c>
    </row>
    <row r="2946" customFormat="1" spans="1:11">
      <c r="A2946" s="30"/>
      <c r="B2946" s="31"/>
      <c r="C2946" s="32"/>
      <c r="D2946" s="18" t="s">
        <v>622</v>
      </c>
      <c r="E2946" s="22"/>
      <c r="F2946" s="22">
        <v>2.87</v>
      </c>
      <c r="G2946" s="22">
        <v>2.87</v>
      </c>
      <c r="H2946" s="22"/>
      <c r="I2946" s="22" t="s">
        <v>512</v>
      </c>
      <c r="J2946" s="22" t="s">
        <v>512</v>
      </c>
      <c r="K2946" s="22" t="s">
        <v>512</v>
      </c>
    </row>
    <row r="2947" customFormat="1" spans="1:11">
      <c r="A2947" s="18" t="s">
        <v>723</v>
      </c>
      <c r="B2947" s="18" t="s">
        <v>724</v>
      </c>
      <c r="C2947" s="18"/>
      <c r="D2947" s="18"/>
      <c r="E2947" s="18"/>
      <c r="F2947" s="18" t="s">
        <v>608</v>
      </c>
      <c r="G2947" s="18"/>
      <c r="H2947" s="18"/>
      <c r="I2947" s="18"/>
      <c r="J2947" s="18"/>
      <c r="K2947" s="18"/>
    </row>
    <row r="2948" customFormat="1" ht="39" customHeight="1" spans="1:11">
      <c r="A2948" s="18"/>
      <c r="B2948" s="21" t="s">
        <v>1393</v>
      </c>
      <c r="C2948" s="22"/>
      <c r="D2948" s="22"/>
      <c r="E2948" s="22"/>
      <c r="F2948" s="21" t="s">
        <v>1393</v>
      </c>
      <c r="G2948" s="22"/>
      <c r="H2948" s="22"/>
      <c r="I2948" s="22"/>
      <c r="J2948" s="22"/>
      <c r="K2948" s="22"/>
    </row>
    <row r="2949" customFormat="1" ht="25.2" spans="1:11">
      <c r="A2949" s="33" t="s">
        <v>726</v>
      </c>
      <c r="B2949" s="18" t="s">
        <v>628</v>
      </c>
      <c r="C2949" s="18" t="s">
        <v>629</v>
      </c>
      <c r="D2949" s="18" t="s">
        <v>630</v>
      </c>
      <c r="E2949" s="18" t="s">
        <v>727</v>
      </c>
      <c r="F2949" s="18" t="s">
        <v>728</v>
      </c>
      <c r="G2949" s="18" t="s">
        <v>717</v>
      </c>
      <c r="H2949" s="18" t="s">
        <v>729</v>
      </c>
      <c r="I2949" s="18" t="s">
        <v>730</v>
      </c>
      <c r="J2949" s="18"/>
      <c r="K2949" s="18"/>
    </row>
    <row r="2950" customFormat="1" ht="24" spans="1:11">
      <c r="A2950" s="34"/>
      <c r="B2950" s="33" t="s">
        <v>1394</v>
      </c>
      <c r="C2950" s="33" t="s">
        <v>732</v>
      </c>
      <c r="D2950" s="35" t="s">
        <v>861</v>
      </c>
      <c r="E2950" s="22">
        <v>70</v>
      </c>
      <c r="F2950" s="22">
        <v>70</v>
      </c>
      <c r="G2950" s="22">
        <v>10</v>
      </c>
      <c r="H2950" s="22">
        <v>9</v>
      </c>
      <c r="I2950" s="22"/>
      <c r="J2950" s="22"/>
      <c r="K2950" s="22"/>
    </row>
    <row r="2951" customFormat="1" ht="24" spans="1:11">
      <c r="A2951" s="34"/>
      <c r="B2951" s="34"/>
      <c r="C2951" s="34"/>
      <c r="D2951" s="35" t="s">
        <v>862</v>
      </c>
      <c r="E2951" s="22">
        <v>95</v>
      </c>
      <c r="F2951" s="22">
        <v>70</v>
      </c>
      <c r="G2951" s="22">
        <v>10</v>
      </c>
      <c r="H2951" s="22">
        <v>7</v>
      </c>
      <c r="I2951" s="50"/>
      <c r="J2951" s="51"/>
      <c r="K2951" s="52"/>
    </row>
    <row r="2952" customFormat="1" ht="24" spans="1:11">
      <c r="A2952" s="34"/>
      <c r="B2952" s="34"/>
      <c r="C2952" s="34"/>
      <c r="D2952" s="35" t="s">
        <v>959</v>
      </c>
      <c r="E2952" s="22">
        <v>90</v>
      </c>
      <c r="F2952" s="22">
        <v>70</v>
      </c>
      <c r="G2952" s="22">
        <v>10</v>
      </c>
      <c r="H2952" s="22">
        <v>8</v>
      </c>
      <c r="I2952" s="50"/>
      <c r="J2952" s="51"/>
      <c r="K2952" s="52"/>
    </row>
    <row r="2953" customFormat="1" ht="48" spans="1:11">
      <c r="A2953" s="34"/>
      <c r="B2953" s="34"/>
      <c r="C2953" s="34"/>
      <c r="D2953" s="35" t="s">
        <v>864</v>
      </c>
      <c r="E2953" s="22">
        <v>95</v>
      </c>
      <c r="F2953" s="22">
        <v>70</v>
      </c>
      <c r="G2953" s="22">
        <v>10</v>
      </c>
      <c r="H2953" s="22">
        <v>8</v>
      </c>
      <c r="I2953" s="50"/>
      <c r="J2953" s="51"/>
      <c r="K2953" s="52"/>
    </row>
    <row r="2954" customFormat="1" ht="36" spans="1:11">
      <c r="A2954" s="34"/>
      <c r="B2954" s="34"/>
      <c r="C2954" s="34"/>
      <c r="D2954" s="35" t="s">
        <v>960</v>
      </c>
      <c r="E2954" s="22">
        <v>90</v>
      </c>
      <c r="F2954" s="22">
        <v>70</v>
      </c>
      <c r="G2954" s="22">
        <v>10</v>
      </c>
      <c r="H2954" s="22">
        <v>9</v>
      </c>
      <c r="I2954" s="50"/>
      <c r="J2954" s="51"/>
      <c r="K2954" s="52"/>
    </row>
    <row r="2955" customFormat="1" ht="24" spans="1:11">
      <c r="A2955" s="34"/>
      <c r="B2955" s="47"/>
      <c r="C2955" s="47"/>
      <c r="D2955" s="35" t="s">
        <v>958</v>
      </c>
      <c r="E2955" s="56">
        <v>95</v>
      </c>
      <c r="F2955" s="22">
        <v>70</v>
      </c>
      <c r="G2955" s="22">
        <v>10</v>
      </c>
      <c r="H2955" s="22">
        <v>10</v>
      </c>
      <c r="I2955" s="22"/>
      <c r="J2955" s="22"/>
      <c r="K2955" s="22"/>
    </row>
    <row r="2956" customFormat="1" ht="24" spans="1:11">
      <c r="A2956" s="34"/>
      <c r="B2956" s="33" t="s">
        <v>1392</v>
      </c>
      <c r="C2956" s="34" t="s">
        <v>738</v>
      </c>
      <c r="D2956" s="35" t="s">
        <v>870</v>
      </c>
      <c r="E2956" s="306" t="s">
        <v>697</v>
      </c>
      <c r="F2956" s="306" t="s">
        <v>1395</v>
      </c>
      <c r="G2956" s="22">
        <v>10</v>
      </c>
      <c r="H2956" s="22">
        <v>10</v>
      </c>
      <c r="I2956" s="50"/>
      <c r="J2956" s="51"/>
      <c r="K2956" s="52"/>
    </row>
    <row r="2957" customFormat="1" ht="24" spans="1:11">
      <c r="A2957" s="34"/>
      <c r="B2957" s="47"/>
      <c r="C2957" s="47"/>
      <c r="D2957" s="35" t="s">
        <v>739</v>
      </c>
      <c r="E2957" s="21" t="s">
        <v>697</v>
      </c>
      <c r="F2957" s="21" t="s">
        <v>1395</v>
      </c>
      <c r="G2957" s="22">
        <v>10</v>
      </c>
      <c r="H2957" s="22">
        <v>9</v>
      </c>
      <c r="I2957" s="22"/>
      <c r="J2957" s="22"/>
      <c r="K2957" s="22"/>
    </row>
    <row r="2958" customFormat="1" ht="36" spans="1:11">
      <c r="A2958" s="34"/>
      <c r="B2958" s="33" t="s">
        <v>740</v>
      </c>
      <c r="C2958" s="33" t="s">
        <v>741</v>
      </c>
      <c r="D2958" s="35" t="s">
        <v>872</v>
      </c>
      <c r="E2958" s="56">
        <v>80</v>
      </c>
      <c r="F2958" s="56">
        <v>70</v>
      </c>
      <c r="G2958" s="22">
        <v>10</v>
      </c>
      <c r="H2958" s="22">
        <v>10</v>
      </c>
      <c r="I2958" s="22"/>
      <c r="J2958" s="22"/>
      <c r="K2958" s="22"/>
    </row>
    <row r="2959" customFormat="1" spans="1:11">
      <c r="A2959" s="18" t="s">
        <v>742</v>
      </c>
      <c r="B2959" s="18"/>
      <c r="C2959" s="18"/>
      <c r="D2959" s="18"/>
      <c r="E2959" s="18"/>
      <c r="F2959" s="18"/>
      <c r="G2959" s="38">
        <v>80</v>
      </c>
      <c r="H2959" s="38"/>
      <c r="I2959" s="38"/>
      <c r="J2959" s="38"/>
      <c r="K2959" s="38"/>
    </row>
    <row r="2960" customFormat="1" ht="24" spans="1:11">
      <c r="A2960" s="39" t="s">
        <v>743</v>
      </c>
      <c r="B2960" s="40" t="s">
        <v>744</v>
      </c>
      <c r="C2960" s="41">
        <f>G2959+K2942</f>
        <v>87.1</v>
      </c>
      <c r="D2960" s="40"/>
      <c r="E2960" s="40" t="s">
        <v>745</v>
      </c>
      <c r="F2960" s="40" t="s">
        <v>857</v>
      </c>
      <c r="G2960" s="40"/>
      <c r="H2960" s="40"/>
      <c r="I2960" s="40"/>
      <c r="J2960" s="40"/>
      <c r="K2960" s="53"/>
    </row>
    <row r="2961" customFormat="1"/>
    <row r="2962" customFormat="1"/>
    <row r="2963" customFormat="1" ht="22.2" spans="1:11">
      <c r="A2963" s="61" t="s">
        <v>706</v>
      </c>
      <c r="B2963" s="61"/>
      <c r="C2963" s="61"/>
      <c r="D2963" s="61"/>
      <c r="E2963" s="61"/>
      <c r="F2963" s="61"/>
      <c r="G2963" s="61"/>
      <c r="H2963" s="61"/>
      <c r="I2963" s="61"/>
      <c r="J2963" s="61"/>
      <c r="K2963" s="13"/>
    </row>
    <row r="2964" customFormat="1" ht="22.2" spans="1:11">
      <c r="A2964" s="333"/>
      <c r="B2964" s="61"/>
      <c r="C2964" s="61"/>
      <c r="D2964" s="61"/>
      <c r="E2964" s="61"/>
      <c r="F2964" s="61"/>
      <c r="G2964" s="61"/>
      <c r="H2964" s="61"/>
      <c r="I2964" s="61"/>
      <c r="J2964" s="337" t="s">
        <v>707</v>
      </c>
      <c r="K2964" s="13"/>
    </row>
    <row r="2965" customFormat="1" ht="22.2" spans="1:11">
      <c r="A2965" s="61"/>
      <c r="B2965" s="61"/>
      <c r="C2965" s="61"/>
      <c r="D2965" s="61"/>
      <c r="E2965" s="61"/>
      <c r="F2965" s="61"/>
      <c r="G2965" s="61"/>
      <c r="H2965" s="61"/>
      <c r="I2965" s="61"/>
      <c r="J2965" s="49" t="s">
        <v>3</v>
      </c>
      <c r="K2965" s="14"/>
    </row>
    <row r="2966" customFormat="1" ht="18" customHeight="1" spans="1:11">
      <c r="A2966" s="18" t="s">
        <v>708</v>
      </c>
      <c r="B2966" s="18"/>
      <c r="C2966" s="18"/>
      <c r="D2966" s="62" t="s">
        <v>1396</v>
      </c>
      <c r="E2966" s="63"/>
      <c r="F2966" s="63"/>
      <c r="G2966" s="63"/>
      <c r="H2966" s="63"/>
      <c r="I2966" s="63"/>
      <c r="J2966" s="63"/>
      <c r="K2966" s="63"/>
    </row>
    <row r="2967" customFormat="1" ht="18" customHeight="1" spans="1:11">
      <c r="A2967" s="18" t="s">
        <v>710</v>
      </c>
      <c r="B2967" s="18"/>
      <c r="C2967" s="18"/>
      <c r="D2967" s="21" t="s">
        <v>808</v>
      </c>
      <c r="E2967" s="22"/>
      <c r="F2967" s="18" t="s">
        <v>711</v>
      </c>
      <c r="G2967" s="21" t="s">
        <v>1376</v>
      </c>
      <c r="H2967" s="22"/>
      <c r="I2967" s="22"/>
      <c r="J2967" s="22"/>
      <c r="K2967" s="22"/>
    </row>
    <row r="2968" customFormat="1" ht="25.2" spans="1:11">
      <c r="A2968" s="23" t="s">
        <v>712</v>
      </c>
      <c r="B2968" s="24"/>
      <c r="C2968" s="25"/>
      <c r="D2968" s="18" t="s">
        <v>713</v>
      </c>
      <c r="E2968" s="18" t="s">
        <v>714</v>
      </c>
      <c r="F2968" s="18" t="s">
        <v>715</v>
      </c>
      <c r="G2968" s="18" t="s">
        <v>716</v>
      </c>
      <c r="H2968" s="18"/>
      <c r="I2968" s="18" t="s">
        <v>717</v>
      </c>
      <c r="J2968" s="18" t="s">
        <v>718</v>
      </c>
      <c r="K2968" s="18" t="s">
        <v>719</v>
      </c>
    </row>
    <row r="2969" customFormat="1" spans="1:11">
      <c r="A2969" s="26"/>
      <c r="B2969" s="27"/>
      <c r="C2969" s="28"/>
      <c r="D2969" s="18" t="s">
        <v>720</v>
      </c>
      <c r="E2969" s="22"/>
      <c r="F2969" s="22">
        <v>0.17</v>
      </c>
      <c r="G2969" s="22">
        <v>0.17</v>
      </c>
      <c r="H2969" s="22"/>
      <c r="I2969" s="22">
        <v>10</v>
      </c>
      <c r="J2969" s="37">
        <v>1</v>
      </c>
      <c r="K2969" s="38">
        <v>10</v>
      </c>
    </row>
    <row r="2970" customFormat="1" spans="1:11">
      <c r="A2970" s="26"/>
      <c r="B2970" s="27"/>
      <c r="C2970" s="28"/>
      <c r="D2970" s="18" t="s">
        <v>621</v>
      </c>
      <c r="E2970" s="22"/>
      <c r="F2970" s="22">
        <v>0.17</v>
      </c>
      <c r="G2970" s="22">
        <v>0.17</v>
      </c>
      <c r="H2970" s="22"/>
      <c r="I2970" s="22" t="s">
        <v>512</v>
      </c>
      <c r="J2970" s="22" t="s">
        <v>512</v>
      </c>
      <c r="K2970" s="22" t="s">
        <v>512</v>
      </c>
    </row>
    <row r="2971" customFormat="1" spans="1:11">
      <c r="A2971" s="26"/>
      <c r="B2971" s="27"/>
      <c r="C2971" s="28"/>
      <c r="D2971" s="29" t="s">
        <v>721</v>
      </c>
      <c r="E2971" s="22"/>
      <c r="F2971" s="22"/>
      <c r="G2971" s="22"/>
      <c r="H2971" s="22"/>
      <c r="I2971" s="22" t="s">
        <v>512</v>
      </c>
      <c r="J2971" s="22" t="s">
        <v>512</v>
      </c>
      <c r="K2971" s="22" t="s">
        <v>512</v>
      </c>
    </row>
    <row r="2972" customFormat="1" spans="1:11">
      <c r="A2972" s="26"/>
      <c r="B2972" s="27"/>
      <c r="C2972" s="28"/>
      <c r="D2972" s="29" t="s">
        <v>722</v>
      </c>
      <c r="E2972" s="22"/>
      <c r="F2972" s="22">
        <v>0.17</v>
      </c>
      <c r="G2972" s="22">
        <v>0.17</v>
      </c>
      <c r="H2972" s="22"/>
      <c r="I2972" s="22" t="s">
        <v>512</v>
      </c>
      <c r="J2972" s="22" t="s">
        <v>512</v>
      </c>
      <c r="K2972" s="22" t="s">
        <v>512</v>
      </c>
    </row>
    <row r="2973" customFormat="1" spans="1:11">
      <c r="A2973" s="30"/>
      <c r="B2973" s="31"/>
      <c r="C2973" s="32"/>
      <c r="D2973" s="18" t="s">
        <v>622</v>
      </c>
      <c r="E2973" s="22"/>
      <c r="F2973" s="22"/>
      <c r="G2973" s="22"/>
      <c r="H2973" s="22"/>
      <c r="I2973" s="22" t="s">
        <v>512</v>
      </c>
      <c r="J2973" s="22" t="s">
        <v>512</v>
      </c>
      <c r="K2973" s="22" t="s">
        <v>512</v>
      </c>
    </row>
    <row r="2974" customFormat="1" spans="1:11">
      <c r="A2974" s="18" t="s">
        <v>723</v>
      </c>
      <c r="B2974" s="18" t="s">
        <v>724</v>
      </c>
      <c r="C2974" s="18"/>
      <c r="D2974" s="18"/>
      <c r="E2974" s="18"/>
      <c r="F2974" s="18" t="s">
        <v>608</v>
      </c>
      <c r="G2974" s="18"/>
      <c r="H2974" s="18"/>
      <c r="I2974" s="18"/>
      <c r="J2974" s="18"/>
      <c r="K2974" s="18"/>
    </row>
    <row r="2975" customFormat="1" ht="24" customHeight="1" spans="1:11">
      <c r="A2975" s="18"/>
      <c r="B2975" s="21" t="s">
        <v>1397</v>
      </c>
      <c r="C2975" s="22"/>
      <c r="D2975" s="22"/>
      <c r="E2975" s="22"/>
      <c r="F2975" s="21" t="s">
        <v>1397</v>
      </c>
      <c r="G2975" s="22"/>
      <c r="H2975" s="22"/>
      <c r="I2975" s="22"/>
      <c r="J2975" s="22"/>
      <c r="K2975" s="22"/>
    </row>
    <row r="2976" customFormat="1" ht="25.2" spans="1:11">
      <c r="A2976" s="33" t="s">
        <v>726</v>
      </c>
      <c r="B2976" s="18" t="s">
        <v>628</v>
      </c>
      <c r="C2976" s="18" t="s">
        <v>629</v>
      </c>
      <c r="D2976" s="18" t="s">
        <v>630</v>
      </c>
      <c r="E2976" s="18" t="s">
        <v>727</v>
      </c>
      <c r="F2976" s="18" t="s">
        <v>728</v>
      </c>
      <c r="G2976" s="18" t="s">
        <v>717</v>
      </c>
      <c r="H2976" s="18" t="s">
        <v>729</v>
      </c>
      <c r="I2976" s="18" t="s">
        <v>730</v>
      </c>
      <c r="J2976" s="18"/>
      <c r="K2976" s="18"/>
    </row>
    <row r="2977" customFormat="1" spans="1:11">
      <c r="A2977" s="34"/>
      <c r="B2977" s="33" t="s">
        <v>1398</v>
      </c>
      <c r="C2977" s="33" t="s">
        <v>732</v>
      </c>
      <c r="D2977" s="35" t="s">
        <v>1399</v>
      </c>
      <c r="E2977" s="22">
        <v>100</v>
      </c>
      <c r="F2977" s="22">
        <v>100</v>
      </c>
      <c r="G2977" s="22">
        <v>20</v>
      </c>
      <c r="H2977" s="22">
        <v>20</v>
      </c>
      <c r="I2977" s="22"/>
      <c r="J2977" s="22"/>
      <c r="K2977" s="22"/>
    </row>
    <row r="2978" customFormat="1" ht="24" spans="1:11">
      <c r="A2978" s="34"/>
      <c r="B2978" s="47"/>
      <c r="C2978" s="47"/>
      <c r="D2978" s="35" t="s">
        <v>1400</v>
      </c>
      <c r="E2978" s="56">
        <v>70</v>
      </c>
      <c r="F2978" s="56">
        <v>70</v>
      </c>
      <c r="G2978" s="22">
        <v>20</v>
      </c>
      <c r="H2978" s="22">
        <v>20</v>
      </c>
      <c r="I2978" s="22"/>
      <c r="J2978" s="22"/>
      <c r="K2978" s="22"/>
    </row>
    <row r="2979" customFormat="1" ht="24" spans="1:11">
      <c r="A2979" s="34"/>
      <c r="B2979" s="33" t="s">
        <v>737</v>
      </c>
      <c r="C2979" s="47" t="s">
        <v>738</v>
      </c>
      <c r="D2979" s="35" t="s">
        <v>1336</v>
      </c>
      <c r="E2979" s="56">
        <v>80</v>
      </c>
      <c r="F2979" s="56">
        <v>80</v>
      </c>
      <c r="G2979" s="22">
        <v>20</v>
      </c>
      <c r="H2979" s="22">
        <v>20</v>
      </c>
      <c r="I2979" s="50"/>
      <c r="J2979" s="51"/>
      <c r="K2979" s="52"/>
    </row>
    <row r="2980" customFormat="1" ht="24" spans="1:11">
      <c r="A2980" s="34"/>
      <c r="B2980" s="47"/>
      <c r="C2980" s="18" t="s">
        <v>770</v>
      </c>
      <c r="D2980" s="35" t="s">
        <v>771</v>
      </c>
      <c r="E2980" s="21" t="s">
        <v>772</v>
      </c>
      <c r="F2980" s="21" t="s">
        <v>772</v>
      </c>
      <c r="G2980" s="22">
        <v>10</v>
      </c>
      <c r="H2980" s="22">
        <v>10</v>
      </c>
      <c r="I2980" s="22"/>
      <c r="J2980" s="22"/>
      <c r="K2980" s="22"/>
    </row>
    <row r="2981" customFormat="1" spans="1:11">
      <c r="A2981" s="34"/>
      <c r="B2981" s="33" t="s">
        <v>1380</v>
      </c>
      <c r="C2981" s="33" t="s">
        <v>741</v>
      </c>
      <c r="D2981" s="35" t="s">
        <v>1288</v>
      </c>
      <c r="E2981" s="56">
        <v>80</v>
      </c>
      <c r="F2981" s="56">
        <v>80</v>
      </c>
      <c r="G2981" s="22">
        <v>20</v>
      </c>
      <c r="H2981" s="22">
        <v>20</v>
      </c>
      <c r="I2981" s="22"/>
      <c r="J2981" s="22"/>
      <c r="K2981" s="22"/>
    </row>
    <row r="2982" customFormat="1" spans="1:11">
      <c r="A2982" s="34"/>
      <c r="B2982" s="34"/>
      <c r="C2982" s="34"/>
      <c r="D2982" s="35"/>
      <c r="E2982" s="22"/>
      <c r="F2982" s="22"/>
      <c r="G2982" s="22"/>
      <c r="H2982" s="22"/>
      <c r="I2982" s="22"/>
      <c r="J2982" s="22"/>
      <c r="K2982" s="22"/>
    </row>
    <row r="2983" customFormat="1" spans="1:11">
      <c r="A2983" s="18" t="s">
        <v>742</v>
      </c>
      <c r="B2983" s="18"/>
      <c r="C2983" s="18"/>
      <c r="D2983" s="18"/>
      <c r="E2983" s="18"/>
      <c r="F2983" s="18"/>
      <c r="G2983" s="38">
        <f>H2977+H2978+H2980+H2981+20</f>
        <v>90</v>
      </c>
      <c r="H2983" s="38"/>
      <c r="I2983" s="38"/>
      <c r="J2983" s="38"/>
      <c r="K2983" s="38"/>
    </row>
    <row r="2984" customFormat="1" ht="24" spans="1:11">
      <c r="A2984" s="39" t="s">
        <v>743</v>
      </c>
      <c r="B2984" s="40" t="s">
        <v>744</v>
      </c>
      <c r="C2984" s="41">
        <f>G2983+K2969</f>
        <v>100</v>
      </c>
      <c r="D2984" s="40"/>
      <c r="E2984" s="40" t="s">
        <v>745</v>
      </c>
      <c r="F2984" s="40" t="s">
        <v>746</v>
      </c>
      <c r="G2984" s="40"/>
      <c r="H2984" s="40"/>
      <c r="I2984" s="40"/>
      <c r="J2984" s="40"/>
      <c r="K2984" s="53"/>
    </row>
    <row r="2985" customFormat="1"/>
    <row r="2986" customFormat="1"/>
    <row r="2987" customFormat="1"/>
    <row r="2988" customFormat="1" ht="22.2" spans="1:11">
      <c r="A2988" s="61" t="s">
        <v>706</v>
      </c>
      <c r="B2988" s="61"/>
      <c r="C2988" s="61"/>
      <c r="D2988" s="61"/>
      <c r="E2988" s="61"/>
      <c r="F2988" s="61"/>
      <c r="G2988" s="61"/>
      <c r="H2988" s="61"/>
      <c r="I2988" s="61"/>
      <c r="J2988" s="61"/>
      <c r="K2988" s="13"/>
    </row>
    <row r="2989" customFormat="1" ht="22.2" spans="1:11">
      <c r="A2989" s="333"/>
      <c r="B2989" s="61"/>
      <c r="C2989" s="61"/>
      <c r="D2989" s="61"/>
      <c r="E2989" s="61"/>
      <c r="F2989" s="61"/>
      <c r="G2989" s="61"/>
      <c r="H2989" s="61"/>
      <c r="I2989" s="61"/>
      <c r="J2989" s="337" t="s">
        <v>707</v>
      </c>
      <c r="K2989" s="13"/>
    </row>
    <row r="2990" customFormat="1" ht="22.2" spans="1:11">
      <c r="A2990" s="61"/>
      <c r="B2990" s="61"/>
      <c r="C2990" s="61"/>
      <c r="D2990" s="61"/>
      <c r="E2990" s="61"/>
      <c r="F2990" s="61"/>
      <c r="G2990" s="61"/>
      <c r="H2990" s="61"/>
      <c r="I2990" s="61"/>
      <c r="J2990" s="49" t="s">
        <v>3</v>
      </c>
      <c r="K2990" s="14"/>
    </row>
    <row r="2991" customFormat="1" ht="23" customHeight="1" spans="1:11">
      <c r="A2991" s="18" t="s">
        <v>708</v>
      </c>
      <c r="B2991" s="18"/>
      <c r="C2991" s="18"/>
      <c r="D2991" s="62" t="s">
        <v>789</v>
      </c>
      <c r="E2991" s="63"/>
      <c r="F2991" s="63"/>
      <c r="G2991" s="63"/>
      <c r="H2991" s="63"/>
      <c r="I2991" s="63"/>
      <c r="J2991" s="63"/>
      <c r="K2991" s="63"/>
    </row>
    <row r="2992" customFormat="1" spans="1:11">
      <c r="A2992" s="18" t="s">
        <v>710</v>
      </c>
      <c r="B2992" s="18"/>
      <c r="C2992" s="18"/>
      <c r="D2992" s="21" t="s">
        <v>808</v>
      </c>
      <c r="E2992" s="22"/>
      <c r="F2992" s="18" t="s">
        <v>711</v>
      </c>
      <c r="G2992" s="21" t="s">
        <v>1376</v>
      </c>
      <c r="H2992" s="22"/>
      <c r="I2992" s="22"/>
      <c r="J2992" s="22"/>
      <c r="K2992" s="22"/>
    </row>
    <row r="2993" customFormat="1" ht="25.2" spans="1:11">
      <c r="A2993" s="23" t="s">
        <v>712</v>
      </c>
      <c r="B2993" s="24"/>
      <c r="C2993" s="25"/>
      <c r="D2993" s="18" t="s">
        <v>713</v>
      </c>
      <c r="E2993" s="18" t="s">
        <v>714</v>
      </c>
      <c r="F2993" s="18" t="s">
        <v>715</v>
      </c>
      <c r="G2993" s="18" t="s">
        <v>716</v>
      </c>
      <c r="H2993" s="18"/>
      <c r="I2993" s="18" t="s">
        <v>717</v>
      </c>
      <c r="J2993" s="18" t="s">
        <v>718</v>
      </c>
      <c r="K2993" s="18" t="s">
        <v>719</v>
      </c>
    </row>
    <row r="2994" customFormat="1" spans="1:11">
      <c r="A2994" s="26"/>
      <c r="B2994" s="27"/>
      <c r="C2994" s="28"/>
      <c r="D2994" s="18" t="s">
        <v>720</v>
      </c>
      <c r="E2994" s="22"/>
      <c r="F2994" s="22">
        <v>3.32</v>
      </c>
      <c r="G2994" s="22">
        <v>3.32</v>
      </c>
      <c r="H2994" s="22"/>
      <c r="I2994" s="22">
        <v>10</v>
      </c>
      <c r="J2994" s="37">
        <v>1</v>
      </c>
      <c r="K2994" s="38">
        <v>10</v>
      </c>
    </row>
    <row r="2995" customFormat="1" spans="1:11">
      <c r="A2995" s="26"/>
      <c r="B2995" s="27"/>
      <c r="C2995" s="28"/>
      <c r="D2995" s="18" t="s">
        <v>621</v>
      </c>
      <c r="E2995" s="22"/>
      <c r="F2995" s="22">
        <v>3.32</v>
      </c>
      <c r="G2995" s="22">
        <v>3.32</v>
      </c>
      <c r="H2995" s="22"/>
      <c r="I2995" s="22" t="s">
        <v>512</v>
      </c>
      <c r="J2995" s="22" t="s">
        <v>512</v>
      </c>
      <c r="K2995" s="22" t="s">
        <v>512</v>
      </c>
    </row>
    <row r="2996" customFormat="1" spans="1:11">
      <c r="A2996" s="26"/>
      <c r="B2996" s="27"/>
      <c r="C2996" s="28"/>
      <c r="D2996" s="29" t="s">
        <v>721</v>
      </c>
      <c r="E2996" s="22"/>
      <c r="F2996" s="22"/>
      <c r="G2996" s="22"/>
      <c r="H2996" s="22"/>
      <c r="I2996" s="22" t="s">
        <v>512</v>
      </c>
      <c r="J2996" s="22" t="s">
        <v>512</v>
      </c>
      <c r="K2996" s="22" t="s">
        <v>512</v>
      </c>
    </row>
    <row r="2997" customFormat="1" spans="1:11">
      <c r="A2997" s="26"/>
      <c r="B2997" s="27"/>
      <c r="C2997" s="28"/>
      <c r="D2997" s="29" t="s">
        <v>722</v>
      </c>
      <c r="E2997" s="22"/>
      <c r="F2997" s="22">
        <v>3.32</v>
      </c>
      <c r="G2997" s="22">
        <v>3.32</v>
      </c>
      <c r="H2997" s="22"/>
      <c r="I2997" s="22" t="s">
        <v>512</v>
      </c>
      <c r="J2997" s="22" t="s">
        <v>512</v>
      </c>
      <c r="K2997" s="22" t="s">
        <v>512</v>
      </c>
    </row>
    <row r="2998" customFormat="1" spans="1:11">
      <c r="A2998" s="30"/>
      <c r="B2998" s="31"/>
      <c r="C2998" s="32"/>
      <c r="D2998" s="18" t="s">
        <v>622</v>
      </c>
      <c r="E2998" s="22"/>
      <c r="F2998" s="22"/>
      <c r="G2998" s="22"/>
      <c r="H2998" s="22"/>
      <c r="I2998" s="22" t="s">
        <v>512</v>
      </c>
      <c r="J2998" s="22" t="s">
        <v>512</v>
      </c>
      <c r="K2998" s="22" t="s">
        <v>512</v>
      </c>
    </row>
    <row r="2999" customFormat="1" spans="1:11">
      <c r="A2999" s="18" t="s">
        <v>723</v>
      </c>
      <c r="B2999" s="18" t="s">
        <v>724</v>
      </c>
      <c r="C2999" s="18"/>
      <c r="D2999" s="18"/>
      <c r="E2999" s="18"/>
      <c r="F2999" s="18" t="s">
        <v>608</v>
      </c>
      <c r="G2999" s="18"/>
      <c r="H2999" s="18"/>
      <c r="I2999" s="18"/>
      <c r="J2999" s="18"/>
      <c r="K2999" s="18"/>
    </row>
    <row r="3000" customFormat="1" ht="37" customHeight="1" spans="1:11">
      <c r="A3000" s="18"/>
      <c r="B3000" s="21" t="s">
        <v>1009</v>
      </c>
      <c r="C3000" s="22"/>
      <c r="D3000" s="22"/>
      <c r="E3000" s="22"/>
      <c r="F3000" s="21" t="s">
        <v>1009</v>
      </c>
      <c r="G3000" s="22"/>
      <c r="H3000" s="22"/>
      <c r="I3000" s="22"/>
      <c r="J3000" s="22"/>
      <c r="K3000" s="22"/>
    </row>
    <row r="3001" customFormat="1" ht="25.2" spans="1:11">
      <c r="A3001" s="33" t="s">
        <v>726</v>
      </c>
      <c r="B3001" s="18" t="s">
        <v>628</v>
      </c>
      <c r="C3001" s="18" t="s">
        <v>629</v>
      </c>
      <c r="D3001" s="18" t="s">
        <v>630</v>
      </c>
      <c r="E3001" s="18" t="s">
        <v>727</v>
      </c>
      <c r="F3001" s="18" t="s">
        <v>728</v>
      </c>
      <c r="G3001" s="18" t="s">
        <v>717</v>
      </c>
      <c r="H3001" s="18" t="s">
        <v>729</v>
      </c>
      <c r="I3001" s="18" t="s">
        <v>730</v>
      </c>
      <c r="J3001" s="18"/>
      <c r="K3001" s="18"/>
    </row>
    <row r="3002" customFormat="1" ht="24" spans="1:11">
      <c r="A3002" s="34"/>
      <c r="B3002" s="33" t="s">
        <v>1394</v>
      </c>
      <c r="C3002" s="18" t="s">
        <v>732</v>
      </c>
      <c r="D3002" s="35" t="s">
        <v>791</v>
      </c>
      <c r="E3002" s="35" t="s">
        <v>792</v>
      </c>
      <c r="F3002" s="37" t="s">
        <v>794</v>
      </c>
      <c r="G3002" s="22">
        <v>20</v>
      </c>
      <c r="H3002" s="22">
        <v>20</v>
      </c>
      <c r="I3002" s="22"/>
      <c r="J3002" s="22"/>
      <c r="K3002" s="22"/>
    </row>
    <row r="3003" customFormat="1" spans="1:11">
      <c r="A3003" s="34"/>
      <c r="B3003" s="34"/>
      <c r="C3003" s="33" t="s">
        <v>671</v>
      </c>
      <c r="D3003" s="35" t="s">
        <v>793</v>
      </c>
      <c r="E3003" s="18">
        <v>100</v>
      </c>
      <c r="F3003" s="37" t="s">
        <v>794</v>
      </c>
      <c r="G3003" s="22">
        <v>20</v>
      </c>
      <c r="H3003" s="22">
        <v>20</v>
      </c>
      <c r="I3003" s="50"/>
      <c r="J3003" s="51"/>
      <c r="K3003" s="52"/>
    </row>
    <row r="3004" customFormat="1" spans="1:11">
      <c r="A3004" s="34"/>
      <c r="B3004" s="47"/>
      <c r="C3004" s="47"/>
      <c r="D3004" s="35" t="s">
        <v>795</v>
      </c>
      <c r="E3004" s="35" t="s">
        <v>796</v>
      </c>
      <c r="F3004" s="37" t="s">
        <v>794</v>
      </c>
      <c r="G3004" s="22">
        <v>20</v>
      </c>
      <c r="H3004" s="22">
        <v>20</v>
      </c>
      <c r="I3004" s="22"/>
      <c r="J3004" s="22"/>
      <c r="K3004" s="22"/>
    </row>
    <row r="3005" customFormat="1" ht="36" spans="1:11">
      <c r="A3005" s="34"/>
      <c r="B3005" s="18" t="s">
        <v>853</v>
      </c>
      <c r="C3005" s="18" t="s">
        <v>815</v>
      </c>
      <c r="D3005" s="35" t="s">
        <v>797</v>
      </c>
      <c r="E3005" s="35" t="s">
        <v>798</v>
      </c>
      <c r="F3005" s="37" t="s">
        <v>794</v>
      </c>
      <c r="G3005" s="22">
        <v>10</v>
      </c>
      <c r="H3005" s="22">
        <v>10</v>
      </c>
      <c r="I3005" s="22"/>
      <c r="J3005" s="22"/>
      <c r="K3005" s="22"/>
    </row>
    <row r="3006" customFormat="1" ht="24" spans="1:11">
      <c r="A3006" s="34"/>
      <c r="B3006" s="33" t="s">
        <v>1380</v>
      </c>
      <c r="C3006" s="33" t="s">
        <v>741</v>
      </c>
      <c r="D3006" s="35" t="s">
        <v>877</v>
      </c>
      <c r="E3006" s="33">
        <v>80</v>
      </c>
      <c r="F3006" s="37" t="s">
        <v>754</v>
      </c>
      <c r="G3006" s="22">
        <v>10</v>
      </c>
      <c r="H3006" s="22">
        <v>10</v>
      </c>
      <c r="I3006" s="22"/>
      <c r="J3006" s="22"/>
      <c r="K3006" s="22"/>
    </row>
    <row r="3007" customFormat="1" ht="20" customHeight="1" spans="1:11">
      <c r="A3007" s="47"/>
      <c r="B3007" s="47"/>
      <c r="C3007" s="47"/>
      <c r="D3007" s="35" t="s">
        <v>878</v>
      </c>
      <c r="E3007" s="18">
        <v>80</v>
      </c>
      <c r="F3007" s="37" t="s">
        <v>754</v>
      </c>
      <c r="G3007" s="22">
        <v>10</v>
      </c>
      <c r="H3007" s="22">
        <v>10</v>
      </c>
      <c r="I3007" s="22"/>
      <c r="J3007" s="22"/>
      <c r="K3007" s="22"/>
    </row>
    <row r="3008" customFormat="1" spans="1:11">
      <c r="A3008" s="18" t="s">
        <v>742</v>
      </c>
      <c r="B3008" s="18"/>
      <c r="C3008" s="18"/>
      <c r="D3008" s="18"/>
      <c r="E3008" s="18"/>
      <c r="F3008" s="18"/>
      <c r="G3008" s="38">
        <f>H3002+H3004+H3005+H3006+H3007+20</f>
        <v>90</v>
      </c>
      <c r="H3008" s="38"/>
      <c r="I3008" s="38"/>
      <c r="J3008" s="38"/>
      <c r="K3008" s="38"/>
    </row>
    <row r="3009" customFormat="1" ht="24" spans="1:11">
      <c r="A3009" s="39" t="s">
        <v>743</v>
      </c>
      <c r="B3009" s="40" t="s">
        <v>744</v>
      </c>
      <c r="C3009" s="41">
        <f>G3008+K2994</f>
        <v>100</v>
      </c>
      <c r="D3009" s="40"/>
      <c r="E3009" s="40" t="s">
        <v>745</v>
      </c>
      <c r="F3009" s="40" t="s">
        <v>746</v>
      </c>
      <c r="G3009" s="40"/>
      <c r="H3009" s="40"/>
      <c r="I3009" s="40"/>
      <c r="J3009" s="40"/>
      <c r="K3009" s="53"/>
    </row>
    <row r="3010" customFormat="1"/>
    <row r="3011" customFormat="1"/>
    <row r="3012" customFormat="1" ht="22.2" spans="1:11">
      <c r="A3012" s="61" t="s">
        <v>706</v>
      </c>
      <c r="B3012" s="61"/>
      <c r="C3012" s="61"/>
      <c r="D3012" s="61"/>
      <c r="E3012" s="61"/>
      <c r="F3012" s="61"/>
      <c r="G3012" s="61"/>
      <c r="H3012" s="61"/>
      <c r="I3012" s="61"/>
      <c r="J3012" s="61"/>
      <c r="K3012" s="13"/>
    </row>
    <row r="3013" customFormat="1" ht="22.2" spans="1:11">
      <c r="A3013" s="333"/>
      <c r="B3013" s="61"/>
      <c r="C3013" s="61"/>
      <c r="D3013" s="61"/>
      <c r="E3013" s="61"/>
      <c r="F3013" s="61"/>
      <c r="G3013" s="61"/>
      <c r="H3013" s="61"/>
      <c r="I3013" s="61"/>
      <c r="J3013" s="337" t="s">
        <v>707</v>
      </c>
      <c r="K3013" s="13"/>
    </row>
    <row r="3014" customFormat="1" ht="22.2" spans="1:11">
      <c r="A3014" s="61"/>
      <c r="B3014" s="61"/>
      <c r="C3014" s="61"/>
      <c r="D3014" s="61"/>
      <c r="E3014" s="61"/>
      <c r="F3014" s="61"/>
      <c r="G3014" s="61"/>
      <c r="H3014" s="61"/>
      <c r="I3014" s="61"/>
      <c r="J3014" s="49" t="s">
        <v>3</v>
      </c>
      <c r="K3014" s="14"/>
    </row>
    <row r="3015" customFormat="1" ht="21" customHeight="1" spans="1:11">
      <c r="A3015" s="18" t="s">
        <v>708</v>
      </c>
      <c r="B3015" s="18"/>
      <c r="C3015" s="18"/>
      <c r="D3015" s="62" t="s">
        <v>879</v>
      </c>
      <c r="E3015" s="63"/>
      <c r="F3015" s="63"/>
      <c r="G3015" s="63"/>
      <c r="H3015" s="63"/>
      <c r="I3015" s="63"/>
      <c r="J3015" s="63"/>
      <c r="K3015" s="63"/>
    </row>
    <row r="3016" customFormat="1" spans="1:11">
      <c r="A3016" s="18" t="s">
        <v>710</v>
      </c>
      <c r="B3016" s="18"/>
      <c r="C3016" s="18"/>
      <c r="D3016" s="21" t="s">
        <v>808</v>
      </c>
      <c r="E3016" s="22"/>
      <c r="F3016" s="18" t="s">
        <v>711</v>
      </c>
      <c r="G3016" s="21" t="s">
        <v>1376</v>
      </c>
      <c r="H3016" s="22"/>
      <c r="I3016" s="22"/>
      <c r="J3016" s="22"/>
      <c r="K3016" s="22"/>
    </row>
    <row r="3017" customFormat="1" ht="25.2" spans="1:11">
      <c r="A3017" s="23" t="s">
        <v>712</v>
      </c>
      <c r="B3017" s="24"/>
      <c r="C3017" s="25"/>
      <c r="D3017" s="18" t="s">
        <v>713</v>
      </c>
      <c r="E3017" s="18" t="s">
        <v>714</v>
      </c>
      <c r="F3017" s="18" t="s">
        <v>715</v>
      </c>
      <c r="G3017" s="18" t="s">
        <v>716</v>
      </c>
      <c r="H3017" s="18"/>
      <c r="I3017" s="18" t="s">
        <v>717</v>
      </c>
      <c r="J3017" s="18" t="s">
        <v>718</v>
      </c>
      <c r="K3017" s="18" t="s">
        <v>719</v>
      </c>
    </row>
    <row r="3018" customFormat="1" spans="1:11">
      <c r="A3018" s="26"/>
      <c r="B3018" s="27"/>
      <c r="C3018" s="28"/>
      <c r="D3018" s="18" t="s">
        <v>720</v>
      </c>
      <c r="E3018" s="22"/>
      <c r="F3018" s="22">
        <v>0.96</v>
      </c>
      <c r="G3018" s="22">
        <v>0.96</v>
      </c>
      <c r="H3018" s="22"/>
      <c r="I3018" s="22">
        <v>10</v>
      </c>
      <c r="J3018" s="37">
        <v>1</v>
      </c>
      <c r="K3018" s="38">
        <v>10</v>
      </c>
    </row>
    <row r="3019" customFormat="1" spans="1:11">
      <c r="A3019" s="26"/>
      <c r="B3019" s="27"/>
      <c r="C3019" s="28"/>
      <c r="D3019" s="18" t="s">
        <v>621</v>
      </c>
      <c r="E3019" s="22"/>
      <c r="F3019" s="22">
        <v>0.96</v>
      </c>
      <c r="G3019" s="22">
        <v>0.96</v>
      </c>
      <c r="H3019" s="22"/>
      <c r="I3019" s="22" t="s">
        <v>512</v>
      </c>
      <c r="J3019" s="22" t="s">
        <v>512</v>
      </c>
      <c r="K3019" s="22" t="s">
        <v>512</v>
      </c>
    </row>
    <row r="3020" customFormat="1" spans="1:11">
      <c r="A3020" s="26"/>
      <c r="B3020" s="27"/>
      <c r="C3020" s="28"/>
      <c r="D3020" s="29" t="s">
        <v>721</v>
      </c>
      <c r="E3020" s="22"/>
      <c r="F3020" s="22"/>
      <c r="G3020" s="22"/>
      <c r="H3020" s="22"/>
      <c r="I3020" s="22" t="s">
        <v>512</v>
      </c>
      <c r="J3020" s="22" t="s">
        <v>512</v>
      </c>
      <c r="K3020" s="22" t="s">
        <v>512</v>
      </c>
    </row>
    <row r="3021" customFormat="1" spans="1:11">
      <c r="A3021" s="26"/>
      <c r="B3021" s="27"/>
      <c r="C3021" s="28"/>
      <c r="D3021" s="29" t="s">
        <v>722</v>
      </c>
      <c r="E3021" s="22"/>
      <c r="F3021" s="22">
        <v>0.96</v>
      </c>
      <c r="G3021" s="22">
        <v>0.96</v>
      </c>
      <c r="H3021" s="22"/>
      <c r="I3021" s="22" t="s">
        <v>512</v>
      </c>
      <c r="J3021" s="22" t="s">
        <v>512</v>
      </c>
      <c r="K3021" s="22" t="s">
        <v>512</v>
      </c>
    </row>
    <row r="3022" customFormat="1" spans="1:11">
      <c r="A3022" s="30"/>
      <c r="B3022" s="31"/>
      <c r="C3022" s="32"/>
      <c r="D3022" s="18" t="s">
        <v>622</v>
      </c>
      <c r="E3022" s="22"/>
      <c r="F3022" s="22"/>
      <c r="G3022" s="22"/>
      <c r="H3022" s="22"/>
      <c r="I3022" s="22" t="s">
        <v>512</v>
      </c>
      <c r="J3022" s="22" t="s">
        <v>512</v>
      </c>
      <c r="K3022" s="22" t="s">
        <v>512</v>
      </c>
    </row>
    <row r="3023" customFormat="1" spans="1:11">
      <c r="A3023" s="18" t="s">
        <v>723</v>
      </c>
      <c r="B3023" s="18" t="s">
        <v>724</v>
      </c>
      <c r="C3023" s="18"/>
      <c r="D3023" s="18"/>
      <c r="E3023" s="18"/>
      <c r="F3023" s="18" t="s">
        <v>608</v>
      </c>
      <c r="G3023" s="18"/>
      <c r="H3023" s="18"/>
      <c r="I3023" s="18"/>
      <c r="J3023" s="18"/>
      <c r="K3023" s="18"/>
    </row>
    <row r="3024" customFormat="1" ht="32" customHeight="1" spans="1:11">
      <c r="A3024" s="18"/>
      <c r="B3024" s="21" t="s">
        <v>1401</v>
      </c>
      <c r="C3024" s="22"/>
      <c r="D3024" s="22"/>
      <c r="E3024" s="22"/>
      <c r="F3024" s="21" t="s">
        <v>1401</v>
      </c>
      <c r="G3024" s="22"/>
      <c r="H3024" s="22"/>
      <c r="I3024" s="22"/>
      <c r="J3024" s="22"/>
      <c r="K3024" s="22"/>
    </row>
    <row r="3025" customFormat="1" ht="25.2" spans="1:11">
      <c r="A3025" s="33" t="s">
        <v>726</v>
      </c>
      <c r="B3025" s="18" t="s">
        <v>628</v>
      </c>
      <c r="C3025" s="18" t="s">
        <v>629</v>
      </c>
      <c r="D3025" s="18" t="s">
        <v>630</v>
      </c>
      <c r="E3025" s="18" t="s">
        <v>727</v>
      </c>
      <c r="F3025" s="18" t="s">
        <v>728</v>
      </c>
      <c r="G3025" s="18" t="s">
        <v>717</v>
      </c>
      <c r="H3025" s="18" t="s">
        <v>729</v>
      </c>
      <c r="I3025" s="18" t="s">
        <v>730</v>
      </c>
      <c r="J3025" s="18"/>
      <c r="K3025" s="18"/>
    </row>
    <row r="3026" customFormat="1" ht="96" spans="1:11">
      <c r="A3026" s="34"/>
      <c r="B3026" s="18" t="s">
        <v>1402</v>
      </c>
      <c r="C3026" s="18" t="s">
        <v>732</v>
      </c>
      <c r="D3026" s="35" t="s">
        <v>1403</v>
      </c>
      <c r="E3026" s="22">
        <v>115</v>
      </c>
      <c r="F3026" s="22">
        <v>115</v>
      </c>
      <c r="G3026" s="22">
        <v>30</v>
      </c>
      <c r="H3026" s="22">
        <v>30</v>
      </c>
      <c r="I3026" s="22"/>
      <c r="J3026" s="22"/>
      <c r="K3026" s="22"/>
    </row>
    <row r="3027" customFormat="1" ht="36" spans="1:11">
      <c r="A3027" s="34"/>
      <c r="B3027" s="18" t="s">
        <v>737</v>
      </c>
      <c r="C3027" s="18" t="s">
        <v>738</v>
      </c>
      <c r="D3027" s="35" t="s">
        <v>983</v>
      </c>
      <c r="E3027" s="21" t="s">
        <v>885</v>
      </c>
      <c r="F3027" s="302">
        <v>1</v>
      </c>
      <c r="G3027" s="22">
        <v>30</v>
      </c>
      <c r="H3027" s="22">
        <v>30</v>
      </c>
      <c r="I3027" s="22"/>
      <c r="J3027" s="22"/>
      <c r="K3027" s="22"/>
    </row>
    <row r="3028" customFormat="1" spans="1:11">
      <c r="A3028" s="34"/>
      <c r="B3028" s="33" t="s">
        <v>876</v>
      </c>
      <c r="C3028" s="33" t="s">
        <v>741</v>
      </c>
      <c r="D3028" s="35" t="s">
        <v>886</v>
      </c>
      <c r="E3028" s="56">
        <v>80</v>
      </c>
      <c r="F3028" s="37">
        <v>0.8</v>
      </c>
      <c r="G3028" s="22">
        <v>30</v>
      </c>
      <c r="H3028" s="22">
        <v>30</v>
      </c>
      <c r="I3028" s="22"/>
      <c r="J3028" s="22"/>
      <c r="K3028" s="22"/>
    </row>
    <row r="3029" customFormat="1" spans="1:11">
      <c r="A3029" s="34"/>
      <c r="B3029" s="34"/>
      <c r="C3029" s="34"/>
      <c r="D3029" s="35"/>
      <c r="E3029" s="22"/>
      <c r="F3029" s="22"/>
      <c r="G3029" s="22"/>
      <c r="H3029" s="22"/>
      <c r="I3029" s="22"/>
      <c r="J3029" s="22"/>
      <c r="K3029" s="22"/>
    </row>
    <row r="3030" customFormat="1" spans="1:11">
      <c r="A3030" s="18" t="s">
        <v>742</v>
      </c>
      <c r="B3030" s="18"/>
      <c r="C3030" s="18"/>
      <c r="D3030" s="18"/>
      <c r="E3030" s="18"/>
      <c r="F3030" s="18"/>
      <c r="G3030" s="38">
        <f>H3026++H3027+H3028</f>
        <v>90</v>
      </c>
      <c r="H3030" s="38"/>
      <c r="I3030" s="38"/>
      <c r="J3030" s="38"/>
      <c r="K3030" s="38"/>
    </row>
    <row r="3031" customFormat="1" ht="24" spans="1:11">
      <c r="A3031" s="39" t="s">
        <v>743</v>
      </c>
      <c r="B3031" s="40" t="s">
        <v>744</v>
      </c>
      <c r="C3031" s="41">
        <f>G3030+K3018</f>
        <v>100</v>
      </c>
      <c r="D3031" s="40"/>
      <c r="E3031" s="40" t="s">
        <v>745</v>
      </c>
      <c r="F3031" s="40" t="s">
        <v>746</v>
      </c>
      <c r="G3031" s="40"/>
      <c r="H3031" s="40"/>
      <c r="I3031" s="40"/>
      <c r="J3031" s="40"/>
      <c r="K3031" s="53"/>
    </row>
    <row r="3032" customFormat="1"/>
    <row r="3033" customFormat="1"/>
    <row r="3034" customFormat="1" ht="22.2" spans="1:11">
      <c r="A3034" s="61" t="s">
        <v>706</v>
      </c>
      <c r="B3034" s="61"/>
      <c r="C3034" s="61"/>
      <c r="D3034" s="61"/>
      <c r="E3034" s="61"/>
      <c r="F3034" s="61"/>
      <c r="G3034" s="61"/>
      <c r="H3034" s="61"/>
      <c r="I3034" s="61"/>
      <c r="J3034" s="61"/>
      <c r="K3034" s="13"/>
    </row>
    <row r="3035" customFormat="1" ht="22.2" spans="1:11">
      <c r="A3035" s="333"/>
      <c r="B3035" s="61"/>
      <c r="C3035" s="61"/>
      <c r="D3035" s="61"/>
      <c r="E3035" s="61"/>
      <c r="F3035" s="61"/>
      <c r="G3035" s="61"/>
      <c r="H3035" s="61"/>
      <c r="I3035" s="61"/>
      <c r="J3035" s="337" t="s">
        <v>707</v>
      </c>
      <c r="K3035" s="13"/>
    </row>
    <row r="3036" customFormat="1" ht="22.2" spans="1:11">
      <c r="A3036" s="61"/>
      <c r="B3036" s="61"/>
      <c r="C3036" s="61"/>
      <c r="D3036" s="61"/>
      <c r="E3036" s="61"/>
      <c r="F3036" s="61"/>
      <c r="G3036" s="61"/>
      <c r="H3036" s="61"/>
      <c r="I3036" s="61"/>
      <c r="J3036" s="49" t="s">
        <v>3</v>
      </c>
      <c r="K3036" s="14"/>
    </row>
    <row r="3037" customFormat="1" ht="18" customHeight="1" spans="1:11">
      <c r="A3037" s="18" t="s">
        <v>708</v>
      </c>
      <c r="B3037" s="18"/>
      <c r="C3037" s="18"/>
      <c r="D3037" s="62" t="s">
        <v>781</v>
      </c>
      <c r="E3037" s="63"/>
      <c r="F3037" s="63"/>
      <c r="G3037" s="63"/>
      <c r="H3037" s="63"/>
      <c r="I3037" s="63"/>
      <c r="J3037" s="63"/>
      <c r="K3037" s="63"/>
    </row>
    <row r="3038" customFormat="1" ht="21" customHeight="1" spans="1:11">
      <c r="A3038" s="18" t="s">
        <v>710</v>
      </c>
      <c r="B3038" s="18"/>
      <c r="C3038" s="18"/>
      <c r="D3038" s="21" t="s">
        <v>808</v>
      </c>
      <c r="E3038" s="22"/>
      <c r="F3038" s="18" t="s">
        <v>711</v>
      </c>
      <c r="G3038" s="21" t="s">
        <v>1376</v>
      </c>
      <c r="H3038" s="22"/>
      <c r="I3038" s="22"/>
      <c r="J3038" s="22"/>
      <c r="K3038" s="22"/>
    </row>
    <row r="3039" customFormat="1" ht="25.2" spans="1:11">
      <c r="A3039" s="23" t="s">
        <v>712</v>
      </c>
      <c r="B3039" s="24"/>
      <c r="C3039" s="25"/>
      <c r="D3039" s="18" t="s">
        <v>713</v>
      </c>
      <c r="E3039" s="18" t="s">
        <v>714</v>
      </c>
      <c r="F3039" s="18" t="s">
        <v>715</v>
      </c>
      <c r="G3039" s="18" t="s">
        <v>716</v>
      </c>
      <c r="H3039" s="18"/>
      <c r="I3039" s="18" t="s">
        <v>717</v>
      </c>
      <c r="J3039" s="18" t="s">
        <v>718</v>
      </c>
      <c r="K3039" s="18" t="s">
        <v>719</v>
      </c>
    </row>
    <row r="3040" customFormat="1" spans="1:11">
      <c r="A3040" s="26"/>
      <c r="B3040" s="27"/>
      <c r="C3040" s="28"/>
      <c r="D3040" s="18" t="s">
        <v>720</v>
      </c>
      <c r="E3040" s="22"/>
      <c r="F3040" s="22">
        <f>F3041+F3044</f>
        <v>126.28</v>
      </c>
      <c r="G3040" s="22">
        <v>126.28</v>
      </c>
      <c r="H3040" s="22"/>
      <c r="I3040" s="22">
        <v>10</v>
      </c>
      <c r="J3040" s="37">
        <v>1</v>
      </c>
      <c r="K3040" s="38">
        <v>10</v>
      </c>
    </row>
    <row r="3041" customFormat="1" spans="1:11">
      <c r="A3041" s="26"/>
      <c r="B3041" s="27"/>
      <c r="C3041" s="28"/>
      <c r="D3041" s="18" t="s">
        <v>621</v>
      </c>
      <c r="E3041" s="22"/>
      <c r="F3041" s="22">
        <v>63.66</v>
      </c>
      <c r="G3041" s="22">
        <v>63.66</v>
      </c>
      <c r="H3041" s="22"/>
      <c r="I3041" s="22" t="s">
        <v>512</v>
      </c>
      <c r="J3041" s="22" t="s">
        <v>512</v>
      </c>
      <c r="K3041" s="22" t="s">
        <v>512</v>
      </c>
    </row>
    <row r="3042" customFormat="1" spans="1:11">
      <c r="A3042" s="26"/>
      <c r="B3042" s="27"/>
      <c r="C3042" s="28"/>
      <c r="D3042" s="29" t="s">
        <v>721</v>
      </c>
      <c r="E3042" s="22"/>
      <c r="F3042" s="22"/>
      <c r="G3042" s="22"/>
      <c r="H3042" s="22"/>
      <c r="I3042" s="22" t="s">
        <v>512</v>
      </c>
      <c r="J3042" s="22" t="s">
        <v>512</v>
      </c>
      <c r="K3042" s="22" t="s">
        <v>512</v>
      </c>
    </row>
    <row r="3043" customFormat="1" spans="1:11">
      <c r="A3043" s="26"/>
      <c r="B3043" s="27"/>
      <c r="C3043" s="28"/>
      <c r="D3043" s="29" t="s">
        <v>722</v>
      </c>
      <c r="E3043" s="22"/>
      <c r="F3043" s="22">
        <v>63.66</v>
      </c>
      <c r="G3043" s="22">
        <v>63.66</v>
      </c>
      <c r="H3043" s="22"/>
      <c r="I3043" s="22" t="s">
        <v>512</v>
      </c>
      <c r="J3043" s="22" t="s">
        <v>512</v>
      </c>
      <c r="K3043" s="22" t="s">
        <v>512</v>
      </c>
    </row>
    <row r="3044" customFormat="1" spans="1:11">
      <c r="A3044" s="30"/>
      <c r="B3044" s="31"/>
      <c r="C3044" s="32"/>
      <c r="D3044" s="18" t="s">
        <v>622</v>
      </c>
      <c r="E3044" s="22"/>
      <c r="F3044" s="22">
        <v>62.62</v>
      </c>
      <c r="G3044" s="22">
        <v>62.62</v>
      </c>
      <c r="H3044" s="22"/>
      <c r="I3044" s="22" t="s">
        <v>512</v>
      </c>
      <c r="J3044" s="22" t="s">
        <v>512</v>
      </c>
      <c r="K3044" s="22" t="s">
        <v>512</v>
      </c>
    </row>
    <row r="3045" customFormat="1" spans="1:11">
      <c r="A3045" s="18" t="s">
        <v>723</v>
      </c>
      <c r="B3045" s="18" t="s">
        <v>724</v>
      </c>
      <c r="C3045" s="18"/>
      <c r="D3045" s="18"/>
      <c r="E3045" s="18"/>
      <c r="F3045" s="18" t="s">
        <v>608</v>
      </c>
      <c r="G3045" s="18"/>
      <c r="H3045" s="18"/>
      <c r="I3045" s="18"/>
      <c r="J3045" s="18"/>
      <c r="K3045" s="18"/>
    </row>
    <row r="3046" customFormat="1" ht="33" customHeight="1" spans="1:11">
      <c r="A3046" s="18"/>
      <c r="B3046" s="21" t="s">
        <v>972</v>
      </c>
      <c r="C3046" s="22"/>
      <c r="D3046" s="22"/>
      <c r="E3046" s="22"/>
      <c r="F3046" s="21" t="s">
        <v>972</v>
      </c>
      <c r="G3046" s="22"/>
      <c r="H3046" s="22"/>
      <c r="I3046" s="22"/>
      <c r="J3046" s="22"/>
      <c r="K3046" s="22"/>
    </row>
    <row r="3047" customFormat="1" ht="25.2" spans="1:11">
      <c r="A3047" s="33" t="s">
        <v>726</v>
      </c>
      <c r="B3047" s="18" t="s">
        <v>628</v>
      </c>
      <c r="C3047" s="18" t="s">
        <v>629</v>
      </c>
      <c r="D3047" s="18" t="s">
        <v>630</v>
      </c>
      <c r="E3047" s="18" t="s">
        <v>727</v>
      </c>
      <c r="F3047" s="18" t="s">
        <v>728</v>
      </c>
      <c r="G3047" s="18" t="s">
        <v>717</v>
      </c>
      <c r="H3047" s="18" t="s">
        <v>729</v>
      </c>
      <c r="I3047" s="18" t="s">
        <v>730</v>
      </c>
      <c r="J3047" s="18"/>
      <c r="K3047" s="18"/>
    </row>
    <row r="3048" customFormat="1" ht="24" spans="1:11">
      <c r="A3048" s="34"/>
      <c r="B3048" s="33" t="s">
        <v>1398</v>
      </c>
      <c r="C3048" s="33" t="s">
        <v>732</v>
      </c>
      <c r="D3048" s="35" t="s">
        <v>783</v>
      </c>
      <c r="E3048" s="22" t="s">
        <v>784</v>
      </c>
      <c r="F3048" s="22" t="s">
        <v>784</v>
      </c>
      <c r="G3048" s="22">
        <v>20</v>
      </c>
      <c r="H3048" s="22">
        <v>20</v>
      </c>
      <c r="I3048" s="22"/>
      <c r="J3048" s="22"/>
      <c r="K3048" s="22"/>
    </row>
    <row r="3049" customFormat="1" ht="48" spans="1:11">
      <c r="A3049" s="34"/>
      <c r="B3049" s="34"/>
      <c r="C3049" s="47"/>
      <c r="D3049" s="35" t="s">
        <v>1164</v>
      </c>
      <c r="E3049" s="22" t="s">
        <v>784</v>
      </c>
      <c r="F3049" s="22" t="s">
        <v>784</v>
      </c>
      <c r="G3049" s="22">
        <v>20</v>
      </c>
      <c r="H3049" s="22">
        <v>20</v>
      </c>
      <c r="I3049" s="22"/>
      <c r="J3049" s="22"/>
      <c r="K3049" s="22"/>
    </row>
    <row r="3050" customFormat="1" ht="60" spans="1:11">
      <c r="A3050" s="34"/>
      <c r="B3050" s="33" t="s">
        <v>1392</v>
      </c>
      <c r="C3050" s="18" t="s">
        <v>738</v>
      </c>
      <c r="D3050" s="35" t="s">
        <v>787</v>
      </c>
      <c r="E3050" s="22" t="s">
        <v>788</v>
      </c>
      <c r="F3050" s="22" t="s">
        <v>788</v>
      </c>
      <c r="G3050" s="22">
        <v>10</v>
      </c>
      <c r="H3050" s="22">
        <v>10</v>
      </c>
      <c r="I3050" s="22"/>
      <c r="J3050" s="22"/>
      <c r="K3050" s="22"/>
    </row>
    <row r="3051" customFormat="1" ht="36" spans="1:11">
      <c r="A3051" s="34"/>
      <c r="B3051" s="34"/>
      <c r="C3051" s="33" t="s">
        <v>815</v>
      </c>
      <c r="D3051" s="35" t="s">
        <v>947</v>
      </c>
      <c r="E3051" s="22" t="s">
        <v>784</v>
      </c>
      <c r="F3051" s="22" t="s">
        <v>784</v>
      </c>
      <c r="G3051" s="22">
        <v>10</v>
      </c>
      <c r="H3051" s="22">
        <v>10</v>
      </c>
      <c r="I3051" s="50"/>
      <c r="J3051" s="51"/>
      <c r="K3051" s="52"/>
    </row>
    <row r="3052" customFormat="1" ht="24" spans="1:11">
      <c r="A3052" s="34"/>
      <c r="B3052" s="33" t="s">
        <v>876</v>
      </c>
      <c r="C3052" s="33" t="s">
        <v>741</v>
      </c>
      <c r="D3052" s="35" t="s">
        <v>948</v>
      </c>
      <c r="E3052" s="22" t="s">
        <v>1034</v>
      </c>
      <c r="F3052" s="22" t="s">
        <v>1034</v>
      </c>
      <c r="G3052" s="22">
        <v>10</v>
      </c>
      <c r="H3052" s="22">
        <v>10</v>
      </c>
      <c r="I3052" s="22"/>
      <c r="J3052" s="22"/>
      <c r="K3052" s="22"/>
    </row>
    <row r="3053" customFormat="1" ht="24" spans="1:11">
      <c r="A3053" s="34"/>
      <c r="B3053" s="34"/>
      <c r="C3053" s="34"/>
      <c r="D3053" s="35" t="s">
        <v>949</v>
      </c>
      <c r="E3053" s="22" t="s">
        <v>640</v>
      </c>
      <c r="F3053" s="22" t="s">
        <v>640</v>
      </c>
      <c r="G3053" s="22">
        <v>10</v>
      </c>
      <c r="H3053" s="22">
        <v>10</v>
      </c>
      <c r="I3053" s="50"/>
      <c r="J3053" s="51"/>
      <c r="K3053" s="52"/>
    </row>
    <row r="3054" customFormat="1" ht="24" spans="1:11">
      <c r="A3054" s="47"/>
      <c r="B3054" s="47"/>
      <c r="C3054" s="47"/>
      <c r="D3054" s="35" t="s">
        <v>950</v>
      </c>
      <c r="E3054" s="22" t="s">
        <v>1032</v>
      </c>
      <c r="F3054" s="22" t="s">
        <v>1032</v>
      </c>
      <c r="G3054" s="22">
        <v>10</v>
      </c>
      <c r="H3054" s="22">
        <v>10</v>
      </c>
      <c r="I3054" s="22"/>
      <c r="J3054" s="22"/>
      <c r="K3054" s="22"/>
    </row>
    <row r="3055" customFormat="1" spans="1:11">
      <c r="A3055" s="18" t="s">
        <v>742</v>
      </c>
      <c r="B3055" s="18"/>
      <c r="C3055" s="18"/>
      <c r="D3055" s="18"/>
      <c r="E3055" s="18"/>
      <c r="F3055" s="18"/>
      <c r="G3055" s="38">
        <f>H3048+H3049+H3050+H3052+H3054+20</f>
        <v>90</v>
      </c>
      <c r="H3055" s="38"/>
      <c r="I3055" s="38"/>
      <c r="J3055" s="38"/>
      <c r="K3055" s="38"/>
    </row>
    <row r="3056" customFormat="1" ht="24" spans="1:11">
      <c r="A3056" s="39" t="s">
        <v>743</v>
      </c>
      <c r="B3056" s="40" t="s">
        <v>744</v>
      </c>
      <c r="C3056" s="41">
        <f>G3055+K3040</f>
        <v>100</v>
      </c>
      <c r="D3056" s="40"/>
      <c r="E3056" s="40" t="s">
        <v>745</v>
      </c>
      <c r="F3056" s="40" t="s">
        <v>746</v>
      </c>
      <c r="G3056" s="40"/>
      <c r="H3056" s="40"/>
      <c r="I3056" s="40"/>
      <c r="J3056" s="40"/>
      <c r="K3056" s="53"/>
    </row>
    <row r="3058" customFormat="1" ht="22.2" spans="1:11">
      <c r="A3058" s="61" t="s">
        <v>706</v>
      </c>
      <c r="B3058" s="61"/>
      <c r="C3058" s="61"/>
      <c r="D3058" s="61"/>
      <c r="E3058" s="61"/>
      <c r="F3058" s="61"/>
      <c r="G3058" s="61"/>
      <c r="H3058" s="61"/>
      <c r="I3058" s="61"/>
      <c r="J3058" s="61"/>
      <c r="K3058" s="13"/>
    </row>
    <row r="3059" s="11" customFormat="1" ht="16" customHeight="1" spans="1:10">
      <c r="A3059" s="391"/>
      <c r="B3059" s="391"/>
      <c r="C3059" s="391"/>
      <c r="D3059" s="391"/>
      <c r="E3059" s="391"/>
      <c r="F3059" s="391"/>
      <c r="G3059" s="391"/>
      <c r="H3059" s="391"/>
      <c r="I3059" s="391"/>
      <c r="J3059" s="391" t="s">
        <v>707</v>
      </c>
    </row>
    <row r="3060" s="15" customFormat="1" ht="31" customHeight="1" spans="1:10">
      <c r="A3060" s="391"/>
      <c r="B3060" s="391"/>
      <c r="C3060" s="391"/>
      <c r="D3060" s="391"/>
      <c r="E3060" s="391"/>
      <c r="F3060" s="391"/>
      <c r="G3060" s="391"/>
      <c r="H3060" s="391"/>
      <c r="I3060" s="391"/>
      <c r="J3060" s="392" t="s">
        <v>3</v>
      </c>
    </row>
    <row r="3061" s="9" customFormat="1" ht="36" customHeight="1" spans="1:241">
      <c r="A3061" s="188" t="s">
        <v>708</v>
      </c>
      <c r="B3061" s="188"/>
      <c r="C3061" s="188"/>
      <c r="D3061" s="188" t="s">
        <v>781</v>
      </c>
      <c r="E3061" s="189"/>
      <c r="F3061" s="189"/>
      <c r="G3061" s="189"/>
      <c r="H3061" s="189"/>
      <c r="I3061" s="189"/>
      <c r="J3061" s="189"/>
      <c r="K3061" s="189"/>
      <c r="L3061" s="11"/>
      <c r="M3061" s="11"/>
      <c r="N3061" s="11"/>
      <c r="O3061" s="11"/>
      <c r="P3061" s="11"/>
      <c r="Q3061" s="11"/>
      <c r="R3061" s="11"/>
      <c r="S3061" s="11"/>
      <c r="T3061" s="11"/>
      <c r="U3061" s="11"/>
      <c r="V3061" s="11"/>
      <c r="W3061" s="11"/>
      <c r="X3061" s="11"/>
      <c r="Y3061" s="11"/>
      <c r="Z3061" s="11"/>
      <c r="AA3061" s="11"/>
      <c r="AB3061" s="11"/>
      <c r="AC3061" s="11"/>
      <c r="AD3061" s="11"/>
      <c r="AE3061" s="11"/>
      <c r="AF3061" s="11"/>
      <c r="AG3061" s="11"/>
      <c r="AH3061" s="11"/>
      <c r="AI3061" s="11"/>
      <c r="AJ3061" s="11"/>
      <c r="AK3061" s="11"/>
      <c r="AL3061" s="11"/>
      <c r="AM3061" s="11"/>
      <c r="AN3061" s="11"/>
      <c r="AO3061" s="11"/>
      <c r="AP3061" s="11"/>
      <c r="AQ3061" s="11"/>
      <c r="AR3061" s="11"/>
      <c r="AS3061" s="11"/>
      <c r="AT3061" s="11"/>
      <c r="AU3061" s="11"/>
      <c r="AV3061" s="11"/>
      <c r="AW3061" s="11"/>
      <c r="AX3061" s="11"/>
      <c r="AY3061" s="11"/>
      <c r="AZ3061" s="11"/>
      <c r="BA3061" s="11"/>
      <c r="BB3061" s="11"/>
      <c r="BC3061" s="11"/>
      <c r="BD3061" s="11"/>
      <c r="BE3061" s="11"/>
      <c r="BF3061" s="11"/>
      <c r="BG3061" s="11"/>
      <c r="BH3061" s="11"/>
      <c r="BI3061" s="11"/>
      <c r="BJ3061" s="11"/>
      <c r="BK3061" s="11"/>
      <c r="BL3061" s="11"/>
      <c r="BM3061" s="11"/>
      <c r="BN3061" s="11"/>
      <c r="BO3061" s="11"/>
      <c r="BP3061" s="11"/>
      <c r="BQ3061" s="11"/>
      <c r="BR3061" s="11"/>
      <c r="BS3061" s="11"/>
      <c r="BT3061" s="11"/>
      <c r="BU3061" s="11"/>
      <c r="BV3061" s="11"/>
      <c r="BW3061" s="11"/>
      <c r="BX3061" s="11"/>
      <c r="BY3061" s="11"/>
      <c r="BZ3061" s="11"/>
      <c r="CA3061" s="11"/>
      <c r="CB3061" s="11"/>
      <c r="CC3061" s="11"/>
      <c r="CD3061" s="11"/>
      <c r="CE3061" s="11"/>
      <c r="CF3061" s="11"/>
      <c r="CG3061" s="11"/>
      <c r="CH3061" s="11"/>
      <c r="CI3061" s="11"/>
      <c r="CJ3061" s="11"/>
      <c r="CK3061" s="11"/>
      <c r="CL3061" s="11"/>
      <c r="CM3061" s="11"/>
      <c r="CN3061" s="11"/>
      <c r="CO3061" s="11"/>
      <c r="CP3061" s="11"/>
      <c r="CQ3061" s="11"/>
      <c r="CR3061" s="11"/>
      <c r="CS3061" s="11"/>
      <c r="CT3061" s="11"/>
      <c r="CU3061" s="11"/>
      <c r="CV3061" s="11"/>
      <c r="CW3061" s="11"/>
      <c r="CX3061" s="11"/>
      <c r="CY3061" s="11"/>
      <c r="CZ3061" s="11"/>
      <c r="DA3061" s="11"/>
      <c r="DB3061" s="11"/>
      <c r="DC3061" s="11"/>
      <c r="DD3061" s="11"/>
      <c r="DE3061" s="11"/>
      <c r="DF3061" s="11"/>
      <c r="DG3061" s="11"/>
      <c r="DH3061" s="11"/>
      <c r="DI3061" s="11"/>
      <c r="DJ3061" s="11"/>
      <c r="DK3061" s="11"/>
      <c r="DL3061" s="11"/>
      <c r="DM3061" s="11"/>
      <c r="DN3061" s="11"/>
      <c r="DO3061" s="11"/>
      <c r="DP3061" s="11"/>
      <c r="DQ3061" s="11"/>
      <c r="DR3061" s="11"/>
      <c r="DS3061" s="11"/>
      <c r="DT3061" s="11"/>
      <c r="DU3061" s="11"/>
      <c r="DV3061" s="11"/>
      <c r="DW3061" s="11"/>
      <c r="DX3061" s="11"/>
      <c r="DY3061" s="11"/>
      <c r="DZ3061" s="11"/>
      <c r="EA3061" s="11"/>
      <c r="EB3061" s="11"/>
      <c r="EC3061" s="11"/>
      <c r="ED3061" s="11"/>
      <c r="EE3061" s="11"/>
      <c r="EF3061" s="11"/>
      <c r="EG3061" s="11"/>
      <c r="EH3061" s="11"/>
      <c r="EI3061" s="11"/>
      <c r="EJ3061" s="11"/>
      <c r="EK3061" s="11"/>
      <c r="EL3061" s="11"/>
      <c r="EM3061" s="11"/>
      <c r="EN3061" s="11"/>
      <c r="EO3061" s="11"/>
      <c r="EP3061" s="11"/>
      <c r="EQ3061" s="11"/>
      <c r="ER3061" s="11"/>
      <c r="ES3061" s="11"/>
      <c r="ET3061" s="11"/>
      <c r="EU3061" s="11"/>
      <c r="EV3061" s="11"/>
      <c r="EW3061" s="11"/>
      <c r="EX3061" s="11"/>
      <c r="EY3061" s="11"/>
      <c r="EZ3061" s="11"/>
      <c r="FA3061" s="11"/>
      <c r="FB3061" s="11"/>
      <c r="FC3061" s="11"/>
      <c r="FD3061" s="11"/>
      <c r="FE3061" s="11"/>
      <c r="FF3061" s="11"/>
      <c r="FG3061" s="11"/>
      <c r="FH3061" s="11"/>
      <c r="FI3061" s="11"/>
      <c r="FJ3061" s="11"/>
      <c r="FK3061" s="11"/>
      <c r="FL3061" s="11"/>
      <c r="FM3061" s="11"/>
      <c r="FN3061" s="11"/>
      <c r="FO3061" s="11"/>
      <c r="FP3061" s="11"/>
      <c r="FQ3061" s="11"/>
      <c r="FR3061" s="11"/>
      <c r="FS3061" s="11"/>
      <c r="FT3061" s="11"/>
      <c r="FU3061" s="11"/>
      <c r="FV3061" s="11"/>
      <c r="FW3061" s="11"/>
      <c r="FX3061" s="11"/>
      <c r="FY3061" s="11"/>
      <c r="FZ3061" s="11"/>
      <c r="GA3061" s="11"/>
      <c r="GB3061" s="11"/>
      <c r="GC3061" s="11"/>
      <c r="GD3061" s="11"/>
      <c r="GE3061" s="11"/>
      <c r="GF3061" s="11"/>
      <c r="GG3061" s="11"/>
      <c r="GH3061" s="11"/>
      <c r="GI3061" s="11"/>
      <c r="GJ3061" s="11"/>
      <c r="GK3061" s="11"/>
      <c r="GL3061" s="11"/>
      <c r="GM3061" s="11"/>
      <c r="GN3061" s="11"/>
      <c r="GO3061" s="11"/>
      <c r="GP3061" s="11"/>
      <c r="GQ3061" s="11"/>
      <c r="GR3061" s="11"/>
      <c r="GS3061" s="11"/>
      <c r="GT3061" s="11"/>
      <c r="GU3061" s="11"/>
      <c r="GV3061" s="11"/>
      <c r="GW3061" s="11"/>
      <c r="GX3061" s="11"/>
      <c r="GY3061" s="11"/>
      <c r="GZ3061" s="11"/>
      <c r="HA3061" s="11"/>
      <c r="HB3061" s="11"/>
      <c r="HC3061" s="11"/>
      <c r="HD3061" s="11"/>
      <c r="HE3061" s="11"/>
      <c r="HF3061" s="11"/>
      <c r="HG3061" s="11"/>
      <c r="HH3061" s="11"/>
      <c r="HI3061" s="11"/>
      <c r="HJ3061" s="11"/>
      <c r="HK3061" s="11"/>
      <c r="HL3061" s="11"/>
      <c r="HM3061" s="11"/>
      <c r="HN3061" s="11"/>
      <c r="HO3061" s="11"/>
      <c r="HP3061" s="11"/>
      <c r="HQ3061" s="11"/>
      <c r="HR3061" s="11"/>
      <c r="HS3061" s="11"/>
      <c r="HT3061" s="11"/>
      <c r="HU3061" s="11"/>
      <c r="HV3061" s="11"/>
      <c r="HW3061" s="11"/>
      <c r="HX3061" s="11"/>
      <c r="HY3061" s="11"/>
      <c r="HZ3061" s="11"/>
      <c r="IA3061" s="11"/>
      <c r="IB3061" s="11"/>
      <c r="IC3061" s="11"/>
      <c r="ID3061" s="11"/>
      <c r="IE3061" s="11"/>
      <c r="IF3061" s="11"/>
      <c r="IG3061" s="11"/>
    </row>
    <row r="3062" s="10" customFormat="1" ht="18" customHeight="1" spans="1:241">
      <c r="A3062" s="188" t="s">
        <v>710</v>
      </c>
      <c r="B3062" s="188"/>
      <c r="C3062" s="188"/>
      <c r="D3062" s="188" t="s">
        <v>808</v>
      </c>
      <c r="E3062" s="189"/>
      <c r="F3062" s="188" t="s">
        <v>711</v>
      </c>
      <c r="G3062" s="190" t="s">
        <v>1404</v>
      </c>
      <c r="H3062" s="190"/>
      <c r="I3062" s="190"/>
      <c r="J3062" s="190"/>
      <c r="K3062" s="190"/>
      <c r="L3062" s="11"/>
      <c r="M3062" s="11"/>
      <c r="N3062" s="11"/>
      <c r="O3062" s="11"/>
      <c r="P3062" s="11"/>
      <c r="Q3062" s="11"/>
      <c r="R3062" s="11"/>
      <c r="S3062" s="11"/>
      <c r="T3062" s="11"/>
      <c r="U3062" s="11"/>
      <c r="V3062" s="11"/>
      <c r="W3062" s="11"/>
      <c r="X3062" s="11"/>
      <c r="Y3062" s="11"/>
      <c r="Z3062" s="11"/>
      <c r="AA3062" s="11"/>
      <c r="AB3062" s="11"/>
      <c r="AC3062" s="11"/>
      <c r="AD3062" s="11"/>
      <c r="AE3062" s="11"/>
      <c r="AF3062" s="11"/>
      <c r="AG3062" s="11"/>
      <c r="AH3062" s="11"/>
      <c r="AI3062" s="11"/>
      <c r="AJ3062" s="11"/>
      <c r="AK3062" s="11"/>
      <c r="AL3062" s="11"/>
      <c r="AM3062" s="11"/>
      <c r="AN3062" s="11"/>
      <c r="AO3062" s="11"/>
      <c r="AP3062" s="11"/>
      <c r="AQ3062" s="11"/>
      <c r="AR3062" s="11"/>
      <c r="AS3062" s="11"/>
      <c r="AT3062" s="11"/>
      <c r="AU3062" s="11"/>
      <c r="AV3062" s="11"/>
      <c r="AW3062" s="11"/>
      <c r="AX3062" s="11"/>
      <c r="AY3062" s="11"/>
      <c r="AZ3062" s="11"/>
      <c r="BA3062" s="11"/>
      <c r="BB3062" s="11"/>
      <c r="BC3062" s="11"/>
      <c r="BD3062" s="11"/>
      <c r="BE3062" s="11"/>
      <c r="BF3062" s="11"/>
      <c r="BG3062" s="11"/>
      <c r="BH3062" s="11"/>
      <c r="BI3062" s="11"/>
      <c r="BJ3062" s="11"/>
      <c r="BK3062" s="11"/>
      <c r="BL3062" s="11"/>
      <c r="BM3062" s="11"/>
      <c r="BN3062" s="11"/>
      <c r="BO3062" s="11"/>
      <c r="BP3062" s="11"/>
      <c r="BQ3062" s="11"/>
      <c r="BR3062" s="11"/>
      <c r="BS3062" s="11"/>
      <c r="BT3062" s="11"/>
      <c r="BU3062" s="11"/>
      <c r="BV3062" s="11"/>
      <c r="BW3062" s="11"/>
      <c r="BX3062" s="11"/>
      <c r="BY3062" s="11"/>
      <c r="BZ3062" s="11"/>
      <c r="CA3062" s="11"/>
      <c r="CB3062" s="11"/>
      <c r="CC3062" s="11"/>
      <c r="CD3062" s="11"/>
      <c r="CE3062" s="11"/>
      <c r="CF3062" s="11"/>
      <c r="CG3062" s="11"/>
      <c r="CH3062" s="11"/>
      <c r="CI3062" s="11"/>
      <c r="CJ3062" s="11"/>
      <c r="CK3062" s="11"/>
      <c r="CL3062" s="11"/>
      <c r="CM3062" s="11"/>
      <c r="CN3062" s="11"/>
      <c r="CO3062" s="11"/>
      <c r="CP3062" s="11"/>
      <c r="CQ3062" s="11"/>
      <c r="CR3062" s="11"/>
      <c r="CS3062" s="11"/>
      <c r="CT3062" s="11"/>
      <c r="CU3062" s="11"/>
      <c r="CV3062" s="11"/>
      <c r="CW3062" s="11"/>
      <c r="CX3062" s="11"/>
      <c r="CY3062" s="11"/>
      <c r="CZ3062" s="11"/>
      <c r="DA3062" s="11"/>
      <c r="DB3062" s="11"/>
      <c r="DC3062" s="11"/>
      <c r="DD3062" s="11"/>
      <c r="DE3062" s="11"/>
      <c r="DF3062" s="11"/>
      <c r="DG3062" s="11"/>
      <c r="DH3062" s="11"/>
      <c r="DI3062" s="11"/>
      <c r="DJ3062" s="11"/>
      <c r="DK3062" s="11"/>
      <c r="DL3062" s="11"/>
      <c r="DM3062" s="11"/>
      <c r="DN3062" s="11"/>
      <c r="DO3062" s="11"/>
      <c r="DP3062" s="11"/>
      <c r="DQ3062" s="11"/>
      <c r="DR3062" s="11"/>
      <c r="DS3062" s="11"/>
      <c r="DT3062" s="11"/>
      <c r="DU3062" s="11"/>
      <c r="DV3062" s="11"/>
      <c r="DW3062" s="11"/>
      <c r="DX3062" s="11"/>
      <c r="DY3062" s="11"/>
      <c r="DZ3062" s="11"/>
      <c r="EA3062" s="11"/>
      <c r="EB3062" s="11"/>
      <c r="EC3062" s="11"/>
      <c r="ED3062" s="11"/>
      <c r="EE3062" s="11"/>
      <c r="EF3062" s="11"/>
      <c r="EG3062" s="11"/>
      <c r="EH3062" s="11"/>
      <c r="EI3062" s="11"/>
      <c r="EJ3062" s="11"/>
      <c r="EK3062" s="11"/>
      <c r="EL3062" s="11"/>
      <c r="EM3062" s="11"/>
      <c r="EN3062" s="11"/>
      <c r="EO3062" s="11"/>
      <c r="EP3062" s="11"/>
      <c r="EQ3062" s="11"/>
      <c r="ER3062" s="11"/>
      <c r="ES3062" s="11"/>
      <c r="ET3062" s="11"/>
      <c r="EU3062" s="11"/>
      <c r="EV3062" s="11"/>
      <c r="EW3062" s="11"/>
      <c r="EX3062" s="11"/>
      <c r="EY3062" s="11"/>
      <c r="EZ3062" s="11"/>
      <c r="FA3062" s="11"/>
      <c r="FB3062" s="11"/>
      <c r="FC3062" s="11"/>
      <c r="FD3062" s="11"/>
      <c r="FE3062" s="11"/>
      <c r="FF3062" s="11"/>
      <c r="FG3062" s="11"/>
      <c r="FH3062" s="11"/>
      <c r="FI3062" s="11"/>
      <c r="FJ3062" s="11"/>
      <c r="FK3062" s="11"/>
      <c r="FL3062" s="11"/>
      <c r="FM3062" s="11"/>
      <c r="FN3062" s="11"/>
      <c r="FO3062" s="11"/>
      <c r="FP3062" s="11"/>
      <c r="FQ3062" s="11"/>
      <c r="FR3062" s="11"/>
      <c r="FS3062" s="11"/>
      <c r="FT3062" s="11"/>
      <c r="FU3062" s="11"/>
      <c r="FV3062" s="11"/>
      <c r="FW3062" s="11"/>
      <c r="FX3062" s="11"/>
      <c r="FY3062" s="11"/>
      <c r="FZ3062" s="11"/>
      <c r="GA3062" s="11"/>
      <c r="GB3062" s="11"/>
      <c r="GC3062" s="11"/>
      <c r="GD3062" s="11"/>
      <c r="GE3062" s="11"/>
      <c r="GF3062" s="11"/>
      <c r="GG3062" s="11"/>
      <c r="GH3062" s="11"/>
      <c r="GI3062" s="11"/>
      <c r="GJ3062" s="11"/>
      <c r="GK3062" s="11"/>
      <c r="GL3062" s="11"/>
      <c r="GM3062" s="11"/>
      <c r="GN3062" s="11"/>
      <c r="GO3062" s="11"/>
      <c r="GP3062" s="11"/>
      <c r="GQ3062" s="11"/>
      <c r="GR3062" s="11"/>
      <c r="GS3062" s="11"/>
      <c r="GT3062" s="11"/>
      <c r="GU3062" s="11"/>
      <c r="GV3062" s="11"/>
      <c r="GW3062" s="11"/>
      <c r="GX3062" s="11"/>
      <c r="GY3062" s="11"/>
      <c r="GZ3062" s="11"/>
      <c r="HA3062" s="11"/>
      <c r="HB3062" s="11"/>
      <c r="HC3062" s="11"/>
      <c r="HD3062" s="11"/>
      <c r="HE3062" s="11"/>
      <c r="HF3062" s="11"/>
      <c r="HG3062" s="11"/>
      <c r="HH3062" s="11"/>
      <c r="HI3062" s="11"/>
      <c r="HJ3062" s="11"/>
      <c r="HK3062" s="11"/>
      <c r="HL3062" s="11"/>
      <c r="HM3062" s="11"/>
      <c r="HN3062" s="11"/>
      <c r="HO3062" s="11"/>
      <c r="HP3062" s="11"/>
      <c r="HQ3062" s="11"/>
      <c r="HR3062" s="11"/>
      <c r="HS3062" s="11"/>
      <c r="HT3062" s="11"/>
      <c r="HU3062" s="11"/>
      <c r="HV3062" s="11"/>
      <c r="HW3062" s="11"/>
      <c r="HX3062" s="11"/>
      <c r="HY3062" s="11"/>
      <c r="HZ3062" s="11"/>
      <c r="IA3062" s="11"/>
      <c r="IB3062" s="11"/>
      <c r="IC3062" s="11"/>
      <c r="ID3062" s="11"/>
      <c r="IE3062" s="11"/>
      <c r="IF3062" s="11"/>
      <c r="IG3062" s="11"/>
    </row>
    <row r="3063" s="10" customFormat="1" ht="36" customHeight="1" spans="1:241">
      <c r="A3063" s="191" t="s">
        <v>712</v>
      </c>
      <c r="B3063" s="192"/>
      <c r="C3063" s="193"/>
      <c r="D3063" s="188" t="s">
        <v>713</v>
      </c>
      <c r="E3063" s="188" t="s">
        <v>714</v>
      </c>
      <c r="F3063" s="188" t="s">
        <v>1048</v>
      </c>
      <c r="G3063" s="188" t="s">
        <v>1049</v>
      </c>
      <c r="H3063" s="188"/>
      <c r="I3063" s="188" t="s">
        <v>717</v>
      </c>
      <c r="J3063" s="188" t="s">
        <v>718</v>
      </c>
      <c r="K3063" s="188" t="s">
        <v>729</v>
      </c>
      <c r="L3063" s="11"/>
      <c r="M3063" s="11"/>
      <c r="N3063" s="11"/>
      <c r="O3063" s="11"/>
      <c r="P3063" s="11"/>
      <c r="Q3063" s="11"/>
      <c r="R3063" s="11"/>
      <c r="S3063" s="11"/>
      <c r="T3063" s="11"/>
      <c r="U3063" s="11"/>
      <c r="V3063" s="11"/>
      <c r="W3063" s="11"/>
      <c r="X3063" s="11"/>
      <c r="Y3063" s="11"/>
      <c r="Z3063" s="11"/>
      <c r="AA3063" s="11"/>
      <c r="AB3063" s="11"/>
      <c r="AC3063" s="11"/>
      <c r="AD3063" s="11"/>
      <c r="AE3063" s="11"/>
      <c r="AF3063" s="11"/>
      <c r="AG3063" s="11"/>
      <c r="AH3063" s="11"/>
      <c r="AI3063" s="11"/>
      <c r="AJ3063" s="11"/>
      <c r="AK3063" s="11"/>
      <c r="AL3063" s="11"/>
      <c r="AM3063" s="11"/>
      <c r="AN3063" s="11"/>
      <c r="AO3063" s="11"/>
      <c r="AP3063" s="11"/>
      <c r="AQ3063" s="11"/>
      <c r="AR3063" s="11"/>
      <c r="AS3063" s="11"/>
      <c r="AT3063" s="11"/>
      <c r="AU3063" s="11"/>
      <c r="AV3063" s="11"/>
      <c r="AW3063" s="11"/>
      <c r="AX3063" s="11"/>
      <c r="AY3063" s="11"/>
      <c r="AZ3063" s="11"/>
      <c r="BA3063" s="11"/>
      <c r="BB3063" s="11"/>
      <c r="BC3063" s="11"/>
      <c r="BD3063" s="11"/>
      <c r="BE3063" s="11"/>
      <c r="BF3063" s="11"/>
      <c r="BG3063" s="11"/>
      <c r="BH3063" s="11"/>
      <c r="BI3063" s="11"/>
      <c r="BJ3063" s="11"/>
      <c r="BK3063" s="11"/>
      <c r="BL3063" s="11"/>
      <c r="BM3063" s="11"/>
      <c r="BN3063" s="11"/>
      <c r="BO3063" s="11"/>
      <c r="BP3063" s="11"/>
      <c r="BQ3063" s="11"/>
      <c r="BR3063" s="11"/>
      <c r="BS3063" s="11"/>
      <c r="BT3063" s="11"/>
      <c r="BU3063" s="11"/>
      <c r="BV3063" s="11"/>
      <c r="BW3063" s="11"/>
      <c r="BX3063" s="11"/>
      <c r="BY3063" s="11"/>
      <c r="BZ3063" s="11"/>
      <c r="CA3063" s="11"/>
      <c r="CB3063" s="11"/>
      <c r="CC3063" s="11"/>
      <c r="CD3063" s="11"/>
      <c r="CE3063" s="11"/>
      <c r="CF3063" s="11"/>
      <c r="CG3063" s="11"/>
      <c r="CH3063" s="11"/>
      <c r="CI3063" s="11"/>
      <c r="CJ3063" s="11"/>
      <c r="CK3063" s="11"/>
      <c r="CL3063" s="11"/>
      <c r="CM3063" s="11"/>
      <c r="CN3063" s="11"/>
      <c r="CO3063" s="11"/>
      <c r="CP3063" s="11"/>
      <c r="CQ3063" s="11"/>
      <c r="CR3063" s="11"/>
      <c r="CS3063" s="11"/>
      <c r="CT3063" s="11"/>
      <c r="CU3063" s="11"/>
      <c r="CV3063" s="11"/>
      <c r="CW3063" s="11"/>
      <c r="CX3063" s="11"/>
      <c r="CY3063" s="11"/>
      <c r="CZ3063" s="11"/>
      <c r="DA3063" s="11"/>
      <c r="DB3063" s="11"/>
      <c r="DC3063" s="11"/>
      <c r="DD3063" s="11"/>
      <c r="DE3063" s="11"/>
      <c r="DF3063" s="11"/>
      <c r="DG3063" s="11"/>
      <c r="DH3063" s="11"/>
      <c r="DI3063" s="11"/>
      <c r="DJ3063" s="11"/>
      <c r="DK3063" s="11"/>
      <c r="DL3063" s="11"/>
      <c r="DM3063" s="11"/>
      <c r="DN3063" s="11"/>
      <c r="DO3063" s="11"/>
      <c r="DP3063" s="11"/>
      <c r="DQ3063" s="11"/>
      <c r="DR3063" s="11"/>
      <c r="DS3063" s="11"/>
      <c r="DT3063" s="11"/>
      <c r="DU3063" s="11"/>
      <c r="DV3063" s="11"/>
      <c r="DW3063" s="11"/>
      <c r="DX3063" s="11"/>
      <c r="DY3063" s="11"/>
      <c r="DZ3063" s="11"/>
      <c r="EA3063" s="11"/>
      <c r="EB3063" s="11"/>
      <c r="EC3063" s="11"/>
      <c r="ED3063" s="11"/>
      <c r="EE3063" s="11"/>
      <c r="EF3063" s="11"/>
      <c r="EG3063" s="11"/>
      <c r="EH3063" s="11"/>
      <c r="EI3063" s="11"/>
      <c r="EJ3063" s="11"/>
      <c r="EK3063" s="11"/>
      <c r="EL3063" s="11"/>
      <c r="EM3063" s="11"/>
      <c r="EN3063" s="11"/>
      <c r="EO3063" s="11"/>
      <c r="EP3063" s="11"/>
      <c r="EQ3063" s="11"/>
      <c r="ER3063" s="11"/>
      <c r="ES3063" s="11"/>
      <c r="ET3063" s="11"/>
      <c r="EU3063" s="11"/>
      <c r="EV3063" s="11"/>
      <c r="EW3063" s="11"/>
      <c r="EX3063" s="11"/>
      <c r="EY3063" s="11"/>
      <c r="EZ3063" s="11"/>
      <c r="FA3063" s="11"/>
      <c r="FB3063" s="11"/>
      <c r="FC3063" s="11"/>
      <c r="FD3063" s="11"/>
      <c r="FE3063" s="11"/>
      <c r="FF3063" s="11"/>
      <c r="FG3063" s="11"/>
      <c r="FH3063" s="11"/>
      <c r="FI3063" s="11"/>
      <c r="FJ3063" s="11"/>
      <c r="FK3063" s="11"/>
      <c r="FL3063" s="11"/>
      <c r="FM3063" s="11"/>
      <c r="FN3063" s="11"/>
      <c r="FO3063" s="11"/>
      <c r="FP3063" s="11"/>
      <c r="FQ3063" s="11"/>
      <c r="FR3063" s="11"/>
      <c r="FS3063" s="11"/>
      <c r="FT3063" s="11"/>
      <c r="FU3063" s="11"/>
      <c r="FV3063" s="11"/>
      <c r="FW3063" s="11"/>
      <c r="FX3063" s="11"/>
      <c r="FY3063" s="11"/>
      <c r="FZ3063" s="11"/>
      <c r="GA3063" s="11"/>
      <c r="GB3063" s="11"/>
      <c r="GC3063" s="11"/>
      <c r="GD3063" s="11"/>
      <c r="GE3063" s="11"/>
      <c r="GF3063" s="11"/>
      <c r="GG3063" s="11"/>
      <c r="GH3063" s="11"/>
      <c r="GI3063" s="11"/>
      <c r="GJ3063" s="11"/>
      <c r="GK3063" s="11"/>
      <c r="GL3063" s="11"/>
      <c r="GM3063" s="11"/>
      <c r="GN3063" s="11"/>
      <c r="GO3063" s="11"/>
      <c r="GP3063" s="11"/>
      <c r="GQ3063" s="11"/>
      <c r="GR3063" s="11"/>
      <c r="GS3063" s="11"/>
      <c r="GT3063" s="11"/>
      <c r="GU3063" s="11"/>
      <c r="GV3063" s="11"/>
      <c r="GW3063" s="11"/>
      <c r="GX3063" s="11"/>
      <c r="GY3063" s="11"/>
      <c r="GZ3063" s="11"/>
      <c r="HA3063" s="11"/>
      <c r="HB3063" s="11"/>
      <c r="HC3063" s="11"/>
      <c r="HD3063" s="11"/>
      <c r="HE3063" s="11"/>
      <c r="HF3063" s="11"/>
      <c r="HG3063" s="11"/>
      <c r="HH3063" s="11"/>
      <c r="HI3063" s="11"/>
      <c r="HJ3063" s="11"/>
      <c r="HK3063" s="11"/>
      <c r="HL3063" s="11"/>
      <c r="HM3063" s="11"/>
      <c r="HN3063" s="11"/>
      <c r="HO3063" s="11"/>
      <c r="HP3063" s="11"/>
      <c r="HQ3063" s="11"/>
      <c r="HR3063" s="11"/>
      <c r="HS3063" s="11"/>
      <c r="HT3063" s="11"/>
      <c r="HU3063" s="11"/>
      <c r="HV3063" s="11"/>
      <c r="HW3063" s="11"/>
      <c r="HX3063" s="11"/>
      <c r="HY3063" s="11"/>
      <c r="HZ3063" s="11"/>
      <c r="IA3063" s="11"/>
      <c r="IB3063" s="11"/>
      <c r="IC3063" s="11"/>
      <c r="ID3063" s="11"/>
      <c r="IE3063" s="11"/>
      <c r="IF3063" s="11"/>
      <c r="IG3063" s="11"/>
    </row>
    <row r="3064" s="10" customFormat="1" ht="36" customHeight="1" spans="1:241">
      <c r="A3064" s="194"/>
      <c r="B3064" s="195"/>
      <c r="C3064" s="196"/>
      <c r="D3064" s="188" t="s">
        <v>720</v>
      </c>
      <c r="E3064" s="189"/>
      <c r="F3064" s="189">
        <v>39.3</v>
      </c>
      <c r="G3064" s="189">
        <v>22.26</v>
      </c>
      <c r="H3064" s="189"/>
      <c r="I3064" s="189">
        <v>10</v>
      </c>
      <c r="J3064" s="206">
        <f>G3064/F3064</f>
        <v>0.566412213740458</v>
      </c>
      <c r="K3064" s="189">
        <v>5.66</v>
      </c>
      <c r="L3064" s="11"/>
      <c r="M3064" s="11"/>
      <c r="N3064" s="11"/>
      <c r="O3064" s="11"/>
      <c r="P3064" s="11"/>
      <c r="Q3064" s="11"/>
      <c r="R3064" s="11"/>
      <c r="S3064" s="11"/>
      <c r="T3064" s="11"/>
      <c r="U3064" s="11"/>
      <c r="V3064" s="11"/>
      <c r="W3064" s="11"/>
      <c r="X3064" s="11"/>
      <c r="Y3064" s="11"/>
      <c r="Z3064" s="11"/>
      <c r="AA3064" s="11"/>
      <c r="AB3064" s="11"/>
      <c r="AC3064" s="11"/>
      <c r="AD3064" s="11"/>
      <c r="AE3064" s="11"/>
      <c r="AF3064" s="11"/>
      <c r="AG3064" s="11"/>
      <c r="AH3064" s="11"/>
      <c r="AI3064" s="11"/>
      <c r="AJ3064" s="11"/>
      <c r="AK3064" s="11"/>
      <c r="AL3064" s="11"/>
      <c r="AM3064" s="11"/>
      <c r="AN3064" s="11"/>
      <c r="AO3064" s="11"/>
      <c r="AP3064" s="11"/>
      <c r="AQ3064" s="11"/>
      <c r="AR3064" s="11"/>
      <c r="AS3064" s="11"/>
      <c r="AT3064" s="11"/>
      <c r="AU3064" s="11"/>
      <c r="AV3064" s="11"/>
      <c r="AW3064" s="11"/>
      <c r="AX3064" s="11"/>
      <c r="AY3064" s="11"/>
      <c r="AZ3064" s="11"/>
      <c r="BA3064" s="11"/>
      <c r="BB3064" s="11"/>
      <c r="BC3064" s="11"/>
      <c r="BD3064" s="11"/>
      <c r="BE3064" s="11"/>
      <c r="BF3064" s="11"/>
      <c r="BG3064" s="11"/>
      <c r="BH3064" s="11"/>
      <c r="BI3064" s="11"/>
      <c r="BJ3064" s="11"/>
      <c r="BK3064" s="11"/>
      <c r="BL3064" s="11"/>
      <c r="BM3064" s="11"/>
      <c r="BN3064" s="11"/>
      <c r="BO3064" s="11"/>
      <c r="BP3064" s="11"/>
      <c r="BQ3064" s="11"/>
      <c r="BR3064" s="11"/>
      <c r="BS3064" s="11"/>
      <c r="BT3064" s="11"/>
      <c r="BU3064" s="11"/>
      <c r="BV3064" s="11"/>
      <c r="BW3064" s="11"/>
      <c r="BX3064" s="11"/>
      <c r="BY3064" s="11"/>
      <c r="BZ3064" s="11"/>
      <c r="CA3064" s="11"/>
      <c r="CB3064" s="11"/>
      <c r="CC3064" s="11"/>
      <c r="CD3064" s="11"/>
      <c r="CE3064" s="11"/>
      <c r="CF3064" s="11"/>
      <c r="CG3064" s="11"/>
      <c r="CH3064" s="11"/>
      <c r="CI3064" s="11"/>
      <c r="CJ3064" s="11"/>
      <c r="CK3064" s="11"/>
      <c r="CL3064" s="11"/>
      <c r="CM3064" s="11"/>
      <c r="CN3064" s="11"/>
      <c r="CO3064" s="11"/>
      <c r="CP3064" s="11"/>
      <c r="CQ3064" s="11"/>
      <c r="CR3064" s="11"/>
      <c r="CS3064" s="11"/>
      <c r="CT3064" s="11"/>
      <c r="CU3064" s="11"/>
      <c r="CV3064" s="11"/>
      <c r="CW3064" s="11"/>
      <c r="CX3064" s="11"/>
      <c r="CY3064" s="11"/>
      <c r="CZ3064" s="11"/>
      <c r="DA3064" s="11"/>
      <c r="DB3064" s="11"/>
      <c r="DC3064" s="11"/>
      <c r="DD3064" s="11"/>
      <c r="DE3064" s="11"/>
      <c r="DF3064" s="11"/>
      <c r="DG3064" s="11"/>
      <c r="DH3064" s="11"/>
      <c r="DI3064" s="11"/>
      <c r="DJ3064" s="11"/>
      <c r="DK3064" s="11"/>
      <c r="DL3064" s="11"/>
      <c r="DM3064" s="11"/>
      <c r="DN3064" s="11"/>
      <c r="DO3064" s="11"/>
      <c r="DP3064" s="11"/>
      <c r="DQ3064" s="11"/>
      <c r="DR3064" s="11"/>
      <c r="DS3064" s="11"/>
      <c r="DT3064" s="11"/>
      <c r="DU3064" s="11"/>
      <c r="DV3064" s="11"/>
      <c r="DW3064" s="11"/>
      <c r="DX3064" s="11"/>
      <c r="DY3064" s="11"/>
      <c r="DZ3064" s="11"/>
      <c r="EA3064" s="11"/>
      <c r="EB3064" s="11"/>
      <c r="EC3064" s="11"/>
      <c r="ED3064" s="11"/>
      <c r="EE3064" s="11"/>
      <c r="EF3064" s="11"/>
      <c r="EG3064" s="11"/>
      <c r="EH3064" s="11"/>
      <c r="EI3064" s="11"/>
      <c r="EJ3064" s="11"/>
      <c r="EK3064" s="11"/>
      <c r="EL3064" s="11"/>
      <c r="EM3064" s="11"/>
      <c r="EN3064" s="11"/>
      <c r="EO3064" s="11"/>
      <c r="EP3064" s="11"/>
      <c r="EQ3064" s="11"/>
      <c r="ER3064" s="11"/>
      <c r="ES3064" s="11"/>
      <c r="ET3064" s="11"/>
      <c r="EU3064" s="11"/>
      <c r="EV3064" s="11"/>
      <c r="EW3064" s="11"/>
      <c r="EX3064" s="11"/>
      <c r="EY3064" s="11"/>
      <c r="EZ3064" s="11"/>
      <c r="FA3064" s="11"/>
      <c r="FB3064" s="11"/>
      <c r="FC3064" s="11"/>
      <c r="FD3064" s="11"/>
      <c r="FE3064" s="11"/>
      <c r="FF3064" s="11"/>
      <c r="FG3064" s="11"/>
      <c r="FH3064" s="11"/>
      <c r="FI3064" s="11"/>
      <c r="FJ3064" s="11"/>
      <c r="FK3064" s="11"/>
      <c r="FL3064" s="11"/>
      <c r="FM3064" s="11"/>
      <c r="FN3064" s="11"/>
      <c r="FO3064" s="11"/>
      <c r="FP3064" s="11"/>
      <c r="FQ3064" s="11"/>
      <c r="FR3064" s="11"/>
      <c r="FS3064" s="11"/>
      <c r="FT3064" s="11"/>
      <c r="FU3064" s="11"/>
      <c r="FV3064" s="11"/>
      <c r="FW3064" s="11"/>
      <c r="FX3064" s="11"/>
      <c r="FY3064" s="11"/>
      <c r="FZ3064" s="11"/>
      <c r="GA3064" s="11"/>
      <c r="GB3064" s="11"/>
      <c r="GC3064" s="11"/>
      <c r="GD3064" s="11"/>
      <c r="GE3064" s="11"/>
      <c r="GF3064" s="11"/>
      <c r="GG3064" s="11"/>
      <c r="GH3064" s="11"/>
      <c r="GI3064" s="11"/>
      <c r="GJ3064" s="11"/>
      <c r="GK3064" s="11"/>
      <c r="GL3064" s="11"/>
      <c r="GM3064" s="11"/>
      <c r="GN3064" s="11"/>
      <c r="GO3064" s="11"/>
      <c r="GP3064" s="11"/>
      <c r="GQ3064" s="11"/>
      <c r="GR3064" s="11"/>
      <c r="GS3064" s="11"/>
      <c r="GT3064" s="11"/>
      <c r="GU3064" s="11"/>
      <c r="GV3064" s="11"/>
      <c r="GW3064" s="11"/>
      <c r="GX3064" s="11"/>
      <c r="GY3064" s="11"/>
      <c r="GZ3064" s="11"/>
      <c r="HA3064" s="11"/>
      <c r="HB3064" s="11"/>
      <c r="HC3064" s="11"/>
      <c r="HD3064" s="11"/>
      <c r="HE3064" s="11"/>
      <c r="HF3064" s="11"/>
      <c r="HG3064" s="11"/>
      <c r="HH3064" s="11"/>
      <c r="HI3064" s="11"/>
      <c r="HJ3064" s="11"/>
      <c r="HK3064" s="11"/>
      <c r="HL3064" s="11"/>
      <c r="HM3064" s="11"/>
      <c r="HN3064" s="11"/>
      <c r="HO3064" s="11"/>
      <c r="HP3064" s="11"/>
      <c r="HQ3064" s="11"/>
      <c r="HR3064" s="11"/>
      <c r="HS3064" s="11"/>
      <c r="HT3064" s="11"/>
      <c r="HU3064" s="11"/>
      <c r="HV3064" s="11"/>
      <c r="HW3064" s="11"/>
      <c r="HX3064" s="11"/>
      <c r="HY3064" s="11"/>
      <c r="HZ3064" s="11"/>
      <c r="IA3064" s="11"/>
      <c r="IB3064" s="11"/>
      <c r="IC3064" s="11"/>
      <c r="ID3064" s="11"/>
      <c r="IE3064" s="11"/>
      <c r="IF3064" s="11"/>
      <c r="IG3064" s="11"/>
    </row>
    <row r="3065" s="10" customFormat="1" ht="36" customHeight="1" spans="1:241">
      <c r="A3065" s="194"/>
      <c r="B3065" s="195"/>
      <c r="C3065" s="196"/>
      <c r="D3065" s="188" t="s">
        <v>621</v>
      </c>
      <c r="E3065" s="189"/>
      <c r="F3065" s="189">
        <v>39.3</v>
      </c>
      <c r="G3065" s="189">
        <v>22.26</v>
      </c>
      <c r="H3065" s="189"/>
      <c r="I3065" s="189" t="s">
        <v>512</v>
      </c>
      <c r="J3065" s="189" t="s">
        <v>512</v>
      </c>
      <c r="K3065" s="189" t="s">
        <v>512</v>
      </c>
      <c r="L3065" s="11"/>
      <c r="M3065" s="11"/>
      <c r="N3065" s="11"/>
      <c r="O3065" s="11"/>
      <c r="P3065" s="11"/>
      <c r="Q3065" s="11"/>
      <c r="R3065" s="11"/>
      <c r="S3065" s="11"/>
      <c r="T3065" s="11"/>
      <c r="U3065" s="11"/>
      <c r="V3065" s="11"/>
      <c r="W3065" s="11"/>
      <c r="X3065" s="11"/>
      <c r="Y3065" s="11"/>
      <c r="Z3065" s="11"/>
      <c r="AA3065" s="11"/>
      <c r="AB3065" s="11"/>
      <c r="AC3065" s="11"/>
      <c r="AD3065" s="11"/>
      <c r="AE3065" s="11"/>
      <c r="AF3065" s="11"/>
      <c r="AG3065" s="11"/>
      <c r="AH3065" s="11"/>
      <c r="AI3065" s="11"/>
      <c r="AJ3065" s="11"/>
      <c r="AK3065" s="11"/>
      <c r="AL3065" s="11"/>
      <c r="AM3065" s="11"/>
      <c r="AN3065" s="11"/>
      <c r="AO3065" s="11"/>
      <c r="AP3065" s="11"/>
      <c r="AQ3065" s="11"/>
      <c r="AR3065" s="11"/>
      <c r="AS3065" s="11"/>
      <c r="AT3065" s="11"/>
      <c r="AU3065" s="11"/>
      <c r="AV3065" s="11"/>
      <c r="AW3065" s="11"/>
      <c r="AX3065" s="11"/>
      <c r="AY3065" s="11"/>
      <c r="AZ3065" s="11"/>
      <c r="BA3065" s="11"/>
      <c r="BB3065" s="11"/>
      <c r="BC3065" s="11"/>
      <c r="BD3065" s="11"/>
      <c r="BE3065" s="11"/>
      <c r="BF3065" s="11"/>
      <c r="BG3065" s="11"/>
      <c r="BH3065" s="11"/>
      <c r="BI3065" s="11"/>
      <c r="BJ3065" s="11"/>
      <c r="BK3065" s="11"/>
      <c r="BL3065" s="11"/>
      <c r="BM3065" s="11"/>
      <c r="BN3065" s="11"/>
      <c r="BO3065" s="11"/>
      <c r="BP3065" s="11"/>
      <c r="BQ3065" s="11"/>
      <c r="BR3065" s="11"/>
      <c r="BS3065" s="11"/>
      <c r="BT3065" s="11"/>
      <c r="BU3065" s="11"/>
      <c r="BV3065" s="11"/>
      <c r="BW3065" s="11"/>
      <c r="BX3065" s="11"/>
      <c r="BY3065" s="11"/>
      <c r="BZ3065" s="11"/>
      <c r="CA3065" s="11"/>
      <c r="CB3065" s="11"/>
      <c r="CC3065" s="11"/>
      <c r="CD3065" s="11"/>
      <c r="CE3065" s="11"/>
      <c r="CF3065" s="11"/>
      <c r="CG3065" s="11"/>
      <c r="CH3065" s="11"/>
      <c r="CI3065" s="11"/>
      <c r="CJ3065" s="11"/>
      <c r="CK3065" s="11"/>
      <c r="CL3065" s="11"/>
      <c r="CM3065" s="11"/>
      <c r="CN3065" s="11"/>
      <c r="CO3065" s="11"/>
      <c r="CP3065" s="11"/>
      <c r="CQ3065" s="11"/>
      <c r="CR3065" s="11"/>
      <c r="CS3065" s="11"/>
      <c r="CT3065" s="11"/>
      <c r="CU3065" s="11"/>
      <c r="CV3065" s="11"/>
      <c r="CW3065" s="11"/>
      <c r="CX3065" s="11"/>
      <c r="CY3065" s="11"/>
      <c r="CZ3065" s="11"/>
      <c r="DA3065" s="11"/>
      <c r="DB3065" s="11"/>
      <c r="DC3065" s="11"/>
      <c r="DD3065" s="11"/>
      <c r="DE3065" s="11"/>
      <c r="DF3065" s="11"/>
      <c r="DG3065" s="11"/>
      <c r="DH3065" s="11"/>
      <c r="DI3065" s="11"/>
      <c r="DJ3065" s="11"/>
      <c r="DK3065" s="11"/>
      <c r="DL3065" s="11"/>
      <c r="DM3065" s="11"/>
      <c r="DN3065" s="11"/>
      <c r="DO3065" s="11"/>
      <c r="DP3065" s="11"/>
      <c r="DQ3065" s="11"/>
      <c r="DR3065" s="11"/>
      <c r="DS3065" s="11"/>
      <c r="DT3065" s="11"/>
      <c r="DU3065" s="11"/>
      <c r="DV3065" s="11"/>
      <c r="DW3065" s="11"/>
      <c r="DX3065" s="11"/>
      <c r="DY3065" s="11"/>
      <c r="DZ3065" s="11"/>
      <c r="EA3065" s="11"/>
      <c r="EB3065" s="11"/>
      <c r="EC3065" s="11"/>
      <c r="ED3065" s="11"/>
      <c r="EE3065" s="11"/>
      <c r="EF3065" s="11"/>
      <c r="EG3065" s="11"/>
      <c r="EH3065" s="11"/>
      <c r="EI3065" s="11"/>
      <c r="EJ3065" s="11"/>
      <c r="EK3065" s="11"/>
      <c r="EL3065" s="11"/>
      <c r="EM3065" s="11"/>
      <c r="EN3065" s="11"/>
      <c r="EO3065" s="11"/>
      <c r="EP3065" s="11"/>
      <c r="EQ3065" s="11"/>
      <c r="ER3065" s="11"/>
      <c r="ES3065" s="11"/>
      <c r="ET3065" s="11"/>
      <c r="EU3065" s="11"/>
      <c r="EV3065" s="11"/>
      <c r="EW3065" s="11"/>
      <c r="EX3065" s="11"/>
      <c r="EY3065" s="11"/>
      <c r="EZ3065" s="11"/>
      <c r="FA3065" s="11"/>
      <c r="FB3065" s="11"/>
      <c r="FC3065" s="11"/>
      <c r="FD3065" s="11"/>
      <c r="FE3065" s="11"/>
      <c r="FF3065" s="11"/>
      <c r="FG3065" s="11"/>
      <c r="FH3065" s="11"/>
      <c r="FI3065" s="11"/>
      <c r="FJ3065" s="11"/>
      <c r="FK3065" s="11"/>
      <c r="FL3065" s="11"/>
      <c r="FM3065" s="11"/>
      <c r="FN3065" s="11"/>
      <c r="FO3065" s="11"/>
      <c r="FP3065" s="11"/>
      <c r="FQ3065" s="11"/>
      <c r="FR3065" s="11"/>
      <c r="FS3065" s="11"/>
      <c r="FT3065" s="11"/>
      <c r="FU3065" s="11"/>
      <c r="FV3065" s="11"/>
      <c r="FW3065" s="11"/>
      <c r="FX3065" s="11"/>
      <c r="FY3065" s="11"/>
      <c r="FZ3065" s="11"/>
      <c r="GA3065" s="11"/>
      <c r="GB3065" s="11"/>
      <c r="GC3065" s="11"/>
      <c r="GD3065" s="11"/>
      <c r="GE3065" s="11"/>
      <c r="GF3065" s="11"/>
      <c r="GG3065" s="11"/>
      <c r="GH3065" s="11"/>
      <c r="GI3065" s="11"/>
      <c r="GJ3065" s="11"/>
      <c r="GK3065" s="11"/>
      <c r="GL3065" s="11"/>
      <c r="GM3065" s="11"/>
      <c r="GN3065" s="11"/>
      <c r="GO3065" s="11"/>
      <c r="GP3065" s="11"/>
      <c r="GQ3065" s="11"/>
      <c r="GR3065" s="11"/>
      <c r="GS3065" s="11"/>
      <c r="GT3065" s="11"/>
      <c r="GU3065" s="11"/>
      <c r="GV3065" s="11"/>
      <c r="GW3065" s="11"/>
      <c r="GX3065" s="11"/>
      <c r="GY3065" s="11"/>
      <c r="GZ3065" s="11"/>
      <c r="HA3065" s="11"/>
      <c r="HB3065" s="11"/>
      <c r="HC3065" s="11"/>
      <c r="HD3065" s="11"/>
      <c r="HE3065" s="11"/>
      <c r="HF3065" s="11"/>
      <c r="HG3065" s="11"/>
      <c r="HH3065" s="11"/>
      <c r="HI3065" s="11"/>
      <c r="HJ3065" s="11"/>
      <c r="HK3065" s="11"/>
      <c r="HL3065" s="11"/>
      <c r="HM3065" s="11"/>
      <c r="HN3065" s="11"/>
      <c r="HO3065" s="11"/>
      <c r="HP3065" s="11"/>
      <c r="HQ3065" s="11"/>
      <c r="HR3065" s="11"/>
      <c r="HS3065" s="11"/>
      <c r="HT3065" s="11"/>
      <c r="HU3065" s="11"/>
      <c r="HV3065" s="11"/>
      <c r="HW3065" s="11"/>
      <c r="HX3065" s="11"/>
      <c r="HY3065" s="11"/>
      <c r="HZ3065" s="11"/>
      <c r="IA3065" s="11"/>
      <c r="IB3065" s="11"/>
      <c r="IC3065" s="11"/>
      <c r="ID3065" s="11"/>
      <c r="IE3065" s="11"/>
      <c r="IF3065" s="11"/>
      <c r="IG3065" s="11"/>
    </row>
    <row r="3066" s="10" customFormat="1" ht="36" customHeight="1" spans="1:241">
      <c r="A3066" s="194"/>
      <c r="B3066" s="195"/>
      <c r="C3066" s="196"/>
      <c r="D3066" s="197" t="s">
        <v>721</v>
      </c>
      <c r="E3066" s="189"/>
      <c r="F3066" s="189"/>
      <c r="G3066" s="189"/>
      <c r="H3066" s="189"/>
      <c r="I3066" s="189" t="s">
        <v>512</v>
      </c>
      <c r="J3066" s="189" t="s">
        <v>512</v>
      </c>
      <c r="K3066" s="189" t="s">
        <v>512</v>
      </c>
      <c r="L3066" s="11"/>
      <c r="M3066" s="11"/>
      <c r="N3066" s="11"/>
      <c r="O3066" s="11"/>
      <c r="P3066" s="11"/>
      <c r="Q3066" s="11"/>
      <c r="R3066" s="11"/>
      <c r="S3066" s="11"/>
      <c r="T3066" s="11"/>
      <c r="U3066" s="11"/>
      <c r="V3066" s="11"/>
      <c r="W3066" s="11"/>
      <c r="X3066" s="11"/>
      <c r="Y3066" s="11"/>
      <c r="Z3066" s="11"/>
      <c r="AA3066" s="11"/>
      <c r="AB3066" s="11"/>
      <c r="AC3066" s="11"/>
      <c r="AD3066" s="11"/>
      <c r="AE3066" s="11"/>
      <c r="AF3066" s="11"/>
      <c r="AG3066" s="11"/>
      <c r="AH3066" s="11"/>
      <c r="AI3066" s="11"/>
      <c r="AJ3066" s="11"/>
      <c r="AK3066" s="11"/>
      <c r="AL3066" s="11"/>
      <c r="AM3066" s="11"/>
      <c r="AN3066" s="11"/>
      <c r="AO3066" s="11"/>
      <c r="AP3066" s="11"/>
      <c r="AQ3066" s="11"/>
      <c r="AR3066" s="11"/>
      <c r="AS3066" s="11"/>
      <c r="AT3066" s="11"/>
      <c r="AU3066" s="11"/>
      <c r="AV3066" s="11"/>
      <c r="AW3066" s="11"/>
      <c r="AX3066" s="11"/>
      <c r="AY3066" s="11"/>
      <c r="AZ3066" s="11"/>
      <c r="BA3066" s="11"/>
      <c r="BB3066" s="11"/>
      <c r="BC3066" s="11"/>
      <c r="BD3066" s="11"/>
      <c r="BE3066" s="11"/>
      <c r="BF3066" s="11"/>
      <c r="BG3066" s="11"/>
      <c r="BH3066" s="11"/>
      <c r="BI3066" s="11"/>
      <c r="BJ3066" s="11"/>
      <c r="BK3066" s="11"/>
      <c r="BL3066" s="11"/>
      <c r="BM3066" s="11"/>
      <c r="BN3066" s="11"/>
      <c r="BO3066" s="11"/>
      <c r="BP3066" s="11"/>
      <c r="BQ3066" s="11"/>
      <c r="BR3066" s="11"/>
      <c r="BS3066" s="11"/>
      <c r="BT3066" s="11"/>
      <c r="BU3066" s="11"/>
      <c r="BV3066" s="11"/>
      <c r="BW3066" s="11"/>
      <c r="BX3066" s="11"/>
      <c r="BY3066" s="11"/>
      <c r="BZ3066" s="11"/>
      <c r="CA3066" s="11"/>
      <c r="CB3066" s="11"/>
      <c r="CC3066" s="11"/>
      <c r="CD3066" s="11"/>
      <c r="CE3066" s="11"/>
      <c r="CF3066" s="11"/>
      <c r="CG3066" s="11"/>
      <c r="CH3066" s="11"/>
      <c r="CI3066" s="11"/>
      <c r="CJ3066" s="11"/>
      <c r="CK3066" s="11"/>
      <c r="CL3066" s="11"/>
      <c r="CM3066" s="11"/>
      <c r="CN3066" s="11"/>
      <c r="CO3066" s="11"/>
      <c r="CP3066" s="11"/>
      <c r="CQ3066" s="11"/>
      <c r="CR3066" s="11"/>
      <c r="CS3066" s="11"/>
      <c r="CT3066" s="11"/>
      <c r="CU3066" s="11"/>
      <c r="CV3066" s="11"/>
      <c r="CW3066" s="11"/>
      <c r="CX3066" s="11"/>
      <c r="CY3066" s="11"/>
      <c r="CZ3066" s="11"/>
      <c r="DA3066" s="11"/>
      <c r="DB3066" s="11"/>
      <c r="DC3066" s="11"/>
      <c r="DD3066" s="11"/>
      <c r="DE3066" s="11"/>
      <c r="DF3066" s="11"/>
      <c r="DG3066" s="11"/>
      <c r="DH3066" s="11"/>
      <c r="DI3066" s="11"/>
      <c r="DJ3066" s="11"/>
      <c r="DK3066" s="11"/>
      <c r="DL3066" s="11"/>
      <c r="DM3066" s="11"/>
      <c r="DN3066" s="11"/>
      <c r="DO3066" s="11"/>
      <c r="DP3066" s="11"/>
      <c r="DQ3066" s="11"/>
      <c r="DR3066" s="11"/>
      <c r="DS3066" s="11"/>
      <c r="DT3066" s="11"/>
      <c r="DU3066" s="11"/>
      <c r="DV3066" s="11"/>
      <c r="DW3066" s="11"/>
      <c r="DX3066" s="11"/>
      <c r="DY3066" s="11"/>
      <c r="DZ3066" s="11"/>
      <c r="EA3066" s="11"/>
      <c r="EB3066" s="11"/>
      <c r="EC3066" s="11"/>
      <c r="ED3066" s="11"/>
      <c r="EE3066" s="11"/>
      <c r="EF3066" s="11"/>
      <c r="EG3066" s="11"/>
      <c r="EH3066" s="11"/>
      <c r="EI3066" s="11"/>
      <c r="EJ3066" s="11"/>
      <c r="EK3066" s="11"/>
      <c r="EL3066" s="11"/>
      <c r="EM3066" s="11"/>
      <c r="EN3066" s="11"/>
      <c r="EO3066" s="11"/>
      <c r="EP3066" s="11"/>
      <c r="EQ3066" s="11"/>
      <c r="ER3066" s="11"/>
      <c r="ES3066" s="11"/>
      <c r="ET3066" s="11"/>
      <c r="EU3066" s="11"/>
      <c r="EV3066" s="11"/>
      <c r="EW3066" s="11"/>
      <c r="EX3066" s="11"/>
      <c r="EY3066" s="11"/>
      <c r="EZ3066" s="11"/>
      <c r="FA3066" s="11"/>
      <c r="FB3066" s="11"/>
      <c r="FC3066" s="11"/>
      <c r="FD3066" s="11"/>
      <c r="FE3066" s="11"/>
      <c r="FF3066" s="11"/>
      <c r="FG3066" s="11"/>
      <c r="FH3066" s="11"/>
      <c r="FI3066" s="11"/>
      <c r="FJ3066" s="11"/>
      <c r="FK3066" s="11"/>
      <c r="FL3066" s="11"/>
      <c r="FM3066" s="11"/>
      <c r="FN3066" s="11"/>
      <c r="FO3066" s="11"/>
      <c r="FP3066" s="11"/>
      <c r="FQ3066" s="11"/>
      <c r="FR3066" s="11"/>
      <c r="FS3066" s="11"/>
      <c r="FT3066" s="11"/>
      <c r="FU3066" s="11"/>
      <c r="FV3066" s="11"/>
      <c r="FW3066" s="11"/>
      <c r="FX3066" s="11"/>
      <c r="FY3066" s="11"/>
      <c r="FZ3066" s="11"/>
      <c r="GA3066" s="11"/>
      <c r="GB3066" s="11"/>
      <c r="GC3066" s="11"/>
      <c r="GD3066" s="11"/>
      <c r="GE3066" s="11"/>
      <c r="GF3066" s="11"/>
      <c r="GG3066" s="11"/>
      <c r="GH3066" s="11"/>
      <c r="GI3066" s="11"/>
      <c r="GJ3066" s="11"/>
      <c r="GK3066" s="11"/>
      <c r="GL3066" s="11"/>
      <c r="GM3066" s="11"/>
      <c r="GN3066" s="11"/>
      <c r="GO3066" s="11"/>
      <c r="GP3066" s="11"/>
      <c r="GQ3066" s="11"/>
      <c r="GR3066" s="11"/>
      <c r="GS3066" s="11"/>
      <c r="GT3066" s="11"/>
      <c r="GU3066" s="11"/>
      <c r="GV3066" s="11"/>
      <c r="GW3066" s="11"/>
      <c r="GX3066" s="11"/>
      <c r="GY3066" s="11"/>
      <c r="GZ3066" s="11"/>
      <c r="HA3066" s="11"/>
      <c r="HB3066" s="11"/>
      <c r="HC3066" s="11"/>
      <c r="HD3066" s="11"/>
      <c r="HE3066" s="11"/>
      <c r="HF3066" s="11"/>
      <c r="HG3066" s="11"/>
      <c r="HH3066" s="11"/>
      <c r="HI3066" s="11"/>
      <c r="HJ3066" s="11"/>
      <c r="HK3066" s="11"/>
      <c r="HL3066" s="11"/>
      <c r="HM3066" s="11"/>
      <c r="HN3066" s="11"/>
      <c r="HO3066" s="11"/>
      <c r="HP3066" s="11"/>
      <c r="HQ3066" s="11"/>
      <c r="HR3066" s="11"/>
      <c r="HS3066" s="11"/>
      <c r="HT3066" s="11"/>
      <c r="HU3066" s="11"/>
      <c r="HV3066" s="11"/>
      <c r="HW3066" s="11"/>
      <c r="HX3066" s="11"/>
      <c r="HY3066" s="11"/>
      <c r="HZ3066" s="11"/>
      <c r="IA3066" s="11"/>
      <c r="IB3066" s="11"/>
      <c r="IC3066" s="11"/>
      <c r="ID3066" s="11"/>
      <c r="IE3066" s="11"/>
      <c r="IF3066" s="11"/>
      <c r="IG3066" s="11"/>
    </row>
    <row r="3067" s="11" customFormat="1" ht="36" customHeight="1" spans="1:11">
      <c r="A3067" s="194"/>
      <c r="B3067" s="195"/>
      <c r="C3067" s="196"/>
      <c r="D3067" s="197" t="s">
        <v>722</v>
      </c>
      <c r="E3067" s="189"/>
      <c r="F3067" s="189"/>
      <c r="G3067" s="189"/>
      <c r="H3067" s="189"/>
      <c r="I3067" s="189" t="s">
        <v>512</v>
      </c>
      <c r="J3067" s="189" t="s">
        <v>512</v>
      </c>
      <c r="K3067" s="189" t="s">
        <v>512</v>
      </c>
    </row>
    <row r="3068" s="11" customFormat="1" ht="28" customHeight="1" spans="1:11">
      <c r="A3068" s="198"/>
      <c r="B3068" s="199"/>
      <c r="C3068" s="200"/>
      <c r="D3068" s="188" t="s">
        <v>622</v>
      </c>
      <c r="E3068" s="189"/>
      <c r="F3068" s="189"/>
      <c r="G3068" s="189"/>
      <c r="H3068" s="189"/>
      <c r="I3068" s="189" t="s">
        <v>512</v>
      </c>
      <c r="J3068" s="189" t="s">
        <v>512</v>
      </c>
      <c r="K3068" s="189" t="s">
        <v>512</v>
      </c>
    </row>
    <row r="3069" s="11" customFormat="1" ht="46" customHeight="1" spans="1:11">
      <c r="A3069" s="188" t="s">
        <v>723</v>
      </c>
      <c r="B3069" s="188" t="s">
        <v>724</v>
      </c>
      <c r="C3069" s="188"/>
      <c r="D3069" s="188"/>
      <c r="E3069" s="188"/>
      <c r="F3069" s="188" t="s">
        <v>608</v>
      </c>
      <c r="G3069" s="188"/>
      <c r="H3069" s="188"/>
      <c r="I3069" s="188"/>
      <c r="J3069" s="188"/>
      <c r="K3069" s="188"/>
    </row>
    <row r="3070" s="11" customFormat="1" ht="36" customHeight="1" spans="1:11">
      <c r="A3070" s="188"/>
      <c r="B3070" s="189" t="s">
        <v>1050</v>
      </c>
      <c r="C3070" s="189"/>
      <c r="D3070" s="189"/>
      <c r="E3070" s="189"/>
      <c r="F3070" s="189" t="s">
        <v>1028</v>
      </c>
      <c r="G3070" s="189"/>
      <c r="H3070" s="189"/>
      <c r="I3070" s="189"/>
      <c r="J3070" s="189"/>
      <c r="K3070" s="189"/>
    </row>
    <row r="3071" s="11" customFormat="1" ht="36" customHeight="1" spans="1:11">
      <c r="A3071" s="201" t="s">
        <v>726</v>
      </c>
      <c r="B3071" s="188" t="s">
        <v>628</v>
      </c>
      <c r="C3071" s="188" t="s">
        <v>629</v>
      </c>
      <c r="D3071" s="188" t="s">
        <v>630</v>
      </c>
      <c r="E3071" s="188" t="s">
        <v>1051</v>
      </c>
      <c r="F3071" s="188" t="s">
        <v>1052</v>
      </c>
      <c r="G3071" s="188" t="s">
        <v>717</v>
      </c>
      <c r="H3071" s="188" t="s">
        <v>729</v>
      </c>
      <c r="I3071" s="188" t="s">
        <v>730</v>
      </c>
      <c r="J3071" s="188"/>
      <c r="K3071" s="188"/>
    </row>
    <row r="3072" s="11" customFormat="1" ht="40" customHeight="1" spans="1:11">
      <c r="A3072" s="202"/>
      <c r="B3072" s="201" t="s">
        <v>1053</v>
      </c>
      <c r="C3072" s="188" t="s">
        <v>637</v>
      </c>
      <c r="D3072" s="203" t="s">
        <v>1054</v>
      </c>
      <c r="E3072" s="203" t="s">
        <v>784</v>
      </c>
      <c r="F3072" s="203" t="s">
        <v>784</v>
      </c>
      <c r="G3072" s="189">
        <v>25</v>
      </c>
      <c r="H3072" s="189">
        <v>25</v>
      </c>
      <c r="I3072" s="189"/>
      <c r="J3072" s="189"/>
      <c r="K3072" s="189"/>
    </row>
    <row r="3073" s="11" customFormat="1" ht="27" customHeight="1" spans="1:11">
      <c r="A3073" s="202"/>
      <c r="B3073" s="202"/>
      <c r="C3073" s="188"/>
      <c r="D3073" s="203" t="s">
        <v>1055</v>
      </c>
      <c r="E3073" s="203" t="s">
        <v>784</v>
      </c>
      <c r="F3073" s="203" t="s">
        <v>784</v>
      </c>
      <c r="G3073" s="189">
        <v>25</v>
      </c>
      <c r="H3073" s="189">
        <v>25</v>
      </c>
      <c r="I3073" s="189"/>
      <c r="J3073" s="189"/>
      <c r="K3073" s="189"/>
    </row>
    <row r="3074" s="11" customFormat="1" ht="27" customHeight="1" spans="1:11">
      <c r="A3074" s="202"/>
      <c r="B3074" s="188" t="s">
        <v>737</v>
      </c>
      <c r="C3074" s="203" t="s">
        <v>738</v>
      </c>
      <c r="D3074" s="203" t="s">
        <v>738</v>
      </c>
      <c r="E3074" s="204" t="s">
        <v>788</v>
      </c>
      <c r="F3074" s="204" t="s">
        <v>788</v>
      </c>
      <c r="G3074" s="189">
        <v>15</v>
      </c>
      <c r="H3074" s="189">
        <v>15</v>
      </c>
      <c r="I3074" s="189"/>
      <c r="J3074" s="189"/>
      <c r="K3074" s="189"/>
    </row>
    <row r="3075" s="11" customFormat="1" ht="18" customHeight="1" spans="1:11">
      <c r="A3075" s="202"/>
      <c r="B3075" s="188"/>
      <c r="C3075" s="203" t="s">
        <v>815</v>
      </c>
      <c r="D3075" s="203" t="s">
        <v>815</v>
      </c>
      <c r="E3075" s="204" t="s">
        <v>784</v>
      </c>
      <c r="F3075" s="204" t="s">
        <v>784</v>
      </c>
      <c r="G3075" s="189">
        <v>15</v>
      </c>
      <c r="H3075" s="189">
        <v>15</v>
      </c>
      <c r="I3075" s="189"/>
      <c r="J3075" s="189"/>
      <c r="K3075" s="189"/>
    </row>
    <row r="3076" s="11" customFormat="1" ht="18" customHeight="1" spans="1:11">
      <c r="A3076" s="202"/>
      <c r="B3076" s="201" t="s">
        <v>740</v>
      </c>
      <c r="C3076" s="201" t="s">
        <v>741</v>
      </c>
      <c r="D3076" s="203" t="s">
        <v>741</v>
      </c>
      <c r="E3076" s="204">
        <v>0.86</v>
      </c>
      <c r="F3076" s="204">
        <v>0.9</v>
      </c>
      <c r="G3076" s="189">
        <v>10</v>
      </c>
      <c r="H3076" s="189">
        <v>10</v>
      </c>
      <c r="I3076" s="189"/>
      <c r="J3076" s="189"/>
      <c r="K3076" s="189"/>
    </row>
    <row r="3077" s="11" customFormat="1" ht="30" customHeight="1" spans="1:11">
      <c r="A3077" s="188" t="s">
        <v>1056</v>
      </c>
      <c r="B3077" s="188"/>
      <c r="C3077" s="188"/>
      <c r="D3077" s="188"/>
      <c r="E3077" s="188"/>
      <c r="F3077" s="188"/>
      <c r="G3077" s="189">
        <v>95.66</v>
      </c>
      <c r="H3077" s="189"/>
      <c r="I3077" s="189"/>
      <c r="J3077" s="189"/>
      <c r="K3077" s="189"/>
    </row>
    <row r="3078" s="11" customFormat="1" ht="30" customHeight="1" spans="1:11">
      <c r="A3078" s="201" t="s">
        <v>743</v>
      </c>
      <c r="B3078" s="203" t="s">
        <v>1405</v>
      </c>
      <c r="C3078" s="203"/>
      <c r="D3078" s="203"/>
      <c r="E3078" s="203"/>
      <c r="F3078" s="203"/>
      <c r="G3078" s="203"/>
      <c r="H3078" s="203"/>
      <c r="I3078" s="203"/>
      <c r="J3078" s="203"/>
      <c r="K3078" s="203"/>
    </row>
    <row r="3079" s="11" customFormat="1" ht="30" customHeight="1" spans="1:11">
      <c r="A3079" s="205"/>
      <c r="B3079" s="203"/>
      <c r="C3079" s="203"/>
      <c r="D3079" s="203"/>
      <c r="E3079" s="203"/>
      <c r="F3079" s="203"/>
      <c r="G3079" s="203"/>
      <c r="H3079" s="203"/>
      <c r="I3079" s="203"/>
      <c r="J3079" s="203"/>
      <c r="K3079" s="203"/>
    </row>
    <row r="3080" s="11" customFormat="1" ht="30" customHeight="1" spans="1:11">
      <c r="A3080" s="268"/>
      <c r="B3080" s="269"/>
      <c r="C3080" s="269"/>
      <c r="D3080" s="269"/>
      <c r="E3080" s="269"/>
      <c r="F3080" s="269"/>
      <c r="G3080" s="269"/>
      <c r="H3080" s="269"/>
      <c r="I3080" s="269"/>
      <c r="J3080" s="269"/>
      <c r="K3080" s="269"/>
    </row>
    <row r="3081" s="11" customFormat="1" ht="12"/>
    <row r="3082" customFormat="1" ht="22.2" spans="1:11">
      <c r="A3082" s="61" t="s">
        <v>706</v>
      </c>
      <c r="B3082" s="61"/>
      <c r="C3082" s="61"/>
      <c r="D3082" s="61"/>
      <c r="E3082" s="61"/>
      <c r="F3082" s="61"/>
      <c r="G3082" s="61"/>
      <c r="H3082" s="61"/>
      <c r="I3082" s="61"/>
      <c r="J3082" s="61"/>
      <c r="K3082" s="13"/>
    </row>
    <row r="3083" s="11" customFormat="1" ht="16" customHeight="1" spans="1:10">
      <c r="A3083" s="391"/>
      <c r="B3083" s="391"/>
      <c r="C3083" s="391"/>
      <c r="D3083" s="391"/>
      <c r="E3083" s="391"/>
      <c r="F3083" s="391"/>
      <c r="G3083" s="391"/>
      <c r="H3083" s="391"/>
      <c r="I3083" s="391"/>
      <c r="J3083" s="391" t="s">
        <v>707</v>
      </c>
    </row>
    <row r="3084" s="15" customFormat="1" ht="31" customHeight="1" spans="1:10">
      <c r="A3084" s="391"/>
      <c r="B3084" s="391"/>
      <c r="C3084" s="391"/>
      <c r="D3084" s="391"/>
      <c r="E3084" s="391"/>
      <c r="F3084" s="391"/>
      <c r="G3084" s="391"/>
      <c r="H3084" s="391"/>
      <c r="I3084" s="391"/>
      <c r="J3084" s="392" t="s">
        <v>3</v>
      </c>
    </row>
    <row r="3085" s="11" customFormat="1" ht="19" customHeight="1" spans="1:11">
      <c r="A3085" s="188" t="s">
        <v>708</v>
      </c>
      <c r="B3085" s="188"/>
      <c r="C3085" s="188"/>
      <c r="D3085" s="188" t="s">
        <v>1381</v>
      </c>
      <c r="E3085" s="189"/>
      <c r="F3085" s="189"/>
      <c r="G3085" s="189"/>
      <c r="H3085" s="189"/>
      <c r="I3085" s="189"/>
      <c r="J3085" s="189"/>
      <c r="K3085" s="189"/>
    </row>
    <row r="3086" s="11" customFormat="1" ht="19" customHeight="1" spans="1:11">
      <c r="A3086" s="188" t="s">
        <v>710</v>
      </c>
      <c r="B3086" s="188"/>
      <c r="C3086" s="188"/>
      <c r="D3086" s="189" t="s">
        <v>985</v>
      </c>
      <c r="E3086" s="189"/>
      <c r="F3086" s="188" t="s">
        <v>711</v>
      </c>
      <c r="G3086" s="190" t="s">
        <v>1404</v>
      </c>
      <c r="H3086" s="190"/>
      <c r="I3086" s="190"/>
      <c r="J3086" s="190"/>
      <c r="K3086" s="190"/>
    </row>
    <row r="3087" s="11" customFormat="1" ht="19" customHeight="1" spans="1:11">
      <c r="A3087" s="191" t="s">
        <v>712</v>
      </c>
      <c r="B3087" s="192"/>
      <c r="C3087" s="193"/>
      <c r="D3087" s="188" t="s">
        <v>713</v>
      </c>
      <c r="E3087" s="188" t="s">
        <v>714</v>
      </c>
      <c r="F3087" s="188" t="s">
        <v>1048</v>
      </c>
      <c r="G3087" s="188" t="s">
        <v>1049</v>
      </c>
      <c r="H3087" s="188"/>
      <c r="I3087" s="188" t="s">
        <v>717</v>
      </c>
      <c r="J3087" s="188" t="s">
        <v>718</v>
      </c>
      <c r="K3087" s="188" t="s">
        <v>729</v>
      </c>
    </row>
    <row r="3088" s="11" customFormat="1" ht="19" customHeight="1" spans="1:11">
      <c r="A3088" s="194"/>
      <c r="B3088" s="195"/>
      <c r="C3088" s="196"/>
      <c r="D3088" s="188" t="s">
        <v>720</v>
      </c>
      <c r="E3088" s="189"/>
      <c r="F3088" s="189">
        <v>0.83</v>
      </c>
      <c r="G3088" s="189">
        <v>0.83</v>
      </c>
      <c r="H3088" s="189"/>
      <c r="I3088" s="189">
        <v>10</v>
      </c>
      <c r="J3088" s="204">
        <v>1</v>
      </c>
      <c r="K3088" s="189">
        <v>10</v>
      </c>
    </row>
    <row r="3089" s="11" customFormat="1" ht="19" customHeight="1" spans="1:11">
      <c r="A3089" s="194"/>
      <c r="B3089" s="195"/>
      <c r="C3089" s="196"/>
      <c r="D3089" s="188" t="s">
        <v>621</v>
      </c>
      <c r="E3089" s="189"/>
      <c r="F3089" s="189">
        <v>0.83</v>
      </c>
      <c r="G3089" s="189">
        <v>0.83</v>
      </c>
      <c r="H3089" s="189"/>
      <c r="I3089" s="189" t="s">
        <v>512</v>
      </c>
      <c r="J3089" s="189" t="s">
        <v>512</v>
      </c>
      <c r="K3089" s="189" t="s">
        <v>512</v>
      </c>
    </row>
    <row r="3090" s="11" customFormat="1" ht="19" customHeight="1" spans="1:11">
      <c r="A3090" s="194"/>
      <c r="B3090" s="195"/>
      <c r="C3090" s="196"/>
      <c r="D3090" s="197" t="s">
        <v>721</v>
      </c>
      <c r="E3090" s="189"/>
      <c r="F3090" s="189"/>
      <c r="G3090" s="189"/>
      <c r="H3090" s="189"/>
      <c r="I3090" s="189" t="s">
        <v>512</v>
      </c>
      <c r="J3090" s="189" t="s">
        <v>512</v>
      </c>
      <c r="K3090" s="189" t="s">
        <v>512</v>
      </c>
    </row>
    <row r="3091" s="11" customFormat="1" ht="19" customHeight="1" spans="1:11">
      <c r="A3091" s="194"/>
      <c r="B3091" s="195"/>
      <c r="C3091" s="196"/>
      <c r="D3091" s="197" t="s">
        <v>722</v>
      </c>
      <c r="E3091" s="189"/>
      <c r="F3091" s="189"/>
      <c r="G3091" s="189"/>
      <c r="H3091" s="189"/>
      <c r="I3091" s="189" t="s">
        <v>512</v>
      </c>
      <c r="J3091" s="189" t="s">
        <v>512</v>
      </c>
      <c r="K3091" s="189" t="s">
        <v>512</v>
      </c>
    </row>
    <row r="3092" s="11" customFormat="1" ht="19" customHeight="1" spans="1:11">
      <c r="A3092" s="198"/>
      <c r="B3092" s="199"/>
      <c r="C3092" s="200"/>
      <c r="D3092" s="188" t="s">
        <v>622</v>
      </c>
      <c r="E3092" s="189"/>
      <c r="F3092" s="189"/>
      <c r="G3092" s="189"/>
      <c r="H3092" s="189"/>
      <c r="I3092" s="189" t="s">
        <v>512</v>
      </c>
      <c r="J3092" s="189" t="s">
        <v>512</v>
      </c>
      <c r="K3092" s="189" t="s">
        <v>512</v>
      </c>
    </row>
    <row r="3093" s="11" customFormat="1" ht="19" customHeight="1" spans="1:11">
      <c r="A3093" s="188" t="s">
        <v>723</v>
      </c>
      <c r="B3093" s="188" t="s">
        <v>724</v>
      </c>
      <c r="C3093" s="188"/>
      <c r="D3093" s="188"/>
      <c r="E3093" s="188"/>
      <c r="F3093" s="188" t="s">
        <v>608</v>
      </c>
      <c r="G3093" s="188"/>
      <c r="H3093" s="188"/>
      <c r="I3093" s="188"/>
      <c r="J3093" s="188"/>
      <c r="K3093" s="188"/>
    </row>
    <row r="3094" s="11" customFormat="1" ht="51" customHeight="1" spans="1:11">
      <c r="A3094" s="188"/>
      <c r="B3094" s="189" t="s">
        <v>1026</v>
      </c>
      <c r="C3094" s="189"/>
      <c r="D3094" s="189"/>
      <c r="E3094" s="189"/>
      <c r="F3094" s="189" t="s">
        <v>1026</v>
      </c>
      <c r="G3094" s="189"/>
      <c r="H3094" s="189"/>
      <c r="I3094" s="189"/>
      <c r="J3094" s="189"/>
      <c r="K3094" s="189"/>
    </row>
    <row r="3095" s="11" customFormat="1" ht="19" customHeight="1" spans="1:11">
      <c r="A3095" s="201" t="s">
        <v>726</v>
      </c>
      <c r="B3095" s="188" t="s">
        <v>628</v>
      </c>
      <c r="C3095" s="188" t="s">
        <v>629</v>
      </c>
      <c r="D3095" s="188" t="s">
        <v>630</v>
      </c>
      <c r="E3095" s="188" t="s">
        <v>1051</v>
      </c>
      <c r="F3095" s="188" t="s">
        <v>1052</v>
      </c>
      <c r="G3095" s="188" t="s">
        <v>717</v>
      </c>
      <c r="H3095" s="188" t="s">
        <v>729</v>
      </c>
      <c r="I3095" s="188" t="s">
        <v>730</v>
      </c>
      <c r="J3095" s="188"/>
      <c r="K3095" s="188"/>
    </row>
    <row r="3096" s="11" customFormat="1" ht="19" customHeight="1" spans="1:11">
      <c r="A3096" s="194"/>
      <c r="B3096" s="201" t="s">
        <v>1053</v>
      </c>
      <c r="C3096" s="207" t="s">
        <v>637</v>
      </c>
      <c r="D3096" s="208" t="s">
        <v>1010</v>
      </c>
      <c r="E3096" s="209" t="s">
        <v>669</v>
      </c>
      <c r="F3096" s="209" t="s">
        <v>669</v>
      </c>
      <c r="G3096" s="189">
        <v>50</v>
      </c>
      <c r="H3096" s="189">
        <v>50</v>
      </c>
      <c r="I3096" s="189"/>
      <c r="J3096" s="189"/>
      <c r="K3096" s="189"/>
    </row>
    <row r="3097" s="11" customFormat="1" ht="19" customHeight="1" spans="1:11">
      <c r="A3097" s="194"/>
      <c r="B3097" s="201" t="s">
        <v>968</v>
      </c>
      <c r="C3097" s="207" t="s">
        <v>738</v>
      </c>
      <c r="D3097" s="208" t="s">
        <v>1011</v>
      </c>
      <c r="E3097" s="209" t="s">
        <v>1012</v>
      </c>
      <c r="F3097" s="209" t="s">
        <v>1012</v>
      </c>
      <c r="G3097" s="189">
        <v>30</v>
      </c>
      <c r="H3097" s="189">
        <v>30</v>
      </c>
      <c r="I3097" s="189"/>
      <c r="J3097" s="189"/>
      <c r="K3097" s="189"/>
    </row>
    <row r="3098" s="11" customFormat="1" ht="19" customHeight="1" spans="1:11">
      <c r="A3098" s="202"/>
      <c r="B3098" s="201" t="s">
        <v>1013</v>
      </c>
      <c r="C3098" s="201" t="s">
        <v>741</v>
      </c>
      <c r="D3098" s="210" t="s">
        <v>856</v>
      </c>
      <c r="E3098" s="211" t="s">
        <v>756</v>
      </c>
      <c r="F3098" s="211" t="s">
        <v>640</v>
      </c>
      <c r="G3098" s="189">
        <v>10</v>
      </c>
      <c r="H3098" s="189">
        <v>10</v>
      </c>
      <c r="I3098" s="189"/>
      <c r="J3098" s="189"/>
      <c r="K3098" s="189"/>
    </row>
    <row r="3099" s="11" customFormat="1" ht="19" customHeight="1" spans="1:11">
      <c r="A3099" s="202"/>
      <c r="B3099" s="202"/>
      <c r="C3099" s="202"/>
      <c r="D3099" s="212"/>
      <c r="E3099" s="213"/>
      <c r="F3099" s="213"/>
      <c r="G3099" s="189"/>
      <c r="H3099" s="189"/>
      <c r="I3099" s="189"/>
      <c r="J3099" s="189"/>
      <c r="K3099" s="189"/>
    </row>
    <row r="3100" s="11" customFormat="1" ht="19" customHeight="1" spans="1:11">
      <c r="A3100" s="188" t="s">
        <v>1056</v>
      </c>
      <c r="B3100" s="188"/>
      <c r="C3100" s="188"/>
      <c r="D3100" s="188"/>
      <c r="E3100" s="188"/>
      <c r="F3100" s="188"/>
      <c r="G3100" s="189">
        <v>100</v>
      </c>
      <c r="H3100" s="189"/>
      <c r="I3100" s="189"/>
      <c r="J3100" s="189"/>
      <c r="K3100" s="189"/>
    </row>
    <row r="3101" s="11" customFormat="1" ht="19" customHeight="1" spans="1:11">
      <c r="A3101" s="201" t="s">
        <v>743</v>
      </c>
      <c r="B3101" s="203" t="s">
        <v>1014</v>
      </c>
      <c r="C3101" s="203"/>
      <c r="D3101" s="203"/>
      <c r="E3101" s="203"/>
      <c r="F3101" s="203"/>
      <c r="G3101" s="203"/>
      <c r="H3101" s="203"/>
      <c r="I3101" s="203"/>
      <c r="J3101" s="203"/>
      <c r="K3101" s="203"/>
    </row>
    <row r="3102" s="11" customFormat="1" ht="19" customHeight="1" spans="1:11">
      <c r="A3102" s="205"/>
      <c r="B3102" s="203"/>
      <c r="C3102" s="203"/>
      <c r="D3102" s="203"/>
      <c r="E3102" s="203"/>
      <c r="F3102" s="203"/>
      <c r="G3102" s="203"/>
      <c r="H3102" s="203"/>
      <c r="I3102" s="203"/>
      <c r="J3102" s="203"/>
      <c r="K3102" s="203"/>
    </row>
    <row r="3103" s="11" customFormat="1" ht="19" customHeight="1" spans="1:11">
      <c r="A3103" s="268"/>
      <c r="B3103" s="269"/>
      <c r="C3103" s="269"/>
      <c r="D3103" s="269"/>
      <c r="E3103" s="269"/>
      <c r="F3103" s="269"/>
      <c r="G3103" s="269"/>
      <c r="H3103" s="269"/>
      <c r="I3103" s="269"/>
      <c r="J3103" s="269"/>
      <c r="K3103" s="269"/>
    </row>
    <row r="3104" s="11" customFormat="1" ht="19" customHeight="1" spans="1:11">
      <c r="A3104" s="268"/>
      <c r="B3104" s="269"/>
      <c r="C3104" s="269"/>
      <c r="D3104" s="269"/>
      <c r="E3104" s="269"/>
      <c r="F3104" s="269"/>
      <c r="G3104" s="269"/>
      <c r="H3104" s="269"/>
      <c r="I3104" s="269"/>
      <c r="J3104" s="269"/>
      <c r="K3104" s="269"/>
    </row>
    <row r="3105" customFormat="1" ht="22.2" spans="1:11">
      <c r="A3105" s="61" t="s">
        <v>706</v>
      </c>
      <c r="B3105" s="61"/>
      <c r="C3105" s="61"/>
      <c r="D3105" s="61"/>
      <c r="E3105" s="61"/>
      <c r="F3105" s="61"/>
      <c r="G3105" s="61"/>
      <c r="H3105" s="61"/>
      <c r="I3105" s="61"/>
      <c r="J3105" s="61"/>
      <c r="K3105" s="13"/>
    </row>
    <row r="3106" s="11" customFormat="1" ht="16" customHeight="1" spans="1:10">
      <c r="A3106" s="391"/>
      <c r="B3106" s="391"/>
      <c r="C3106" s="391"/>
      <c r="D3106" s="391"/>
      <c r="E3106" s="391"/>
      <c r="F3106" s="391"/>
      <c r="G3106" s="391"/>
      <c r="H3106" s="391"/>
      <c r="I3106" s="391"/>
      <c r="J3106" s="391" t="s">
        <v>707</v>
      </c>
    </row>
    <row r="3107" s="15" customFormat="1" ht="31" customHeight="1" spans="1:10">
      <c r="A3107" s="391"/>
      <c r="B3107" s="391"/>
      <c r="C3107" s="391"/>
      <c r="D3107" s="391"/>
      <c r="E3107" s="391"/>
      <c r="F3107" s="391"/>
      <c r="G3107" s="391"/>
      <c r="H3107" s="391"/>
      <c r="I3107" s="391"/>
      <c r="J3107" s="392" t="s">
        <v>3</v>
      </c>
    </row>
    <row r="3108" s="11" customFormat="1" ht="12" spans="1:11">
      <c r="A3108" s="214" t="s">
        <v>708</v>
      </c>
      <c r="B3108" s="214"/>
      <c r="C3108" s="214"/>
      <c r="D3108" s="188" t="s">
        <v>984</v>
      </c>
      <c r="E3108" s="189"/>
      <c r="F3108" s="189"/>
      <c r="G3108" s="189"/>
      <c r="H3108" s="189"/>
      <c r="I3108" s="189"/>
      <c r="J3108" s="189"/>
      <c r="K3108" s="189"/>
    </row>
    <row r="3109" s="11" customFormat="1" ht="22" customHeight="1" spans="1:11">
      <c r="A3109" s="214" t="s">
        <v>710</v>
      </c>
      <c r="B3109" s="214"/>
      <c r="C3109" s="214"/>
      <c r="D3109" s="215" t="s">
        <v>1058</v>
      </c>
      <c r="E3109" s="215"/>
      <c r="F3109" s="214" t="s">
        <v>711</v>
      </c>
      <c r="G3109" s="190" t="s">
        <v>1404</v>
      </c>
      <c r="H3109" s="190"/>
      <c r="I3109" s="190"/>
      <c r="J3109" s="190"/>
      <c r="K3109" s="190"/>
    </row>
    <row r="3110" s="11" customFormat="1" ht="20" customHeight="1" spans="1:11">
      <c r="A3110" s="216" t="s">
        <v>712</v>
      </c>
      <c r="B3110" s="217"/>
      <c r="C3110" s="218"/>
      <c r="D3110" s="214" t="s">
        <v>713</v>
      </c>
      <c r="E3110" s="214" t="s">
        <v>714</v>
      </c>
      <c r="F3110" s="214" t="s">
        <v>1059</v>
      </c>
      <c r="G3110" s="214" t="s">
        <v>1060</v>
      </c>
      <c r="H3110" s="214"/>
      <c r="I3110" s="214" t="s">
        <v>717</v>
      </c>
      <c r="J3110" s="214" t="s">
        <v>718</v>
      </c>
      <c r="K3110" s="214" t="s">
        <v>729</v>
      </c>
    </row>
    <row r="3111" s="11" customFormat="1" ht="20" customHeight="1" spans="1:11">
      <c r="A3111" s="219"/>
      <c r="B3111" s="220"/>
      <c r="C3111" s="221"/>
      <c r="D3111" s="214" t="s">
        <v>720</v>
      </c>
      <c r="E3111" s="190"/>
      <c r="F3111" s="222">
        <v>28.7</v>
      </c>
      <c r="G3111" s="190">
        <v>20.45</v>
      </c>
      <c r="H3111" s="190"/>
      <c r="I3111" s="190">
        <v>10</v>
      </c>
      <c r="J3111" s="233">
        <f>G3111/F3111</f>
        <v>0.712543554006969</v>
      </c>
      <c r="K3111" s="190">
        <v>7.12</v>
      </c>
    </row>
    <row r="3112" s="11" customFormat="1" ht="20" customHeight="1" spans="1:11">
      <c r="A3112" s="219"/>
      <c r="B3112" s="220"/>
      <c r="C3112" s="221"/>
      <c r="D3112" s="214" t="s">
        <v>621</v>
      </c>
      <c r="E3112" s="190"/>
      <c r="F3112" s="222">
        <v>28.7</v>
      </c>
      <c r="G3112" s="190">
        <v>20.45</v>
      </c>
      <c r="H3112" s="190"/>
      <c r="I3112" s="190" t="s">
        <v>512</v>
      </c>
      <c r="J3112" s="190" t="s">
        <v>512</v>
      </c>
      <c r="K3112" s="190" t="s">
        <v>512</v>
      </c>
    </row>
    <row r="3113" s="11" customFormat="1" ht="20" customHeight="1" spans="1:11">
      <c r="A3113" s="219"/>
      <c r="B3113" s="220"/>
      <c r="C3113" s="221"/>
      <c r="D3113" s="223" t="s">
        <v>721</v>
      </c>
      <c r="E3113" s="190"/>
      <c r="F3113" s="190"/>
      <c r="G3113" s="190"/>
      <c r="H3113" s="190"/>
      <c r="I3113" s="190" t="s">
        <v>512</v>
      </c>
      <c r="J3113" s="190" t="s">
        <v>512</v>
      </c>
      <c r="K3113" s="190" t="s">
        <v>512</v>
      </c>
    </row>
    <row r="3114" s="11" customFormat="1" ht="20" customHeight="1" spans="1:11">
      <c r="A3114" s="219"/>
      <c r="B3114" s="220"/>
      <c r="C3114" s="221"/>
      <c r="D3114" s="223" t="s">
        <v>722</v>
      </c>
      <c r="E3114" s="190"/>
      <c r="F3114" s="190"/>
      <c r="G3114" s="190"/>
      <c r="H3114" s="190"/>
      <c r="I3114" s="190" t="s">
        <v>512</v>
      </c>
      <c r="J3114" s="190" t="s">
        <v>512</v>
      </c>
      <c r="K3114" s="190" t="s">
        <v>512</v>
      </c>
    </row>
    <row r="3115" s="11" customFormat="1" ht="20" customHeight="1" spans="1:11">
      <c r="A3115" s="224"/>
      <c r="B3115" s="225"/>
      <c r="C3115" s="226"/>
      <c r="D3115" s="214" t="s">
        <v>622</v>
      </c>
      <c r="E3115" s="190"/>
      <c r="F3115" s="190"/>
      <c r="G3115" s="190"/>
      <c r="H3115" s="190"/>
      <c r="I3115" s="190" t="s">
        <v>512</v>
      </c>
      <c r="J3115" s="190" t="s">
        <v>512</v>
      </c>
      <c r="K3115" s="190" t="s">
        <v>512</v>
      </c>
    </row>
    <row r="3116" s="11" customFormat="1" ht="12" spans="1:11">
      <c r="A3116" s="214" t="s">
        <v>723</v>
      </c>
      <c r="B3116" s="214" t="s">
        <v>724</v>
      </c>
      <c r="C3116" s="214"/>
      <c r="D3116" s="214"/>
      <c r="E3116" s="214"/>
      <c r="F3116" s="214" t="s">
        <v>608</v>
      </c>
      <c r="G3116" s="214"/>
      <c r="H3116" s="214"/>
      <c r="I3116" s="214"/>
      <c r="J3116" s="214"/>
      <c r="K3116" s="214"/>
    </row>
    <row r="3117" s="11" customFormat="1" ht="63" customHeight="1" spans="1:11">
      <c r="A3117" s="214"/>
      <c r="B3117" s="190" t="s">
        <v>989</v>
      </c>
      <c r="C3117" s="190"/>
      <c r="D3117" s="190"/>
      <c r="E3117" s="190"/>
      <c r="F3117" s="190" t="s">
        <v>989</v>
      </c>
      <c r="G3117" s="190"/>
      <c r="H3117" s="190"/>
      <c r="I3117" s="190"/>
      <c r="J3117" s="190"/>
      <c r="K3117" s="190"/>
    </row>
    <row r="3118" s="11" customFormat="1" ht="24" spans="1:11">
      <c r="A3118" s="227" t="s">
        <v>726</v>
      </c>
      <c r="B3118" s="214" t="s">
        <v>628</v>
      </c>
      <c r="C3118" s="214" t="s">
        <v>629</v>
      </c>
      <c r="D3118" s="214" t="s">
        <v>630</v>
      </c>
      <c r="E3118" s="214" t="s">
        <v>1061</v>
      </c>
      <c r="F3118" s="214" t="s">
        <v>1062</v>
      </c>
      <c r="G3118" s="214" t="s">
        <v>717</v>
      </c>
      <c r="H3118" s="214" t="s">
        <v>729</v>
      </c>
      <c r="I3118" s="214" t="s">
        <v>730</v>
      </c>
      <c r="J3118" s="214"/>
      <c r="K3118" s="214"/>
    </row>
    <row r="3119" s="11" customFormat="1" ht="48" spans="1:11">
      <c r="A3119" s="228"/>
      <c r="B3119" s="227" t="s">
        <v>1063</v>
      </c>
      <c r="C3119" s="214" t="s">
        <v>637</v>
      </c>
      <c r="D3119" s="214" t="s">
        <v>939</v>
      </c>
      <c r="E3119" s="190" t="s">
        <v>669</v>
      </c>
      <c r="F3119" s="190" t="s">
        <v>669</v>
      </c>
      <c r="G3119" s="190">
        <v>25</v>
      </c>
      <c r="H3119" s="190">
        <v>25</v>
      </c>
      <c r="I3119" s="190"/>
      <c r="J3119" s="190"/>
      <c r="K3119" s="190"/>
    </row>
    <row r="3120" s="11" customFormat="1" ht="36" spans="1:11">
      <c r="A3120" s="228"/>
      <c r="B3120" s="229"/>
      <c r="C3120" s="214"/>
      <c r="D3120" s="214" t="s">
        <v>940</v>
      </c>
      <c r="E3120" s="190" t="s">
        <v>669</v>
      </c>
      <c r="F3120" s="190" t="s">
        <v>669</v>
      </c>
      <c r="G3120" s="190">
        <v>25</v>
      </c>
      <c r="H3120" s="190">
        <v>25</v>
      </c>
      <c r="I3120" s="190"/>
      <c r="J3120" s="190"/>
      <c r="K3120" s="190"/>
    </row>
    <row r="3121" s="11" customFormat="1" ht="12" spans="1:11">
      <c r="A3121" s="228"/>
      <c r="B3121" s="214" t="s">
        <v>737</v>
      </c>
      <c r="C3121" s="214" t="s">
        <v>738</v>
      </c>
      <c r="D3121" s="214" t="s">
        <v>688</v>
      </c>
      <c r="E3121" s="214" t="s">
        <v>689</v>
      </c>
      <c r="F3121" s="214" t="s">
        <v>689</v>
      </c>
      <c r="G3121" s="190">
        <v>15</v>
      </c>
      <c r="H3121" s="190">
        <v>15</v>
      </c>
      <c r="I3121" s="190"/>
      <c r="J3121" s="190"/>
      <c r="K3121" s="190"/>
    </row>
    <row r="3122" s="11" customFormat="1" ht="36" spans="1:11">
      <c r="A3122" s="228"/>
      <c r="B3122" s="214"/>
      <c r="C3122" s="214"/>
      <c r="D3122" s="214" t="s">
        <v>941</v>
      </c>
      <c r="E3122" s="214" t="s">
        <v>697</v>
      </c>
      <c r="F3122" s="214" t="s">
        <v>942</v>
      </c>
      <c r="G3122" s="190">
        <v>15</v>
      </c>
      <c r="H3122" s="190">
        <v>15</v>
      </c>
      <c r="I3122" s="190"/>
      <c r="J3122" s="190"/>
      <c r="K3122" s="190"/>
    </row>
    <row r="3123" s="11" customFormat="1" ht="12" spans="1:11">
      <c r="A3123" s="228"/>
      <c r="B3123" s="227" t="s">
        <v>740</v>
      </c>
      <c r="C3123" s="227" t="s">
        <v>741</v>
      </c>
      <c r="D3123" s="230" t="s">
        <v>993</v>
      </c>
      <c r="E3123" s="190">
        <v>90</v>
      </c>
      <c r="F3123" s="190">
        <v>90</v>
      </c>
      <c r="G3123" s="190">
        <v>10</v>
      </c>
      <c r="H3123" s="190">
        <v>10</v>
      </c>
      <c r="I3123" s="190"/>
      <c r="J3123" s="190"/>
      <c r="K3123" s="190"/>
    </row>
    <row r="3124" s="11" customFormat="1" ht="12" spans="1:11">
      <c r="A3124" s="228"/>
      <c r="B3124" s="228"/>
      <c r="C3124" s="228"/>
      <c r="D3124" s="230"/>
      <c r="E3124" s="190"/>
      <c r="F3124" s="190"/>
      <c r="G3124" s="190"/>
      <c r="H3124" s="190"/>
      <c r="I3124" s="190"/>
      <c r="J3124" s="190"/>
      <c r="K3124" s="190"/>
    </row>
    <row r="3125" s="11" customFormat="1" ht="12" spans="1:11">
      <c r="A3125" s="214" t="s">
        <v>1064</v>
      </c>
      <c r="B3125" s="214"/>
      <c r="C3125" s="214"/>
      <c r="D3125" s="214"/>
      <c r="E3125" s="214"/>
      <c r="F3125" s="214"/>
      <c r="G3125" s="190">
        <v>97.12</v>
      </c>
      <c r="H3125" s="190"/>
      <c r="I3125" s="190"/>
      <c r="J3125" s="190"/>
      <c r="K3125" s="190"/>
    </row>
    <row r="3126" s="11" customFormat="1" ht="12" spans="1:11">
      <c r="A3126" s="227" t="s">
        <v>743</v>
      </c>
      <c r="B3126" s="230" t="s">
        <v>1406</v>
      </c>
      <c r="C3126" s="230"/>
      <c r="D3126" s="230"/>
      <c r="E3126" s="230"/>
      <c r="F3126" s="230"/>
      <c r="G3126" s="230"/>
      <c r="H3126" s="230"/>
      <c r="I3126" s="230"/>
      <c r="J3126" s="230"/>
      <c r="K3126" s="230"/>
    </row>
    <row r="3127" s="11" customFormat="1" ht="12" spans="1:11">
      <c r="A3127" s="231"/>
      <c r="B3127" s="230"/>
      <c r="C3127" s="230"/>
      <c r="D3127" s="230"/>
      <c r="E3127" s="230"/>
      <c r="F3127" s="230"/>
      <c r="G3127" s="230"/>
      <c r="H3127" s="230"/>
      <c r="I3127" s="230"/>
      <c r="J3127" s="230"/>
      <c r="K3127" s="230"/>
    </row>
    <row r="3128" s="11" customFormat="1" ht="12"/>
    <row r="3129" s="11" customFormat="1" ht="12"/>
    <row r="3130" customFormat="1" ht="26" customHeight="1" spans="1:11">
      <c r="A3130" s="61" t="s">
        <v>706</v>
      </c>
      <c r="B3130" s="61"/>
      <c r="C3130" s="61"/>
      <c r="D3130" s="61"/>
      <c r="E3130" s="61"/>
      <c r="F3130" s="61"/>
      <c r="G3130" s="61"/>
      <c r="H3130" s="61"/>
      <c r="I3130" s="61"/>
      <c r="J3130" s="61"/>
      <c r="K3130" s="13"/>
    </row>
    <row r="3131" s="11" customFormat="1" ht="16" customHeight="1" spans="1:10">
      <c r="A3131" s="391"/>
      <c r="B3131" s="391"/>
      <c r="C3131" s="391"/>
      <c r="D3131" s="391"/>
      <c r="E3131" s="391"/>
      <c r="F3131" s="391"/>
      <c r="G3131" s="391"/>
      <c r="H3131" s="391"/>
      <c r="I3131" s="391"/>
      <c r="J3131" s="391" t="s">
        <v>707</v>
      </c>
    </row>
    <row r="3132" s="15" customFormat="1" ht="31" customHeight="1" spans="1:10">
      <c r="A3132" s="391"/>
      <c r="B3132" s="391"/>
      <c r="C3132" s="391"/>
      <c r="D3132" s="391"/>
      <c r="E3132" s="391"/>
      <c r="F3132" s="391"/>
      <c r="G3132" s="391"/>
      <c r="H3132" s="391"/>
      <c r="I3132" s="391"/>
      <c r="J3132" s="392" t="s">
        <v>3</v>
      </c>
    </row>
    <row r="3133" s="11" customFormat="1" ht="12" spans="1:11">
      <c r="A3133" s="214" t="s">
        <v>708</v>
      </c>
      <c r="B3133" s="214"/>
      <c r="C3133" s="214"/>
      <c r="D3133" s="188" t="s">
        <v>829</v>
      </c>
      <c r="E3133" s="189"/>
      <c r="F3133" s="189"/>
      <c r="G3133" s="189"/>
      <c r="H3133" s="189"/>
      <c r="I3133" s="189"/>
      <c r="J3133" s="189"/>
      <c r="K3133" s="189"/>
    </row>
    <row r="3134" s="11" customFormat="1" ht="12" spans="1:11">
      <c r="A3134" s="214" t="s">
        <v>710</v>
      </c>
      <c r="B3134" s="214"/>
      <c r="C3134" s="214"/>
      <c r="D3134" s="188" t="s">
        <v>808</v>
      </c>
      <c r="E3134" s="189"/>
      <c r="F3134" s="214" t="s">
        <v>711</v>
      </c>
      <c r="G3134" s="190" t="s">
        <v>1404</v>
      </c>
      <c r="H3134" s="190"/>
      <c r="I3134" s="190"/>
      <c r="J3134" s="190"/>
      <c r="K3134" s="190"/>
    </row>
    <row r="3135" s="11" customFormat="1" ht="24" spans="1:11">
      <c r="A3135" s="216" t="s">
        <v>712</v>
      </c>
      <c r="B3135" s="217"/>
      <c r="C3135" s="218"/>
      <c r="D3135" s="214" t="s">
        <v>713</v>
      </c>
      <c r="E3135" s="214" t="s">
        <v>714</v>
      </c>
      <c r="F3135" s="214" t="s">
        <v>1059</v>
      </c>
      <c r="G3135" s="214" t="s">
        <v>1060</v>
      </c>
      <c r="H3135" s="214"/>
      <c r="I3135" s="214" t="s">
        <v>717</v>
      </c>
      <c r="J3135" s="214" t="s">
        <v>718</v>
      </c>
      <c r="K3135" s="214" t="s">
        <v>729</v>
      </c>
    </row>
    <row r="3136" s="11" customFormat="1" ht="12" spans="1:11">
      <c r="A3136" s="219"/>
      <c r="B3136" s="220"/>
      <c r="C3136" s="221"/>
      <c r="D3136" s="214" t="s">
        <v>720</v>
      </c>
      <c r="E3136" s="190">
        <v>3.48</v>
      </c>
      <c r="F3136" s="190">
        <v>229.33</v>
      </c>
      <c r="G3136" s="190">
        <v>158.38</v>
      </c>
      <c r="H3136" s="190"/>
      <c r="I3136" s="190">
        <v>10</v>
      </c>
      <c r="J3136" s="234">
        <f>G3136/F3136</f>
        <v>0.690620503204988</v>
      </c>
      <c r="K3136" s="190">
        <v>6.91</v>
      </c>
    </row>
    <row r="3137" s="11" customFormat="1" ht="12" spans="1:11">
      <c r="A3137" s="219"/>
      <c r="B3137" s="220"/>
      <c r="C3137" s="221"/>
      <c r="D3137" s="214" t="s">
        <v>621</v>
      </c>
      <c r="E3137" s="190">
        <v>3.48</v>
      </c>
      <c r="F3137" s="190">
        <v>229.33</v>
      </c>
      <c r="G3137" s="190">
        <v>158.38</v>
      </c>
      <c r="H3137" s="190"/>
      <c r="I3137" s="190" t="s">
        <v>512</v>
      </c>
      <c r="J3137" s="190" t="s">
        <v>512</v>
      </c>
      <c r="K3137" s="190" t="s">
        <v>512</v>
      </c>
    </row>
    <row r="3138" s="11" customFormat="1" ht="12" spans="1:11">
      <c r="A3138" s="219"/>
      <c r="B3138" s="220"/>
      <c r="C3138" s="221"/>
      <c r="D3138" s="223" t="s">
        <v>721</v>
      </c>
      <c r="E3138" s="190"/>
      <c r="F3138" s="190"/>
      <c r="G3138" s="190"/>
      <c r="H3138" s="190"/>
      <c r="I3138" s="190" t="s">
        <v>512</v>
      </c>
      <c r="J3138" s="190" t="s">
        <v>512</v>
      </c>
      <c r="K3138" s="190" t="s">
        <v>512</v>
      </c>
    </row>
    <row r="3139" s="11" customFormat="1" ht="12" spans="1:11">
      <c r="A3139" s="219"/>
      <c r="B3139" s="220"/>
      <c r="C3139" s="221"/>
      <c r="D3139" s="223" t="s">
        <v>722</v>
      </c>
      <c r="E3139" s="190"/>
      <c r="F3139" s="190"/>
      <c r="G3139" s="190"/>
      <c r="H3139" s="190"/>
      <c r="I3139" s="190" t="s">
        <v>512</v>
      </c>
      <c r="J3139" s="190" t="s">
        <v>512</v>
      </c>
      <c r="K3139" s="190" t="s">
        <v>512</v>
      </c>
    </row>
    <row r="3140" s="11" customFormat="1" ht="12" spans="1:11">
      <c r="A3140" s="224"/>
      <c r="B3140" s="225"/>
      <c r="C3140" s="226"/>
      <c r="D3140" s="214" t="s">
        <v>622</v>
      </c>
      <c r="E3140" s="190"/>
      <c r="F3140" s="190"/>
      <c r="G3140" s="190"/>
      <c r="H3140" s="190"/>
      <c r="I3140" s="190" t="s">
        <v>512</v>
      </c>
      <c r="J3140" s="190" t="s">
        <v>512</v>
      </c>
      <c r="K3140" s="190" t="s">
        <v>512</v>
      </c>
    </row>
    <row r="3141" s="11" customFormat="1" ht="12" spans="1:11">
      <c r="A3141" s="214" t="s">
        <v>723</v>
      </c>
      <c r="B3141" s="214" t="s">
        <v>724</v>
      </c>
      <c r="C3141" s="214"/>
      <c r="D3141" s="214"/>
      <c r="E3141" s="214"/>
      <c r="F3141" s="214" t="s">
        <v>608</v>
      </c>
      <c r="G3141" s="214"/>
      <c r="H3141" s="214"/>
      <c r="I3141" s="214"/>
      <c r="J3141" s="214"/>
      <c r="K3141" s="214"/>
    </row>
    <row r="3142" s="11" customFormat="1" ht="148" customHeight="1" spans="1:11">
      <c r="A3142" s="214"/>
      <c r="B3142" s="190" t="s">
        <v>748</v>
      </c>
      <c r="C3142" s="190"/>
      <c r="D3142" s="190"/>
      <c r="E3142" s="190"/>
      <c r="F3142" s="190" t="s">
        <v>748</v>
      </c>
      <c r="G3142" s="190"/>
      <c r="H3142" s="190"/>
      <c r="I3142" s="190"/>
      <c r="J3142" s="190"/>
      <c r="K3142" s="190"/>
    </row>
    <row r="3143" s="11" customFormat="1" ht="24" spans="1:11">
      <c r="A3143" s="227" t="s">
        <v>726</v>
      </c>
      <c r="B3143" s="214" t="s">
        <v>628</v>
      </c>
      <c r="C3143" s="214" t="s">
        <v>629</v>
      </c>
      <c r="D3143" s="214" t="s">
        <v>630</v>
      </c>
      <c r="E3143" s="214" t="s">
        <v>1061</v>
      </c>
      <c r="F3143" s="214" t="s">
        <v>1062</v>
      </c>
      <c r="G3143" s="214" t="s">
        <v>717</v>
      </c>
      <c r="H3143" s="214" t="s">
        <v>729</v>
      </c>
      <c r="I3143" s="214" t="s">
        <v>730</v>
      </c>
      <c r="J3143" s="214"/>
      <c r="K3143" s="214"/>
    </row>
    <row r="3144" s="11" customFormat="1" ht="12" spans="1:11">
      <c r="A3144" s="228"/>
      <c r="B3144" s="227" t="s">
        <v>1063</v>
      </c>
      <c r="C3144" s="214" t="s">
        <v>637</v>
      </c>
      <c r="D3144" s="230" t="s">
        <v>1066</v>
      </c>
      <c r="E3144" s="232">
        <v>0.9</v>
      </c>
      <c r="F3144" s="232">
        <v>0.9</v>
      </c>
      <c r="G3144" s="190">
        <v>3.5</v>
      </c>
      <c r="H3144" s="190">
        <v>3.5</v>
      </c>
      <c r="I3144" s="190"/>
      <c r="J3144" s="190"/>
      <c r="K3144" s="190"/>
    </row>
    <row r="3145" s="11" customFormat="1" ht="12" spans="1:11">
      <c r="A3145" s="228"/>
      <c r="B3145" s="229"/>
      <c r="C3145" s="214"/>
      <c r="D3145" s="230" t="s">
        <v>1067</v>
      </c>
      <c r="E3145" s="232">
        <v>0.85</v>
      </c>
      <c r="F3145" s="232">
        <v>0.85</v>
      </c>
      <c r="G3145" s="190">
        <v>2.5</v>
      </c>
      <c r="H3145" s="190">
        <v>2.5</v>
      </c>
      <c r="I3145" s="190"/>
      <c r="J3145" s="190"/>
      <c r="K3145" s="190"/>
    </row>
    <row r="3146" s="11" customFormat="1" ht="12" spans="1:11">
      <c r="A3146" s="228"/>
      <c r="B3146" s="229"/>
      <c r="C3146" s="214"/>
      <c r="D3146" s="230" t="s">
        <v>1068</v>
      </c>
      <c r="E3146" s="232">
        <v>0.9</v>
      </c>
      <c r="F3146" s="232">
        <v>0.9</v>
      </c>
      <c r="G3146" s="190">
        <v>3</v>
      </c>
      <c r="H3146" s="190">
        <v>3</v>
      </c>
      <c r="I3146" s="190"/>
      <c r="J3146" s="190"/>
      <c r="K3146" s="190"/>
    </row>
    <row r="3147" s="11" customFormat="1" ht="12" spans="1:11">
      <c r="A3147" s="228"/>
      <c r="B3147" s="229"/>
      <c r="C3147" s="214"/>
      <c r="D3147" s="230" t="s">
        <v>1069</v>
      </c>
      <c r="E3147" s="232">
        <v>0.8</v>
      </c>
      <c r="F3147" s="232">
        <v>0.8</v>
      </c>
      <c r="G3147" s="190">
        <v>2.5</v>
      </c>
      <c r="H3147" s="190">
        <v>2.5</v>
      </c>
      <c r="I3147" s="190"/>
      <c r="J3147" s="190"/>
      <c r="K3147" s="190"/>
    </row>
    <row r="3148" s="11" customFormat="1" ht="12" spans="1:11">
      <c r="A3148" s="228"/>
      <c r="B3148" s="229"/>
      <c r="C3148" s="214"/>
      <c r="D3148" s="230" t="s">
        <v>1070</v>
      </c>
      <c r="E3148" s="232">
        <v>0.9</v>
      </c>
      <c r="F3148" s="232">
        <v>0.9</v>
      </c>
      <c r="G3148" s="190">
        <v>3.5</v>
      </c>
      <c r="H3148" s="190">
        <v>3.5</v>
      </c>
      <c r="I3148" s="190"/>
      <c r="J3148" s="190"/>
      <c r="K3148" s="190"/>
    </row>
    <row r="3149" s="11" customFormat="1" ht="12" spans="1:11">
      <c r="A3149" s="228"/>
      <c r="B3149" s="229"/>
      <c r="C3149" s="214"/>
      <c r="D3149" s="230" t="s">
        <v>1071</v>
      </c>
      <c r="E3149" s="232">
        <v>0.65</v>
      </c>
      <c r="F3149" s="232">
        <v>0.65</v>
      </c>
      <c r="G3149" s="190">
        <v>2</v>
      </c>
      <c r="H3149" s="190">
        <v>2</v>
      </c>
      <c r="I3149" s="190"/>
      <c r="J3149" s="190"/>
      <c r="K3149" s="190"/>
    </row>
    <row r="3150" s="11" customFormat="1" ht="12" spans="1:11">
      <c r="A3150" s="228"/>
      <c r="B3150" s="229"/>
      <c r="C3150" s="214"/>
      <c r="D3150" s="230" t="s">
        <v>1072</v>
      </c>
      <c r="E3150" s="232">
        <v>0.9</v>
      </c>
      <c r="F3150" s="232">
        <v>0.9</v>
      </c>
      <c r="G3150" s="190">
        <v>3</v>
      </c>
      <c r="H3150" s="190">
        <v>3</v>
      </c>
      <c r="I3150" s="190"/>
      <c r="J3150" s="190"/>
      <c r="K3150" s="190"/>
    </row>
    <row r="3151" s="11" customFormat="1" ht="12" spans="1:11">
      <c r="A3151" s="228"/>
      <c r="B3151" s="229"/>
      <c r="C3151" s="214"/>
      <c r="D3151" s="230" t="s">
        <v>1073</v>
      </c>
      <c r="E3151" s="232">
        <v>0.8</v>
      </c>
      <c r="F3151" s="232">
        <v>0.8</v>
      </c>
      <c r="G3151" s="190">
        <v>2.5</v>
      </c>
      <c r="H3151" s="190">
        <v>2.5</v>
      </c>
      <c r="I3151" s="190"/>
      <c r="J3151" s="190"/>
      <c r="K3151" s="190"/>
    </row>
    <row r="3152" s="11" customFormat="1" ht="12" spans="1:11">
      <c r="A3152" s="228"/>
      <c r="B3152" s="229"/>
      <c r="C3152" s="214"/>
      <c r="D3152" s="230" t="s">
        <v>1074</v>
      </c>
      <c r="E3152" s="232">
        <v>0.9</v>
      </c>
      <c r="F3152" s="232">
        <v>0.9</v>
      </c>
      <c r="G3152" s="190">
        <v>3</v>
      </c>
      <c r="H3152" s="190">
        <v>3</v>
      </c>
      <c r="I3152" s="190"/>
      <c r="J3152" s="190"/>
      <c r="K3152" s="190"/>
    </row>
    <row r="3153" s="11" customFormat="1" ht="12" spans="1:11">
      <c r="A3153" s="228"/>
      <c r="B3153" s="229"/>
      <c r="C3153" s="214"/>
      <c r="D3153" s="230" t="s">
        <v>1075</v>
      </c>
      <c r="E3153" s="232">
        <v>0.65</v>
      </c>
      <c r="F3153" s="232">
        <v>0.65</v>
      </c>
      <c r="G3153" s="190">
        <v>2</v>
      </c>
      <c r="H3153" s="190">
        <v>2</v>
      </c>
      <c r="I3153" s="190"/>
      <c r="J3153" s="190"/>
      <c r="K3153" s="190"/>
    </row>
    <row r="3154" s="11" customFormat="1" ht="12" spans="1:11">
      <c r="A3154" s="228"/>
      <c r="B3154" s="229"/>
      <c r="C3154" s="214"/>
      <c r="D3154" s="230" t="s">
        <v>1076</v>
      </c>
      <c r="E3154" s="232">
        <v>0.9</v>
      </c>
      <c r="F3154" s="232">
        <v>0.9</v>
      </c>
      <c r="G3154" s="190">
        <v>3</v>
      </c>
      <c r="H3154" s="190">
        <v>3</v>
      </c>
      <c r="I3154" s="190"/>
      <c r="J3154" s="190"/>
      <c r="K3154" s="190"/>
    </row>
    <row r="3155" s="11" customFormat="1" ht="12" spans="1:11">
      <c r="A3155" s="228"/>
      <c r="B3155" s="229"/>
      <c r="C3155" s="227" t="s">
        <v>671</v>
      </c>
      <c r="D3155" s="235" t="s">
        <v>1077</v>
      </c>
      <c r="E3155" s="232">
        <v>0.6</v>
      </c>
      <c r="F3155" s="232">
        <v>0.6</v>
      </c>
      <c r="G3155" s="190">
        <v>2</v>
      </c>
      <c r="H3155" s="190">
        <v>2</v>
      </c>
      <c r="I3155" s="190"/>
      <c r="J3155" s="190"/>
      <c r="K3155" s="190"/>
    </row>
    <row r="3156" s="11" customFormat="1" ht="12" spans="1:11">
      <c r="A3156" s="228"/>
      <c r="B3156" s="229"/>
      <c r="C3156" s="228"/>
      <c r="D3156" s="235" t="s">
        <v>1078</v>
      </c>
      <c r="E3156" s="232">
        <v>0.6</v>
      </c>
      <c r="F3156" s="232">
        <v>0.6</v>
      </c>
      <c r="G3156" s="190">
        <v>2</v>
      </c>
      <c r="H3156" s="190">
        <v>2</v>
      </c>
      <c r="I3156" s="190"/>
      <c r="J3156" s="190"/>
      <c r="K3156" s="190"/>
    </row>
    <row r="3157" s="11" customFormat="1" ht="12" spans="1:11">
      <c r="A3157" s="228"/>
      <c r="B3157" s="229"/>
      <c r="C3157" s="228"/>
      <c r="D3157" s="235" t="s">
        <v>1079</v>
      </c>
      <c r="E3157" s="232">
        <v>0.6</v>
      </c>
      <c r="F3157" s="232">
        <v>0.6</v>
      </c>
      <c r="G3157" s="190">
        <v>2</v>
      </c>
      <c r="H3157" s="190">
        <v>2</v>
      </c>
      <c r="I3157" s="190"/>
      <c r="J3157" s="190"/>
      <c r="K3157" s="190"/>
    </row>
    <row r="3158" s="11" customFormat="1" ht="12" spans="1:11">
      <c r="A3158" s="228"/>
      <c r="B3158" s="229"/>
      <c r="C3158" s="228"/>
      <c r="D3158" s="235" t="s">
        <v>1080</v>
      </c>
      <c r="E3158" s="232">
        <v>0.6</v>
      </c>
      <c r="F3158" s="232">
        <v>0.6</v>
      </c>
      <c r="G3158" s="190">
        <v>2</v>
      </c>
      <c r="H3158" s="190">
        <v>2</v>
      </c>
      <c r="I3158" s="190"/>
      <c r="J3158" s="190"/>
      <c r="K3158" s="190"/>
    </row>
    <row r="3159" s="11" customFormat="1" ht="12" spans="1:11">
      <c r="A3159" s="228"/>
      <c r="B3159" s="229"/>
      <c r="C3159" s="228"/>
      <c r="D3159" s="235" t="s">
        <v>1081</v>
      </c>
      <c r="E3159" s="232">
        <v>0.9</v>
      </c>
      <c r="F3159" s="232">
        <v>0.9</v>
      </c>
      <c r="G3159" s="190">
        <v>3.5</v>
      </c>
      <c r="H3159" s="190">
        <v>3.5</v>
      </c>
      <c r="I3159" s="190"/>
      <c r="J3159" s="190"/>
      <c r="K3159" s="190"/>
    </row>
    <row r="3160" s="11" customFormat="1" ht="12" spans="1:11">
      <c r="A3160" s="228"/>
      <c r="B3160" s="229"/>
      <c r="C3160" s="228"/>
      <c r="D3160" s="235" t="s">
        <v>1082</v>
      </c>
      <c r="E3160" s="232">
        <v>0.95</v>
      </c>
      <c r="F3160" s="232">
        <v>0.95</v>
      </c>
      <c r="G3160" s="190">
        <v>4</v>
      </c>
      <c r="H3160" s="190">
        <v>4</v>
      </c>
      <c r="I3160" s="190"/>
      <c r="J3160" s="190"/>
      <c r="K3160" s="190"/>
    </row>
    <row r="3161" s="11" customFormat="1" ht="12" spans="1:11">
      <c r="A3161" s="228"/>
      <c r="B3161" s="229"/>
      <c r="C3161" s="228"/>
      <c r="D3161" s="235" t="s">
        <v>1083</v>
      </c>
      <c r="E3161" s="232">
        <v>0.75</v>
      </c>
      <c r="F3161" s="232">
        <v>0.75</v>
      </c>
      <c r="G3161" s="190">
        <v>2</v>
      </c>
      <c r="H3161" s="190">
        <v>2</v>
      </c>
      <c r="I3161" s="190"/>
      <c r="J3161" s="190"/>
      <c r="K3161" s="190"/>
    </row>
    <row r="3162" s="11" customFormat="1" ht="12" spans="1:11">
      <c r="A3162" s="228"/>
      <c r="B3162" s="229"/>
      <c r="C3162" s="231"/>
      <c r="D3162" s="235" t="s">
        <v>1084</v>
      </c>
      <c r="E3162" s="232">
        <v>0.1</v>
      </c>
      <c r="F3162" s="232">
        <v>0.1</v>
      </c>
      <c r="G3162" s="190">
        <v>2</v>
      </c>
      <c r="H3162" s="190">
        <v>2</v>
      </c>
      <c r="I3162" s="190"/>
      <c r="J3162" s="190"/>
      <c r="K3162" s="190"/>
    </row>
    <row r="3163" s="11" customFormat="1" ht="12" spans="1:11">
      <c r="A3163" s="228"/>
      <c r="B3163" s="227" t="s">
        <v>737</v>
      </c>
      <c r="C3163" s="227" t="s">
        <v>814</v>
      </c>
      <c r="D3163" s="230" t="s">
        <v>1085</v>
      </c>
      <c r="E3163" s="190" t="s">
        <v>843</v>
      </c>
      <c r="F3163" s="190" t="s">
        <v>843</v>
      </c>
      <c r="G3163" s="190">
        <v>4</v>
      </c>
      <c r="H3163" s="190">
        <v>4</v>
      </c>
      <c r="I3163" s="190"/>
      <c r="J3163" s="190"/>
      <c r="K3163" s="190"/>
    </row>
    <row r="3164" s="11" customFormat="1" ht="12" spans="1:11">
      <c r="A3164" s="228"/>
      <c r="B3164" s="228"/>
      <c r="C3164" s="228"/>
      <c r="D3164" s="230" t="s">
        <v>1086</v>
      </c>
      <c r="E3164" s="190" t="s">
        <v>693</v>
      </c>
      <c r="F3164" s="190" t="s">
        <v>693</v>
      </c>
      <c r="G3164" s="190">
        <v>4</v>
      </c>
      <c r="H3164" s="190">
        <v>4</v>
      </c>
      <c r="I3164" s="190"/>
      <c r="J3164" s="190"/>
      <c r="K3164" s="190"/>
    </row>
    <row r="3165" s="11" customFormat="1" ht="12" spans="1:11">
      <c r="A3165" s="228"/>
      <c r="B3165" s="228"/>
      <c r="C3165" s="228"/>
      <c r="D3165" s="230" t="s">
        <v>1087</v>
      </c>
      <c r="E3165" s="190" t="s">
        <v>693</v>
      </c>
      <c r="F3165" s="190" t="s">
        <v>693</v>
      </c>
      <c r="G3165" s="190">
        <v>4</v>
      </c>
      <c r="H3165" s="190">
        <v>4</v>
      </c>
      <c r="I3165" s="190"/>
      <c r="J3165" s="190"/>
      <c r="K3165" s="190"/>
    </row>
    <row r="3166" s="11" customFormat="1" ht="12" spans="1:11">
      <c r="A3166" s="228"/>
      <c r="B3166" s="228"/>
      <c r="C3166" s="228"/>
      <c r="D3166" s="230" t="s">
        <v>1088</v>
      </c>
      <c r="E3166" s="190" t="s">
        <v>693</v>
      </c>
      <c r="F3166" s="190" t="s">
        <v>693</v>
      </c>
      <c r="G3166" s="190">
        <v>4.5</v>
      </c>
      <c r="H3166" s="190">
        <v>4.5</v>
      </c>
      <c r="I3166" s="190"/>
      <c r="J3166" s="190"/>
      <c r="K3166" s="190"/>
    </row>
    <row r="3167" s="11" customFormat="1" ht="12" spans="1:11">
      <c r="A3167" s="228"/>
      <c r="B3167" s="228"/>
      <c r="C3167" s="228"/>
      <c r="D3167" s="230" t="s">
        <v>1089</v>
      </c>
      <c r="E3167" s="190" t="s">
        <v>693</v>
      </c>
      <c r="F3167" s="190" t="s">
        <v>693</v>
      </c>
      <c r="G3167" s="190">
        <v>4.5</v>
      </c>
      <c r="H3167" s="190">
        <v>4.5</v>
      </c>
      <c r="I3167" s="190"/>
      <c r="J3167" s="190"/>
      <c r="K3167" s="190"/>
    </row>
    <row r="3168" s="11" customFormat="1" ht="12" spans="1:11">
      <c r="A3168" s="228"/>
      <c r="B3168" s="228"/>
      <c r="C3168" s="228"/>
      <c r="D3168" s="230" t="s">
        <v>1090</v>
      </c>
      <c r="E3168" s="190" t="s">
        <v>1091</v>
      </c>
      <c r="F3168" s="190" t="s">
        <v>1091</v>
      </c>
      <c r="G3168" s="190">
        <v>4.5</v>
      </c>
      <c r="H3168" s="190">
        <v>4.5</v>
      </c>
      <c r="I3168" s="190"/>
      <c r="J3168" s="190"/>
      <c r="K3168" s="190"/>
    </row>
    <row r="3169" s="11" customFormat="1" ht="12" spans="1:11">
      <c r="A3169" s="228"/>
      <c r="B3169" s="228"/>
      <c r="C3169" s="231"/>
      <c r="D3169" s="230" t="s">
        <v>1090</v>
      </c>
      <c r="E3169" s="190" t="s">
        <v>693</v>
      </c>
      <c r="F3169" s="190" t="s">
        <v>1091</v>
      </c>
      <c r="G3169" s="190">
        <v>4.5</v>
      </c>
      <c r="H3169" s="190">
        <v>4.5</v>
      </c>
      <c r="I3169" s="190"/>
      <c r="J3169" s="190"/>
      <c r="K3169" s="190"/>
    </row>
    <row r="3170" s="11" customFormat="1" ht="12" spans="1:11">
      <c r="A3170" s="228"/>
      <c r="B3170" s="227" t="s">
        <v>740</v>
      </c>
      <c r="C3170" s="227" t="s">
        <v>741</v>
      </c>
      <c r="D3170" s="230" t="s">
        <v>1092</v>
      </c>
      <c r="E3170" s="190" t="s">
        <v>788</v>
      </c>
      <c r="F3170" s="190" t="s">
        <v>788</v>
      </c>
      <c r="G3170" s="190">
        <v>10</v>
      </c>
      <c r="H3170" s="190">
        <v>10</v>
      </c>
      <c r="I3170" s="190"/>
      <c r="J3170" s="190"/>
      <c r="K3170" s="190"/>
    </row>
    <row r="3171" s="11" customFormat="1" ht="12" spans="1:11">
      <c r="A3171" s="228"/>
      <c r="B3171" s="228"/>
      <c r="C3171" s="228"/>
      <c r="D3171" s="230"/>
      <c r="E3171" s="190"/>
      <c r="F3171" s="190"/>
      <c r="G3171" s="190"/>
      <c r="H3171" s="190"/>
      <c r="I3171" s="190"/>
      <c r="J3171" s="190"/>
      <c r="K3171" s="190"/>
    </row>
    <row r="3172" s="11" customFormat="1" ht="12" spans="1:11">
      <c r="A3172" s="231"/>
      <c r="B3172" s="231"/>
      <c r="C3172" s="231"/>
      <c r="D3172" s="215" t="s">
        <v>1093</v>
      </c>
      <c r="E3172" s="190"/>
      <c r="F3172" s="190"/>
      <c r="G3172" s="190"/>
      <c r="H3172" s="190"/>
      <c r="I3172" s="190"/>
      <c r="J3172" s="190"/>
      <c r="K3172" s="190"/>
    </row>
    <row r="3173" s="11" customFormat="1" ht="12" spans="1:11">
      <c r="A3173" s="214" t="s">
        <v>1064</v>
      </c>
      <c r="B3173" s="214"/>
      <c r="C3173" s="214"/>
      <c r="D3173" s="214"/>
      <c r="E3173" s="214"/>
      <c r="F3173" s="214"/>
      <c r="G3173" s="190">
        <v>96.91</v>
      </c>
      <c r="H3173" s="190"/>
      <c r="I3173" s="190"/>
      <c r="J3173" s="190"/>
      <c r="K3173" s="190"/>
    </row>
    <row r="3174" s="11" customFormat="1" ht="12" spans="1:11">
      <c r="A3174" s="227" t="s">
        <v>743</v>
      </c>
      <c r="B3174" s="230" t="s">
        <v>1407</v>
      </c>
      <c r="C3174" s="230"/>
      <c r="D3174" s="230"/>
      <c r="E3174" s="230"/>
      <c r="F3174" s="230"/>
      <c r="G3174" s="230"/>
      <c r="H3174" s="230"/>
      <c r="I3174" s="230"/>
      <c r="J3174" s="230"/>
      <c r="K3174" s="230"/>
    </row>
    <row r="3175" s="11" customFormat="1" ht="12" spans="1:11">
      <c r="A3175" s="231"/>
      <c r="B3175" s="230"/>
      <c r="C3175" s="230"/>
      <c r="D3175" s="230"/>
      <c r="E3175" s="230"/>
      <c r="F3175" s="230"/>
      <c r="G3175" s="230"/>
      <c r="H3175" s="230"/>
      <c r="I3175" s="230"/>
      <c r="J3175" s="230"/>
      <c r="K3175" s="230"/>
    </row>
    <row r="3176" s="11" customFormat="1" ht="12"/>
    <row r="3177" s="11" customFormat="1" ht="12"/>
    <row r="3178" customFormat="1" ht="26" customHeight="1" spans="1:11">
      <c r="A3178" s="61" t="s">
        <v>706</v>
      </c>
      <c r="B3178" s="61"/>
      <c r="C3178" s="61"/>
      <c r="D3178" s="61"/>
      <c r="E3178" s="61"/>
      <c r="F3178" s="61"/>
      <c r="G3178" s="61"/>
      <c r="H3178" s="61"/>
      <c r="I3178" s="61"/>
      <c r="J3178" s="61"/>
      <c r="K3178" s="13"/>
    </row>
    <row r="3179" s="11" customFormat="1" ht="16" customHeight="1" spans="1:10">
      <c r="A3179" s="391"/>
      <c r="B3179" s="391"/>
      <c r="C3179" s="391"/>
      <c r="D3179" s="391"/>
      <c r="E3179" s="391"/>
      <c r="F3179" s="391"/>
      <c r="G3179" s="391"/>
      <c r="H3179" s="391"/>
      <c r="I3179" s="391"/>
      <c r="J3179" s="391" t="s">
        <v>707</v>
      </c>
    </row>
    <row r="3180" s="15" customFormat="1" ht="31" customHeight="1" spans="1:10">
      <c r="A3180" s="391"/>
      <c r="B3180" s="391"/>
      <c r="C3180" s="391"/>
      <c r="D3180" s="391"/>
      <c r="E3180" s="391"/>
      <c r="F3180" s="391"/>
      <c r="G3180" s="391"/>
      <c r="H3180" s="391"/>
      <c r="I3180" s="391"/>
      <c r="J3180" s="392" t="s">
        <v>3</v>
      </c>
    </row>
    <row r="3181" s="11" customFormat="1" ht="12" spans="1:11">
      <c r="A3181" s="188" t="s">
        <v>708</v>
      </c>
      <c r="B3181" s="188"/>
      <c r="C3181" s="188"/>
      <c r="D3181" s="188" t="s">
        <v>709</v>
      </c>
      <c r="E3181" s="189"/>
      <c r="F3181" s="189"/>
      <c r="G3181" s="189"/>
      <c r="H3181" s="189"/>
      <c r="I3181" s="189"/>
      <c r="J3181" s="189"/>
      <c r="K3181" s="189"/>
    </row>
    <row r="3182" s="11" customFormat="1" ht="12" spans="1:11">
      <c r="A3182" s="188" t="s">
        <v>710</v>
      </c>
      <c r="B3182" s="188"/>
      <c r="C3182" s="188"/>
      <c r="D3182" s="189" t="s">
        <v>985</v>
      </c>
      <c r="E3182" s="189"/>
      <c r="F3182" s="188" t="s">
        <v>711</v>
      </c>
      <c r="G3182" s="190" t="s">
        <v>1404</v>
      </c>
      <c r="H3182" s="190"/>
      <c r="I3182" s="190"/>
      <c r="J3182" s="190"/>
      <c r="K3182" s="190"/>
    </row>
    <row r="3183" s="11" customFormat="1" ht="24" spans="1:11">
      <c r="A3183" s="191" t="s">
        <v>712</v>
      </c>
      <c r="B3183" s="192"/>
      <c r="C3183" s="193"/>
      <c r="D3183" s="188" t="s">
        <v>713</v>
      </c>
      <c r="E3183" s="188" t="s">
        <v>714</v>
      </c>
      <c r="F3183" s="188" t="s">
        <v>1048</v>
      </c>
      <c r="G3183" s="188" t="s">
        <v>1049</v>
      </c>
      <c r="H3183" s="188"/>
      <c r="I3183" s="188" t="s">
        <v>717</v>
      </c>
      <c r="J3183" s="188" t="s">
        <v>718</v>
      </c>
      <c r="K3183" s="188" t="s">
        <v>729</v>
      </c>
    </row>
    <row r="3184" s="11" customFormat="1" ht="12" spans="1:11">
      <c r="A3184" s="194"/>
      <c r="B3184" s="195"/>
      <c r="C3184" s="196"/>
      <c r="D3184" s="188" t="s">
        <v>720</v>
      </c>
      <c r="E3184" s="189"/>
      <c r="F3184" s="189">
        <v>2.77</v>
      </c>
      <c r="G3184" s="189">
        <v>3.24</v>
      </c>
      <c r="H3184" s="189"/>
      <c r="I3184" s="189">
        <v>10</v>
      </c>
      <c r="J3184" s="204">
        <f>G3184/F3184</f>
        <v>1.16967509025271</v>
      </c>
      <c r="K3184" s="189">
        <v>10</v>
      </c>
    </row>
    <row r="3185" s="11" customFormat="1" ht="12" spans="1:11">
      <c r="A3185" s="194"/>
      <c r="B3185" s="195"/>
      <c r="C3185" s="196"/>
      <c r="D3185" s="188" t="s">
        <v>621</v>
      </c>
      <c r="E3185" s="189"/>
      <c r="F3185" s="189">
        <v>2.77</v>
      </c>
      <c r="G3185" s="189">
        <v>3.24</v>
      </c>
      <c r="H3185" s="189"/>
      <c r="I3185" s="189" t="s">
        <v>512</v>
      </c>
      <c r="J3185" s="189" t="s">
        <v>512</v>
      </c>
      <c r="K3185" s="189" t="s">
        <v>512</v>
      </c>
    </row>
    <row r="3186" s="11" customFormat="1" ht="12" spans="1:11">
      <c r="A3186" s="194"/>
      <c r="B3186" s="195"/>
      <c r="C3186" s="196"/>
      <c r="D3186" s="197" t="s">
        <v>721</v>
      </c>
      <c r="E3186" s="189"/>
      <c r="F3186" s="189"/>
      <c r="G3186" s="189"/>
      <c r="H3186" s="189"/>
      <c r="I3186" s="189" t="s">
        <v>512</v>
      </c>
      <c r="J3186" s="189" t="s">
        <v>512</v>
      </c>
      <c r="K3186" s="189" t="s">
        <v>512</v>
      </c>
    </row>
    <row r="3187" s="11" customFormat="1" ht="12" spans="1:11">
      <c r="A3187" s="194"/>
      <c r="B3187" s="195"/>
      <c r="C3187" s="196"/>
      <c r="D3187" s="197" t="s">
        <v>722</v>
      </c>
      <c r="E3187" s="189"/>
      <c r="F3187" s="189"/>
      <c r="G3187" s="189"/>
      <c r="H3187" s="189"/>
      <c r="I3187" s="189" t="s">
        <v>512</v>
      </c>
      <c r="J3187" s="189" t="s">
        <v>512</v>
      </c>
      <c r="K3187" s="189" t="s">
        <v>512</v>
      </c>
    </row>
    <row r="3188" s="11" customFormat="1" ht="12" spans="1:11">
      <c r="A3188" s="198"/>
      <c r="B3188" s="199"/>
      <c r="C3188" s="200"/>
      <c r="D3188" s="188" t="s">
        <v>622</v>
      </c>
      <c r="E3188" s="189"/>
      <c r="F3188" s="189"/>
      <c r="G3188" s="189"/>
      <c r="H3188" s="189"/>
      <c r="I3188" s="189" t="s">
        <v>512</v>
      </c>
      <c r="J3188" s="189" t="s">
        <v>512</v>
      </c>
      <c r="K3188" s="189" t="s">
        <v>512</v>
      </c>
    </row>
    <row r="3189" s="11" customFormat="1" ht="12" spans="1:11">
      <c r="A3189" s="188" t="s">
        <v>723</v>
      </c>
      <c r="B3189" s="188" t="s">
        <v>724</v>
      </c>
      <c r="C3189" s="188"/>
      <c r="D3189" s="188"/>
      <c r="E3189" s="188"/>
      <c r="F3189" s="188" t="s">
        <v>608</v>
      </c>
      <c r="G3189" s="188"/>
      <c r="H3189" s="188"/>
      <c r="I3189" s="188"/>
      <c r="J3189" s="188"/>
      <c r="K3189" s="188"/>
    </row>
    <row r="3190" s="11" customFormat="1" ht="71" customHeight="1" spans="1:11">
      <c r="A3190" s="188"/>
      <c r="B3190" s="189" t="s">
        <v>1015</v>
      </c>
      <c r="C3190" s="189"/>
      <c r="D3190" s="189"/>
      <c r="E3190" s="189"/>
      <c r="F3190" s="189" t="s">
        <v>1015</v>
      </c>
      <c r="G3190" s="189"/>
      <c r="H3190" s="189"/>
      <c r="I3190" s="189"/>
      <c r="J3190" s="189"/>
      <c r="K3190" s="189"/>
    </row>
    <row r="3191" s="11" customFormat="1" ht="24" spans="1:11">
      <c r="A3191" s="201" t="s">
        <v>726</v>
      </c>
      <c r="B3191" s="188" t="s">
        <v>628</v>
      </c>
      <c r="C3191" s="188" t="s">
        <v>629</v>
      </c>
      <c r="D3191" s="188" t="s">
        <v>630</v>
      </c>
      <c r="E3191" s="188" t="s">
        <v>1051</v>
      </c>
      <c r="F3191" s="188" t="s">
        <v>1052</v>
      </c>
      <c r="G3191" s="188" t="s">
        <v>717</v>
      </c>
      <c r="H3191" s="188" t="s">
        <v>729</v>
      </c>
      <c r="I3191" s="188" t="s">
        <v>730</v>
      </c>
      <c r="J3191" s="188"/>
      <c r="K3191" s="188"/>
    </row>
    <row r="3192" s="11" customFormat="1" ht="24" spans="1:11">
      <c r="A3192" s="194"/>
      <c r="B3192" s="201" t="s">
        <v>1053</v>
      </c>
      <c r="C3192" s="207" t="s">
        <v>637</v>
      </c>
      <c r="D3192" s="208" t="s">
        <v>861</v>
      </c>
      <c r="E3192" s="209" t="s">
        <v>657</v>
      </c>
      <c r="F3192" s="209" t="s">
        <v>653</v>
      </c>
      <c r="G3192" s="189">
        <v>10</v>
      </c>
      <c r="H3192" s="189">
        <v>10</v>
      </c>
      <c r="I3192" s="189"/>
      <c r="J3192" s="189"/>
      <c r="K3192" s="189"/>
    </row>
    <row r="3193" s="11" customFormat="1" ht="24" spans="1:11">
      <c r="A3193" s="194"/>
      <c r="B3193" s="202"/>
      <c r="C3193" s="207" t="s">
        <v>637</v>
      </c>
      <c r="D3193" s="208" t="s">
        <v>862</v>
      </c>
      <c r="E3193" s="209" t="s">
        <v>667</v>
      </c>
      <c r="F3193" s="209" t="s">
        <v>667</v>
      </c>
      <c r="G3193" s="189">
        <v>10</v>
      </c>
      <c r="H3193" s="189">
        <v>10</v>
      </c>
      <c r="I3193" s="249"/>
      <c r="J3193" s="250"/>
      <c r="K3193" s="251"/>
    </row>
    <row r="3194" s="11" customFormat="1" ht="24" spans="1:11">
      <c r="A3194" s="194"/>
      <c r="B3194" s="202"/>
      <c r="C3194" s="207" t="s">
        <v>637</v>
      </c>
      <c r="D3194" s="208" t="s">
        <v>958</v>
      </c>
      <c r="E3194" s="209" t="s">
        <v>667</v>
      </c>
      <c r="F3194" s="209" t="s">
        <v>667</v>
      </c>
      <c r="G3194" s="189">
        <v>10</v>
      </c>
      <c r="H3194" s="189">
        <v>10</v>
      </c>
      <c r="I3194" s="249"/>
      <c r="J3194" s="250"/>
      <c r="K3194" s="251"/>
    </row>
    <row r="3195" s="11" customFormat="1" ht="48" spans="1:11">
      <c r="A3195" s="194"/>
      <c r="B3195" s="202"/>
      <c r="C3195" s="207" t="s">
        <v>637</v>
      </c>
      <c r="D3195" s="208" t="s">
        <v>864</v>
      </c>
      <c r="E3195" s="209" t="s">
        <v>667</v>
      </c>
      <c r="F3195" s="209" t="s">
        <v>667</v>
      </c>
      <c r="G3195" s="189">
        <v>10</v>
      </c>
      <c r="H3195" s="189">
        <v>10</v>
      </c>
      <c r="I3195" s="249"/>
      <c r="J3195" s="250"/>
      <c r="K3195" s="251"/>
    </row>
    <row r="3196" s="11" customFormat="1" ht="24" spans="1:11">
      <c r="A3196" s="194"/>
      <c r="B3196" s="202"/>
      <c r="C3196" s="207" t="s">
        <v>637</v>
      </c>
      <c r="D3196" s="208" t="s">
        <v>959</v>
      </c>
      <c r="E3196" s="209" t="s">
        <v>640</v>
      </c>
      <c r="F3196" s="209" t="s">
        <v>667</v>
      </c>
      <c r="G3196" s="189">
        <v>5</v>
      </c>
      <c r="H3196" s="189">
        <v>5</v>
      </c>
      <c r="I3196" s="249"/>
      <c r="J3196" s="250"/>
      <c r="K3196" s="251"/>
    </row>
    <row r="3197" s="11" customFormat="1" ht="36" spans="1:11">
      <c r="A3197" s="194"/>
      <c r="B3197" s="205"/>
      <c r="C3197" s="207" t="s">
        <v>637</v>
      </c>
      <c r="D3197" s="208" t="s">
        <v>960</v>
      </c>
      <c r="E3197" s="209" t="s">
        <v>640</v>
      </c>
      <c r="F3197" s="209" t="s">
        <v>667</v>
      </c>
      <c r="G3197" s="189">
        <v>5</v>
      </c>
      <c r="H3197" s="189">
        <v>5</v>
      </c>
      <c r="I3197" s="249"/>
      <c r="J3197" s="250"/>
      <c r="K3197" s="251"/>
    </row>
    <row r="3198" s="11" customFormat="1" ht="12" spans="1:11">
      <c r="A3198" s="194"/>
      <c r="B3198" s="188" t="s">
        <v>968</v>
      </c>
      <c r="C3198" s="207" t="s">
        <v>738</v>
      </c>
      <c r="D3198" s="236" t="s">
        <v>739</v>
      </c>
      <c r="E3198" s="236" t="s">
        <v>697</v>
      </c>
      <c r="F3198" s="236" t="s">
        <v>825</v>
      </c>
      <c r="G3198" s="189">
        <v>15</v>
      </c>
      <c r="H3198" s="189">
        <v>15</v>
      </c>
      <c r="I3198" s="189"/>
      <c r="J3198" s="189"/>
      <c r="K3198" s="189"/>
    </row>
    <row r="3199" s="11" customFormat="1" ht="12" spans="1:11">
      <c r="A3199" s="194"/>
      <c r="B3199" s="188"/>
      <c r="C3199" s="193" t="s">
        <v>738</v>
      </c>
      <c r="D3199" s="236" t="s">
        <v>870</v>
      </c>
      <c r="E3199" s="236" t="s">
        <v>697</v>
      </c>
      <c r="F3199" s="236" t="s">
        <v>825</v>
      </c>
      <c r="G3199" s="189">
        <v>15</v>
      </c>
      <c r="H3199" s="189">
        <v>15</v>
      </c>
      <c r="I3199" s="249"/>
      <c r="J3199" s="250"/>
      <c r="K3199" s="251"/>
    </row>
    <row r="3200" s="11" customFormat="1" ht="12" spans="1:11">
      <c r="A3200" s="202"/>
      <c r="B3200" s="201" t="s">
        <v>740</v>
      </c>
      <c r="C3200" s="201" t="s">
        <v>741</v>
      </c>
      <c r="D3200" s="210" t="s">
        <v>872</v>
      </c>
      <c r="E3200" s="189" t="s">
        <v>653</v>
      </c>
      <c r="F3200" s="189" t="s">
        <v>640</v>
      </c>
      <c r="G3200" s="189">
        <v>10</v>
      </c>
      <c r="H3200" s="189">
        <v>10</v>
      </c>
      <c r="I3200" s="189"/>
      <c r="J3200" s="189"/>
      <c r="K3200" s="189"/>
    </row>
    <row r="3201" s="11" customFormat="1" ht="12" spans="1:11">
      <c r="A3201" s="202"/>
      <c r="B3201" s="202"/>
      <c r="C3201" s="202"/>
      <c r="D3201" s="212"/>
      <c r="E3201" s="189"/>
      <c r="F3201" s="189"/>
      <c r="G3201" s="189"/>
      <c r="H3201" s="189"/>
      <c r="I3201" s="189"/>
      <c r="J3201" s="189"/>
      <c r="K3201" s="189"/>
    </row>
    <row r="3202" s="11" customFormat="1" ht="12" spans="1:11">
      <c r="A3202" s="188" t="s">
        <v>1056</v>
      </c>
      <c r="B3202" s="188"/>
      <c r="C3202" s="188"/>
      <c r="D3202" s="188"/>
      <c r="E3202" s="188"/>
      <c r="F3202" s="188"/>
      <c r="G3202" s="189">
        <v>100</v>
      </c>
      <c r="H3202" s="189"/>
      <c r="I3202" s="189"/>
      <c r="J3202" s="189"/>
      <c r="K3202" s="189"/>
    </row>
    <row r="3203" s="11" customFormat="1" ht="12" spans="1:11">
      <c r="A3203" s="201" t="s">
        <v>743</v>
      </c>
      <c r="B3203" s="203" t="s">
        <v>1095</v>
      </c>
      <c r="C3203" s="203"/>
      <c r="D3203" s="203"/>
      <c r="E3203" s="203"/>
      <c r="F3203" s="203"/>
      <c r="G3203" s="203"/>
      <c r="H3203" s="203"/>
      <c r="I3203" s="203"/>
      <c r="J3203" s="203"/>
      <c r="K3203" s="203"/>
    </row>
    <row r="3204" s="11" customFormat="1" ht="12" spans="1:11">
      <c r="A3204" s="205"/>
      <c r="B3204" s="203"/>
      <c r="C3204" s="203"/>
      <c r="D3204" s="203"/>
      <c r="E3204" s="203"/>
      <c r="F3204" s="203"/>
      <c r="G3204" s="203"/>
      <c r="H3204" s="203"/>
      <c r="I3204" s="203"/>
      <c r="J3204" s="203"/>
      <c r="K3204" s="203"/>
    </row>
    <row r="3205" s="11" customFormat="1" ht="12" spans="1:11">
      <c r="A3205" s="268"/>
      <c r="B3205" s="269"/>
      <c r="C3205" s="269"/>
      <c r="D3205" s="269"/>
      <c r="E3205" s="269"/>
      <c r="F3205" s="269"/>
      <c r="G3205" s="269"/>
      <c r="H3205" s="269"/>
      <c r="I3205" s="269"/>
      <c r="J3205" s="269"/>
      <c r="K3205" s="269"/>
    </row>
    <row r="3206" s="11" customFormat="1" ht="12" spans="1:11">
      <c r="A3206" s="268"/>
      <c r="B3206" s="269"/>
      <c r="C3206" s="269"/>
      <c r="D3206" s="269"/>
      <c r="E3206" s="269"/>
      <c r="F3206" s="269"/>
      <c r="G3206" s="269"/>
      <c r="H3206" s="269"/>
      <c r="I3206" s="269"/>
      <c r="J3206" s="269"/>
      <c r="K3206" s="269"/>
    </row>
    <row r="3207" customFormat="1" ht="26" customHeight="1" spans="1:11">
      <c r="A3207" s="61" t="s">
        <v>706</v>
      </c>
      <c r="B3207" s="61"/>
      <c r="C3207" s="61"/>
      <c r="D3207" s="61"/>
      <c r="E3207" s="61"/>
      <c r="F3207" s="61"/>
      <c r="G3207" s="61"/>
      <c r="H3207" s="61"/>
      <c r="I3207" s="61"/>
      <c r="J3207" s="61"/>
      <c r="K3207" s="13"/>
    </row>
    <row r="3208" s="11" customFormat="1" ht="16" customHeight="1" spans="1:10">
      <c r="A3208" s="391"/>
      <c r="B3208" s="391"/>
      <c r="C3208" s="391"/>
      <c r="D3208" s="391"/>
      <c r="E3208" s="391"/>
      <c r="F3208" s="391"/>
      <c r="G3208" s="391"/>
      <c r="H3208" s="391"/>
      <c r="I3208" s="391"/>
      <c r="J3208" s="391" t="s">
        <v>707</v>
      </c>
    </row>
    <row r="3209" s="15" customFormat="1" ht="31" customHeight="1" spans="1:10">
      <c r="A3209" s="391"/>
      <c r="B3209" s="391"/>
      <c r="C3209" s="391"/>
      <c r="D3209" s="391"/>
      <c r="E3209" s="391"/>
      <c r="F3209" s="391"/>
      <c r="G3209" s="391"/>
      <c r="H3209" s="391"/>
      <c r="I3209" s="391"/>
      <c r="J3209" s="392" t="s">
        <v>3</v>
      </c>
    </row>
    <row r="3210" s="11" customFormat="1" ht="12" spans="1:11">
      <c r="A3210" s="237" t="s">
        <v>708</v>
      </c>
      <c r="B3210" s="237"/>
      <c r="C3210" s="237"/>
      <c r="D3210" s="237" t="s">
        <v>789</v>
      </c>
      <c r="E3210" s="238"/>
      <c r="F3210" s="238"/>
      <c r="G3210" s="238"/>
      <c r="H3210" s="238"/>
      <c r="I3210" s="238"/>
      <c r="J3210" s="238"/>
      <c r="K3210" s="238"/>
    </row>
    <row r="3211" s="11" customFormat="1" ht="12" spans="1:11">
      <c r="A3211" s="237" t="s">
        <v>710</v>
      </c>
      <c r="B3211" s="237"/>
      <c r="C3211" s="237"/>
      <c r="D3211" s="238" t="s">
        <v>985</v>
      </c>
      <c r="E3211" s="238"/>
      <c r="F3211" s="237" t="s">
        <v>711</v>
      </c>
      <c r="G3211" s="190" t="s">
        <v>1404</v>
      </c>
      <c r="H3211" s="190"/>
      <c r="I3211" s="190"/>
      <c r="J3211" s="190"/>
      <c r="K3211" s="190"/>
    </row>
    <row r="3212" s="11" customFormat="1" ht="24" spans="1:11">
      <c r="A3212" s="239" t="s">
        <v>712</v>
      </c>
      <c r="B3212" s="240"/>
      <c r="C3212" s="241"/>
      <c r="D3212" s="237" t="s">
        <v>713</v>
      </c>
      <c r="E3212" s="237" t="s">
        <v>714</v>
      </c>
      <c r="F3212" s="237" t="s">
        <v>1096</v>
      </c>
      <c r="G3212" s="237" t="s">
        <v>1097</v>
      </c>
      <c r="H3212" s="237"/>
      <c r="I3212" s="237" t="s">
        <v>717</v>
      </c>
      <c r="J3212" s="237" t="s">
        <v>718</v>
      </c>
      <c r="K3212" s="237" t="s">
        <v>729</v>
      </c>
    </row>
    <row r="3213" s="11" customFormat="1" ht="12" spans="1:11">
      <c r="A3213" s="242"/>
      <c r="B3213" s="243"/>
      <c r="C3213" s="244"/>
      <c r="D3213" s="237" t="s">
        <v>720</v>
      </c>
      <c r="E3213" s="238"/>
      <c r="F3213" s="238">
        <v>1.15</v>
      </c>
      <c r="G3213" s="238">
        <v>1.15</v>
      </c>
      <c r="H3213" s="238"/>
      <c r="I3213" s="238">
        <v>10</v>
      </c>
      <c r="J3213" s="252">
        <v>1</v>
      </c>
      <c r="K3213" s="238">
        <v>10</v>
      </c>
    </row>
    <row r="3214" s="11" customFormat="1" ht="12" spans="1:11">
      <c r="A3214" s="242"/>
      <c r="B3214" s="243"/>
      <c r="C3214" s="244"/>
      <c r="D3214" s="237" t="s">
        <v>621</v>
      </c>
      <c r="E3214" s="238"/>
      <c r="F3214" s="238">
        <v>1.15</v>
      </c>
      <c r="G3214" s="238">
        <v>1.15</v>
      </c>
      <c r="H3214" s="238"/>
      <c r="I3214" s="238" t="s">
        <v>512</v>
      </c>
      <c r="J3214" s="238" t="s">
        <v>512</v>
      </c>
      <c r="K3214" s="238" t="s">
        <v>512</v>
      </c>
    </row>
    <row r="3215" s="11" customFormat="1" ht="12" spans="1:11">
      <c r="A3215" s="242"/>
      <c r="B3215" s="243"/>
      <c r="C3215" s="244"/>
      <c r="D3215" s="245" t="s">
        <v>721</v>
      </c>
      <c r="E3215" s="238"/>
      <c r="F3215" s="238"/>
      <c r="G3215" s="238"/>
      <c r="H3215" s="238"/>
      <c r="I3215" s="238" t="s">
        <v>512</v>
      </c>
      <c r="J3215" s="238" t="s">
        <v>512</v>
      </c>
      <c r="K3215" s="238" t="s">
        <v>512</v>
      </c>
    </row>
    <row r="3216" s="11" customFormat="1" ht="12" spans="1:11">
      <c r="A3216" s="242"/>
      <c r="B3216" s="243"/>
      <c r="C3216" s="244"/>
      <c r="D3216" s="245" t="s">
        <v>722</v>
      </c>
      <c r="E3216" s="238"/>
      <c r="F3216" s="238"/>
      <c r="G3216" s="238"/>
      <c r="H3216" s="238"/>
      <c r="I3216" s="238" t="s">
        <v>512</v>
      </c>
      <c r="J3216" s="238" t="s">
        <v>512</v>
      </c>
      <c r="K3216" s="238" t="s">
        <v>512</v>
      </c>
    </row>
    <row r="3217" s="11" customFormat="1" ht="12" spans="1:11">
      <c r="A3217" s="246"/>
      <c r="B3217" s="247"/>
      <c r="C3217" s="248"/>
      <c r="D3217" s="237" t="s">
        <v>622</v>
      </c>
      <c r="E3217" s="238"/>
      <c r="F3217" s="238"/>
      <c r="G3217" s="238"/>
      <c r="H3217" s="238"/>
      <c r="I3217" s="238" t="s">
        <v>512</v>
      </c>
      <c r="J3217" s="238" t="s">
        <v>512</v>
      </c>
      <c r="K3217" s="238" t="s">
        <v>512</v>
      </c>
    </row>
    <row r="3218" s="11" customFormat="1" ht="12" spans="1:11">
      <c r="A3218" s="237" t="s">
        <v>723</v>
      </c>
      <c r="B3218" s="237" t="s">
        <v>724</v>
      </c>
      <c r="C3218" s="237"/>
      <c r="D3218" s="237"/>
      <c r="E3218" s="237"/>
      <c r="F3218" s="237" t="s">
        <v>608</v>
      </c>
      <c r="G3218" s="237"/>
      <c r="H3218" s="237"/>
      <c r="I3218" s="237"/>
      <c r="J3218" s="237"/>
      <c r="K3218" s="237"/>
    </row>
    <row r="3219" s="11" customFormat="1" ht="47" customHeight="1" spans="1:11">
      <c r="A3219" s="237"/>
      <c r="B3219" s="238" t="s">
        <v>1009</v>
      </c>
      <c r="C3219" s="238"/>
      <c r="D3219" s="238"/>
      <c r="E3219" s="238"/>
      <c r="F3219" s="238" t="s">
        <v>1009</v>
      </c>
      <c r="G3219" s="238"/>
      <c r="H3219" s="238"/>
      <c r="I3219" s="238"/>
      <c r="J3219" s="238"/>
      <c r="K3219" s="238"/>
    </row>
    <row r="3220" s="11" customFormat="1" ht="24" spans="1:11">
      <c r="A3220" s="253" t="s">
        <v>726</v>
      </c>
      <c r="B3220" s="237" t="s">
        <v>628</v>
      </c>
      <c r="C3220" s="237" t="s">
        <v>629</v>
      </c>
      <c r="D3220" s="237" t="s">
        <v>630</v>
      </c>
      <c r="E3220" s="237" t="s">
        <v>1098</v>
      </c>
      <c r="F3220" s="237" t="s">
        <v>1099</v>
      </c>
      <c r="G3220" s="237" t="s">
        <v>717</v>
      </c>
      <c r="H3220" s="237" t="s">
        <v>729</v>
      </c>
      <c r="I3220" s="237" t="s">
        <v>730</v>
      </c>
      <c r="J3220" s="237"/>
      <c r="K3220" s="237"/>
    </row>
    <row r="3221" s="11" customFormat="1" ht="24" spans="1:11">
      <c r="A3221" s="242"/>
      <c r="B3221" s="253" t="s">
        <v>1100</v>
      </c>
      <c r="C3221" s="254" t="s">
        <v>637</v>
      </c>
      <c r="D3221" s="255" t="s">
        <v>1010</v>
      </c>
      <c r="E3221" s="256" t="s">
        <v>669</v>
      </c>
      <c r="F3221" s="256" t="s">
        <v>669</v>
      </c>
      <c r="G3221" s="238">
        <v>50</v>
      </c>
      <c r="H3221" s="238">
        <v>50</v>
      </c>
      <c r="I3221" s="238"/>
      <c r="J3221" s="238"/>
      <c r="K3221" s="238"/>
    </row>
    <row r="3222" s="11" customFormat="1" ht="24" spans="1:11">
      <c r="A3222" s="242"/>
      <c r="B3222" s="253" t="s">
        <v>968</v>
      </c>
      <c r="C3222" s="254" t="s">
        <v>738</v>
      </c>
      <c r="D3222" s="255" t="s">
        <v>1011</v>
      </c>
      <c r="E3222" s="256" t="s">
        <v>1012</v>
      </c>
      <c r="F3222" s="256" t="s">
        <v>1012</v>
      </c>
      <c r="G3222" s="238">
        <v>30</v>
      </c>
      <c r="H3222" s="238">
        <v>30</v>
      </c>
      <c r="I3222" s="238"/>
      <c r="J3222" s="238"/>
      <c r="K3222" s="238"/>
    </row>
    <row r="3223" s="11" customFormat="1" ht="12" spans="1:11">
      <c r="A3223" s="257"/>
      <c r="B3223" s="253" t="s">
        <v>1013</v>
      </c>
      <c r="C3223" s="253" t="s">
        <v>741</v>
      </c>
      <c r="D3223" s="258" t="s">
        <v>856</v>
      </c>
      <c r="E3223" s="259" t="s">
        <v>756</v>
      </c>
      <c r="F3223" s="259" t="s">
        <v>640</v>
      </c>
      <c r="G3223" s="238">
        <v>10</v>
      </c>
      <c r="H3223" s="238">
        <v>10</v>
      </c>
      <c r="I3223" s="238"/>
      <c r="J3223" s="238"/>
      <c r="K3223" s="238"/>
    </row>
    <row r="3224" s="11" customFormat="1" ht="12" spans="1:11">
      <c r="A3224" s="257"/>
      <c r="B3224" s="257"/>
      <c r="C3224" s="257"/>
      <c r="D3224" s="260"/>
      <c r="E3224" s="261"/>
      <c r="F3224" s="261"/>
      <c r="G3224" s="238"/>
      <c r="H3224" s="238"/>
      <c r="I3224" s="238"/>
      <c r="J3224" s="238"/>
      <c r="K3224" s="238"/>
    </row>
    <row r="3225" s="11" customFormat="1" ht="12" spans="1:11">
      <c r="A3225" s="237" t="s">
        <v>1101</v>
      </c>
      <c r="B3225" s="237"/>
      <c r="C3225" s="237"/>
      <c r="D3225" s="237"/>
      <c r="E3225" s="237"/>
      <c r="F3225" s="237"/>
      <c r="G3225" s="238">
        <v>100</v>
      </c>
      <c r="H3225" s="238"/>
      <c r="I3225" s="238"/>
      <c r="J3225" s="238"/>
      <c r="K3225" s="238"/>
    </row>
    <row r="3226" s="11" customFormat="1" ht="12" spans="1:11">
      <c r="A3226" s="253" t="s">
        <v>743</v>
      </c>
      <c r="B3226" s="262" t="s">
        <v>1014</v>
      </c>
      <c r="C3226" s="262"/>
      <c r="D3226" s="262"/>
      <c r="E3226" s="262"/>
      <c r="F3226" s="262"/>
      <c r="G3226" s="262"/>
      <c r="H3226" s="262"/>
      <c r="I3226" s="262"/>
      <c r="J3226" s="262"/>
      <c r="K3226" s="262"/>
    </row>
    <row r="3227" s="11" customFormat="1" ht="12" spans="1:11">
      <c r="A3227" s="263"/>
      <c r="B3227" s="262"/>
      <c r="C3227" s="262"/>
      <c r="D3227" s="262"/>
      <c r="E3227" s="262"/>
      <c r="F3227" s="262"/>
      <c r="G3227" s="262"/>
      <c r="H3227" s="262"/>
      <c r="I3227" s="262"/>
      <c r="J3227" s="262"/>
      <c r="K3227" s="262"/>
    </row>
    <row r="3228" s="11" customFormat="1" ht="12"/>
    <row r="3229" s="11" customFormat="1" ht="12"/>
    <row r="3230" customFormat="1" ht="26" customHeight="1" spans="1:11">
      <c r="A3230" s="61" t="s">
        <v>706</v>
      </c>
      <c r="B3230" s="61"/>
      <c r="C3230" s="61"/>
      <c r="D3230" s="61"/>
      <c r="E3230" s="61"/>
      <c r="F3230" s="61"/>
      <c r="G3230" s="61"/>
      <c r="H3230" s="61"/>
      <c r="I3230" s="61"/>
      <c r="J3230" s="61"/>
      <c r="K3230" s="13"/>
    </row>
    <row r="3231" s="11" customFormat="1" ht="16" customHeight="1" spans="1:10">
      <c r="A3231" s="391"/>
      <c r="B3231" s="391"/>
      <c r="C3231" s="391"/>
      <c r="D3231" s="391"/>
      <c r="E3231" s="391"/>
      <c r="F3231" s="391"/>
      <c r="G3231" s="391"/>
      <c r="H3231" s="391"/>
      <c r="I3231" s="391"/>
      <c r="J3231" s="391" t="s">
        <v>707</v>
      </c>
    </row>
    <row r="3232" s="15" customFormat="1" ht="31" customHeight="1" spans="1:10">
      <c r="A3232" s="391"/>
      <c r="B3232" s="391"/>
      <c r="C3232" s="391"/>
      <c r="D3232" s="391"/>
      <c r="E3232" s="391"/>
      <c r="F3232" s="391"/>
      <c r="G3232" s="391"/>
      <c r="H3232" s="391"/>
      <c r="I3232" s="391"/>
      <c r="J3232" s="392" t="s">
        <v>3</v>
      </c>
    </row>
    <row r="3233" s="11" customFormat="1" ht="24" customHeight="1" spans="1:11">
      <c r="A3233" s="237" t="s">
        <v>708</v>
      </c>
      <c r="B3233" s="237"/>
      <c r="C3233" s="237"/>
      <c r="D3233" s="237" t="s">
        <v>879</v>
      </c>
      <c r="E3233" s="238"/>
      <c r="F3233" s="238"/>
      <c r="G3233" s="238"/>
      <c r="H3233" s="238"/>
      <c r="I3233" s="238"/>
      <c r="J3233" s="238"/>
      <c r="K3233" s="238"/>
    </row>
    <row r="3234" s="11" customFormat="1" ht="12" spans="1:11">
      <c r="A3234" s="237" t="s">
        <v>710</v>
      </c>
      <c r="B3234" s="237"/>
      <c r="C3234" s="237"/>
      <c r="D3234" s="238" t="s">
        <v>985</v>
      </c>
      <c r="E3234" s="238"/>
      <c r="F3234" s="237" t="s">
        <v>711</v>
      </c>
      <c r="G3234" s="190" t="s">
        <v>1404</v>
      </c>
      <c r="H3234" s="190"/>
      <c r="I3234" s="190"/>
      <c r="J3234" s="190"/>
      <c r="K3234" s="190"/>
    </row>
    <row r="3235" s="11" customFormat="1" ht="24" spans="1:11">
      <c r="A3235" s="239" t="s">
        <v>712</v>
      </c>
      <c r="B3235" s="240"/>
      <c r="C3235" s="241"/>
      <c r="D3235" s="237" t="s">
        <v>713</v>
      </c>
      <c r="E3235" s="237" t="s">
        <v>714</v>
      </c>
      <c r="F3235" s="237" t="s">
        <v>1096</v>
      </c>
      <c r="G3235" s="237" t="s">
        <v>1097</v>
      </c>
      <c r="H3235" s="237"/>
      <c r="I3235" s="237" t="s">
        <v>717</v>
      </c>
      <c r="J3235" s="237" t="s">
        <v>718</v>
      </c>
      <c r="K3235" s="237" t="s">
        <v>729</v>
      </c>
    </row>
    <row r="3236" s="11" customFormat="1" ht="12" spans="1:11">
      <c r="A3236" s="242"/>
      <c r="B3236" s="243"/>
      <c r="C3236" s="244"/>
      <c r="D3236" s="237" t="s">
        <v>720</v>
      </c>
      <c r="E3236" s="238">
        <v>0.84</v>
      </c>
      <c r="F3236" s="238">
        <v>0.84</v>
      </c>
      <c r="G3236" s="264">
        <v>0.84</v>
      </c>
      <c r="H3236" s="265"/>
      <c r="I3236" s="238">
        <v>10</v>
      </c>
      <c r="J3236" s="252">
        <v>1</v>
      </c>
      <c r="K3236" s="238">
        <v>10</v>
      </c>
    </row>
    <row r="3237" s="11" customFormat="1" ht="12" spans="1:11">
      <c r="A3237" s="242"/>
      <c r="B3237" s="243"/>
      <c r="C3237" s="244"/>
      <c r="D3237" s="237" t="s">
        <v>621</v>
      </c>
      <c r="E3237" s="238">
        <v>0.84</v>
      </c>
      <c r="F3237" s="238">
        <v>0.84</v>
      </c>
      <c r="G3237" s="264">
        <v>0.84</v>
      </c>
      <c r="H3237" s="265"/>
      <c r="I3237" s="238" t="s">
        <v>512</v>
      </c>
      <c r="J3237" s="238" t="s">
        <v>512</v>
      </c>
      <c r="K3237" s="238" t="s">
        <v>512</v>
      </c>
    </row>
    <row r="3238" s="11" customFormat="1" ht="12" spans="1:11">
      <c r="A3238" s="242"/>
      <c r="B3238" s="243"/>
      <c r="C3238" s="244"/>
      <c r="D3238" s="245" t="s">
        <v>721</v>
      </c>
      <c r="E3238" s="238"/>
      <c r="F3238" s="238"/>
      <c r="G3238" s="238"/>
      <c r="H3238" s="238"/>
      <c r="I3238" s="238" t="s">
        <v>512</v>
      </c>
      <c r="J3238" s="238" t="s">
        <v>512</v>
      </c>
      <c r="K3238" s="238" t="s">
        <v>512</v>
      </c>
    </row>
    <row r="3239" s="11" customFormat="1" ht="12" spans="1:11">
      <c r="A3239" s="242"/>
      <c r="B3239" s="243"/>
      <c r="C3239" s="244"/>
      <c r="D3239" s="245" t="s">
        <v>722</v>
      </c>
      <c r="E3239" s="238"/>
      <c r="F3239" s="238"/>
      <c r="G3239" s="238"/>
      <c r="H3239" s="238"/>
      <c r="I3239" s="238" t="s">
        <v>512</v>
      </c>
      <c r="J3239" s="238" t="s">
        <v>512</v>
      </c>
      <c r="K3239" s="238" t="s">
        <v>512</v>
      </c>
    </row>
    <row r="3240" s="11" customFormat="1" ht="12" spans="1:11">
      <c r="A3240" s="246"/>
      <c r="B3240" s="247"/>
      <c r="C3240" s="248"/>
      <c r="D3240" s="237" t="s">
        <v>622</v>
      </c>
      <c r="E3240" s="238"/>
      <c r="F3240" s="238"/>
      <c r="G3240" s="238"/>
      <c r="H3240" s="238"/>
      <c r="I3240" s="238" t="s">
        <v>512</v>
      </c>
      <c r="J3240" s="238" t="s">
        <v>512</v>
      </c>
      <c r="K3240" s="238" t="s">
        <v>512</v>
      </c>
    </row>
    <row r="3241" s="11" customFormat="1" ht="12" spans="1:11">
      <c r="A3241" s="237" t="s">
        <v>723</v>
      </c>
      <c r="B3241" s="237" t="s">
        <v>724</v>
      </c>
      <c r="C3241" s="237"/>
      <c r="D3241" s="237"/>
      <c r="E3241" s="237"/>
      <c r="F3241" s="237" t="s">
        <v>608</v>
      </c>
      <c r="G3241" s="237"/>
      <c r="H3241" s="237"/>
      <c r="I3241" s="237"/>
      <c r="J3241" s="237"/>
      <c r="K3241" s="237"/>
    </row>
    <row r="3242" s="11" customFormat="1" ht="66" customHeight="1" spans="1:11">
      <c r="A3242" s="237"/>
      <c r="B3242" s="238" t="s">
        <v>1022</v>
      </c>
      <c r="C3242" s="238"/>
      <c r="D3242" s="238"/>
      <c r="E3242" s="238"/>
      <c r="F3242" s="238" t="s">
        <v>1022</v>
      </c>
      <c r="G3242" s="238"/>
      <c r="H3242" s="238"/>
      <c r="I3242" s="238"/>
      <c r="J3242" s="238"/>
      <c r="K3242" s="238"/>
    </row>
    <row r="3243" s="11" customFormat="1" ht="24" spans="1:11">
      <c r="A3243" s="253" t="s">
        <v>726</v>
      </c>
      <c r="B3243" s="237" t="s">
        <v>628</v>
      </c>
      <c r="C3243" s="237" t="s">
        <v>629</v>
      </c>
      <c r="D3243" s="237" t="s">
        <v>630</v>
      </c>
      <c r="E3243" s="237" t="s">
        <v>1098</v>
      </c>
      <c r="F3243" s="237" t="s">
        <v>1099</v>
      </c>
      <c r="G3243" s="237" t="s">
        <v>717</v>
      </c>
      <c r="H3243" s="237" t="s">
        <v>729</v>
      </c>
      <c r="I3243" s="237" t="s">
        <v>730</v>
      </c>
      <c r="J3243" s="237"/>
      <c r="K3243" s="237"/>
    </row>
    <row r="3244" s="11" customFormat="1" ht="96" spans="1:11">
      <c r="A3244" s="242"/>
      <c r="B3244" s="253" t="s">
        <v>1100</v>
      </c>
      <c r="C3244" s="254" t="s">
        <v>637</v>
      </c>
      <c r="D3244" s="255" t="s">
        <v>1023</v>
      </c>
      <c r="E3244" s="256" t="s">
        <v>794</v>
      </c>
      <c r="F3244" s="256" t="s">
        <v>794</v>
      </c>
      <c r="G3244" s="238">
        <v>50</v>
      </c>
      <c r="H3244" s="238">
        <v>50</v>
      </c>
      <c r="I3244" s="238"/>
      <c r="J3244" s="238"/>
      <c r="K3244" s="238"/>
    </row>
    <row r="3245" s="11" customFormat="1" ht="36" spans="1:11">
      <c r="A3245" s="242"/>
      <c r="B3245" s="237" t="s">
        <v>968</v>
      </c>
      <c r="C3245" s="254" t="s">
        <v>738</v>
      </c>
      <c r="D3245" s="255" t="s">
        <v>983</v>
      </c>
      <c r="E3245" s="256" t="s">
        <v>1024</v>
      </c>
      <c r="F3245" s="256" t="s">
        <v>1024</v>
      </c>
      <c r="G3245" s="238">
        <v>30</v>
      </c>
      <c r="H3245" s="238">
        <v>30</v>
      </c>
      <c r="I3245" s="238"/>
      <c r="J3245" s="238"/>
      <c r="K3245" s="238"/>
    </row>
    <row r="3246" s="11" customFormat="1" ht="12" spans="1:11">
      <c r="A3246" s="257"/>
      <c r="B3246" s="253" t="s">
        <v>740</v>
      </c>
      <c r="C3246" s="253" t="s">
        <v>741</v>
      </c>
      <c r="D3246" s="258" t="s">
        <v>886</v>
      </c>
      <c r="E3246" s="252">
        <v>0.8</v>
      </c>
      <c r="F3246" s="252">
        <v>0.8</v>
      </c>
      <c r="G3246" s="238">
        <v>10</v>
      </c>
      <c r="H3246" s="238">
        <v>10</v>
      </c>
      <c r="I3246" s="238"/>
      <c r="J3246" s="238"/>
      <c r="K3246" s="238"/>
    </row>
    <row r="3247" s="11" customFormat="1" ht="12" spans="1:11">
      <c r="A3247" s="257"/>
      <c r="B3247" s="257"/>
      <c r="C3247" s="257"/>
      <c r="D3247" s="260"/>
      <c r="E3247" s="238"/>
      <c r="F3247" s="238"/>
      <c r="G3247" s="238"/>
      <c r="H3247" s="238"/>
      <c r="I3247" s="238"/>
      <c r="J3247" s="238"/>
      <c r="K3247" s="238"/>
    </row>
    <row r="3248" s="11" customFormat="1" ht="12" spans="1:11">
      <c r="A3248" s="237" t="s">
        <v>1101</v>
      </c>
      <c r="B3248" s="237"/>
      <c r="C3248" s="237"/>
      <c r="D3248" s="237"/>
      <c r="E3248" s="237"/>
      <c r="F3248" s="237"/>
      <c r="G3248" s="238">
        <v>100</v>
      </c>
      <c r="H3248" s="238"/>
      <c r="I3248" s="238"/>
      <c r="J3248" s="238"/>
      <c r="K3248" s="238"/>
    </row>
    <row r="3249" s="11" customFormat="1" ht="12" spans="1:11">
      <c r="A3249" s="253" t="s">
        <v>743</v>
      </c>
      <c r="B3249" s="262" t="s">
        <v>1025</v>
      </c>
      <c r="C3249" s="262"/>
      <c r="D3249" s="262"/>
      <c r="E3249" s="262"/>
      <c r="F3249" s="262"/>
      <c r="G3249" s="262"/>
      <c r="H3249" s="262"/>
      <c r="I3249" s="262"/>
      <c r="J3249" s="262"/>
      <c r="K3249" s="262"/>
    </row>
    <row r="3250" s="11" customFormat="1" ht="12" spans="1:11">
      <c r="A3250" s="263"/>
      <c r="B3250" s="262"/>
      <c r="C3250" s="262"/>
      <c r="D3250" s="262"/>
      <c r="E3250" s="262"/>
      <c r="F3250" s="262"/>
      <c r="G3250" s="262"/>
      <c r="H3250" s="262"/>
      <c r="I3250" s="262"/>
      <c r="J3250" s="262"/>
      <c r="K3250" s="262"/>
    </row>
    <row r="3253" s="12" customFormat="1" ht="25.2" spans="1:10">
      <c r="A3253" s="393" t="s">
        <v>706</v>
      </c>
      <c r="B3253" s="393"/>
      <c r="C3253" s="393"/>
      <c r="D3253" s="393"/>
      <c r="E3253" s="393"/>
      <c r="F3253" s="393"/>
      <c r="G3253" s="393"/>
      <c r="H3253" s="393"/>
      <c r="I3253" s="393"/>
      <c r="J3253" s="393"/>
    </row>
    <row r="3254" s="12" customFormat="1" ht="25.95" spans="1:10">
      <c r="A3254" s="393"/>
      <c r="B3254" s="393"/>
      <c r="C3254" s="393"/>
      <c r="D3254" s="393"/>
      <c r="E3254" s="393"/>
      <c r="F3254" s="393"/>
      <c r="G3254" s="394" t="s">
        <v>970</v>
      </c>
      <c r="H3254" s="394"/>
      <c r="I3254" s="394"/>
      <c r="J3254" s="393"/>
    </row>
    <row r="3255" s="12" customFormat="1" ht="29" customHeight="1" spans="1:10">
      <c r="A3255" s="395" t="s">
        <v>708</v>
      </c>
      <c r="B3255" s="396" t="s">
        <v>1408</v>
      </c>
      <c r="C3255" s="396"/>
      <c r="D3255" s="396"/>
      <c r="E3255" s="396"/>
      <c r="F3255" s="396"/>
      <c r="G3255" s="396"/>
      <c r="H3255" s="396"/>
      <c r="I3255" s="396"/>
      <c r="J3255" s="396"/>
    </row>
    <row r="3256" s="12" customFormat="1" ht="15" customHeight="1" spans="1:10">
      <c r="A3256" s="397" t="s">
        <v>1409</v>
      </c>
      <c r="B3256" s="398" t="s">
        <v>595</v>
      </c>
      <c r="C3256" s="398"/>
      <c r="D3256" s="398"/>
      <c r="E3256" s="399" t="s">
        <v>1410</v>
      </c>
      <c r="F3256" s="396" t="s">
        <v>1411</v>
      </c>
      <c r="G3256" s="396"/>
      <c r="H3256" s="396"/>
      <c r="I3256" s="396"/>
      <c r="J3256" s="396"/>
    </row>
    <row r="3257" s="12" customFormat="1" ht="15.15" spans="1:10">
      <c r="A3257" s="397"/>
      <c r="B3257" s="398"/>
      <c r="C3257" s="398"/>
      <c r="D3257" s="398"/>
      <c r="E3257" s="400" t="s">
        <v>1412</v>
      </c>
      <c r="F3257" s="396"/>
      <c r="G3257" s="396"/>
      <c r="H3257" s="396"/>
      <c r="I3257" s="396"/>
      <c r="J3257" s="396"/>
    </row>
    <row r="3258" s="12" customFormat="1" ht="15" customHeight="1" spans="1:10">
      <c r="A3258" s="397" t="s">
        <v>1413</v>
      </c>
      <c r="B3258" s="400"/>
      <c r="C3258" s="401" t="s">
        <v>1414</v>
      </c>
      <c r="D3258" s="401" t="s">
        <v>1415</v>
      </c>
      <c r="E3258" s="399" t="s">
        <v>1415</v>
      </c>
      <c r="F3258" s="396" t="s">
        <v>717</v>
      </c>
      <c r="G3258" s="396"/>
      <c r="H3258" s="396" t="s">
        <v>718</v>
      </c>
      <c r="I3258" s="396" t="s">
        <v>729</v>
      </c>
      <c r="J3258" s="396"/>
    </row>
    <row r="3259" s="12" customFormat="1" ht="15.15" spans="1:10">
      <c r="A3259" s="397"/>
      <c r="B3259" s="400"/>
      <c r="C3259" s="400" t="s">
        <v>507</v>
      </c>
      <c r="D3259" s="400" t="s">
        <v>507</v>
      </c>
      <c r="E3259" s="400" t="s">
        <v>1416</v>
      </c>
      <c r="F3259" s="396"/>
      <c r="G3259" s="396"/>
      <c r="H3259" s="396"/>
      <c r="I3259" s="396"/>
      <c r="J3259" s="396"/>
    </row>
    <row r="3260" s="12" customFormat="1" ht="27" customHeight="1" spans="1:10">
      <c r="A3260" s="397"/>
      <c r="B3260" s="400" t="s">
        <v>1417</v>
      </c>
      <c r="C3260" s="400">
        <v>11.14</v>
      </c>
      <c r="D3260" s="400">
        <v>11.14</v>
      </c>
      <c r="E3260" s="400">
        <v>11.14</v>
      </c>
      <c r="F3260" s="400">
        <v>10</v>
      </c>
      <c r="G3260" s="400"/>
      <c r="H3260" s="402">
        <v>1</v>
      </c>
      <c r="I3260" s="400">
        <v>100</v>
      </c>
      <c r="J3260" s="400"/>
    </row>
    <row r="3261" s="12" customFormat="1" ht="15" customHeight="1" spans="1:10">
      <c r="A3261" s="397"/>
      <c r="B3261" s="403" t="s">
        <v>1418</v>
      </c>
      <c r="C3261" s="400">
        <v>11.14</v>
      </c>
      <c r="D3261" s="400">
        <f>D3260</f>
        <v>11.14</v>
      </c>
      <c r="E3261" s="400">
        <f>E3260</f>
        <v>11.14</v>
      </c>
      <c r="F3261" s="400" t="s">
        <v>512</v>
      </c>
      <c r="G3261" s="400"/>
      <c r="H3261" s="400" t="s">
        <v>512</v>
      </c>
      <c r="I3261" s="400" t="s">
        <v>512</v>
      </c>
      <c r="J3261" s="400"/>
    </row>
    <row r="3262" s="12" customFormat="1" ht="29.55" spans="1:10">
      <c r="A3262" s="397"/>
      <c r="B3262" s="404" t="s">
        <v>1419</v>
      </c>
      <c r="C3262" s="400"/>
      <c r="D3262" s="400"/>
      <c r="E3262" s="400"/>
      <c r="F3262" s="400"/>
      <c r="G3262" s="400"/>
      <c r="H3262" s="400"/>
      <c r="I3262" s="400"/>
      <c r="J3262" s="400"/>
    </row>
    <row r="3263" s="12" customFormat="1" ht="27" customHeight="1" spans="1:10">
      <c r="A3263" s="397"/>
      <c r="B3263" s="404" t="s">
        <v>1420</v>
      </c>
      <c r="C3263" s="404"/>
      <c r="D3263" s="404"/>
      <c r="E3263" s="404"/>
      <c r="F3263" s="400" t="s">
        <v>512</v>
      </c>
      <c r="G3263" s="400"/>
      <c r="H3263" s="400" t="s">
        <v>512</v>
      </c>
      <c r="I3263" s="400" t="s">
        <v>512</v>
      </c>
      <c r="J3263" s="400"/>
    </row>
    <row r="3264" s="12" customFormat="1" ht="27" customHeight="1" spans="1:10">
      <c r="A3264" s="397"/>
      <c r="B3264" s="404" t="s">
        <v>1421</v>
      </c>
      <c r="C3264" s="400"/>
      <c r="D3264" s="400"/>
      <c r="E3264" s="405"/>
      <c r="F3264" s="400" t="s">
        <v>512</v>
      </c>
      <c r="G3264" s="400"/>
      <c r="H3264" s="400" t="s">
        <v>512</v>
      </c>
      <c r="I3264" s="400" t="s">
        <v>512</v>
      </c>
      <c r="J3264" s="400"/>
    </row>
    <row r="3265" s="12" customFormat="1" ht="15" customHeight="1" spans="1:10">
      <c r="A3265" s="406" t="s">
        <v>724</v>
      </c>
      <c r="B3265" s="406"/>
      <c r="C3265" s="406"/>
      <c r="D3265" s="406"/>
      <c r="E3265" s="406"/>
      <c r="F3265" s="406"/>
      <c r="G3265" s="407" t="s">
        <v>608</v>
      </c>
      <c r="H3265" s="407"/>
      <c r="I3265" s="407"/>
      <c r="J3265" s="407"/>
    </row>
    <row r="3266" s="12" customFormat="1" ht="67" customHeight="1" spans="1:10">
      <c r="A3266" s="406" t="s">
        <v>723</v>
      </c>
      <c r="B3266" s="408" t="s">
        <v>1422</v>
      </c>
      <c r="C3266" s="408"/>
      <c r="D3266" s="408"/>
      <c r="E3266" s="408"/>
      <c r="F3266" s="408"/>
      <c r="G3266" s="409" t="s">
        <v>1423</v>
      </c>
      <c r="H3266" s="409"/>
      <c r="I3266" s="409"/>
      <c r="J3266" s="409"/>
    </row>
    <row r="3267" s="12" customFormat="1" spans="1:10">
      <c r="A3267" s="410" t="s">
        <v>726</v>
      </c>
      <c r="B3267" s="410"/>
      <c r="C3267" s="410"/>
      <c r="D3267" s="407" t="s">
        <v>1424</v>
      </c>
      <c r="E3267" s="407"/>
      <c r="F3267" s="407"/>
      <c r="G3267" s="411" t="s">
        <v>1425</v>
      </c>
      <c r="H3267" s="411"/>
      <c r="I3267" s="411"/>
      <c r="J3267" s="411"/>
    </row>
    <row r="3268" s="12" customFormat="1" spans="1:10">
      <c r="A3268" s="412" t="s">
        <v>628</v>
      </c>
      <c r="B3268" s="412" t="s">
        <v>629</v>
      </c>
      <c r="C3268" s="413" t="s">
        <v>630</v>
      </c>
      <c r="D3268" s="413" t="s">
        <v>631</v>
      </c>
      <c r="E3268" s="412" t="s">
        <v>632</v>
      </c>
      <c r="F3268" s="414" t="s">
        <v>633</v>
      </c>
      <c r="G3268" s="414" t="s">
        <v>1426</v>
      </c>
      <c r="H3268" s="415" t="s">
        <v>717</v>
      </c>
      <c r="I3268" s="415" t="s">
        <v>729</v>
      </c>
      <c r="J3268" s="415" t="s">
        <v>635</v>
      </c>
    </row>
    <row r="3269" s="12" customFormat="1" spans="1:10">
      <c r="A3269" s="412"/>
      <c r="B3269" s="412"/>
      <c r="C3269" s="416"/>
      <c r="D3269" s="416"/>
      <c r="E3269" s="412"/>
      <c r="F3269" s="417"/>
      <c r="G3269" s="417"/>
      <c r="H3269" s="415"/>
      <c r="I3269" s="415"/>
      <c r="J3269" s="415"/>
    </row>
    <row r="3270" s="12" customFormat="1" ht="24" customHeight="1" spans="1:10">
      <c r="A3270" s="412" t="s">
        <v>636</v>
      </c>
      <c r="B3270" s="412" t="s">
        <v>637</v>
      </c>
      <c r="C3270" s="418" t="s">
        <v>1427</v>
      </c>
      <c r="D3270" s="412" t="s">
        <v>1428</v>
      </c>
      <c r="E3270" s="419">
        <v>1</v>
      </c>
      <c r="F3270" s="415" t="s">
        <v>641</v>
      </c>
      <c r="G3270" s="420">
        <v>1</v>
      </c>
      <c r="H3270" s="415">
        <v>60</v>
      </c>
      <c r="I3270" s="415">
        <v>60</v>
      </c>
      <c r="J3270" s="415"/>
    </row>
    <row r="3271" s="12" customFormat="1" ht="31" customHeight="1" spans="1:10">
      <c r="A3271" s="412"/>
      <c r="B3271" s="412" t="s">
        <v>1429</v>
      </c>
      <c r="C3271" s="418" t="s">
        <v>1430</v>
      </c>
      <c r="D3271" s="412"/>
      <c r="E3271" s="412" t="s">
        <v>1335</v>
      </c>
      <c r="F3271" s="412"/>
      <c r="G3271" s="412" t="s">
        <v>1335</v>
      </c>
      <c r="H3271" s="415">
        <v>20</v>
      </c>
      <c r="I3271" s="415">
        <v>20</v>
      </c>
      <c r="J3271" s="415"/>
    </row>
    <row r="3272" s="12" customFormat="1" ht="21" customHeight="1" spans="1:10">
      <c r="A3272" s="412" t="s">
        <v>700</v>
      </c>
      <c r="B3272" s="413" t="s">
        <v>1431</v>
      </c>
      <c r="C3272" s="418" t="s">
        <v>903</v>
      </c>
      <c r="D3272" s="421" t="s">
        <v>1432</v>
      </c>
      <c r="E3272" s="419">
        <v>0.85</v>
      </c>
      <c r="F3272" s="412" t="s">
        <v>641</v>
      </c>
      <c r="G3272" s="419">
        <v>0.97</v>
      </c>
      <c r="H3272" s="412">
        <v>20</v>
      </c>
      <c r="I3272" s="412">
        <v>20</v>
      </c>
      <c r="J3272" s="412"/>
    </row>
    <row r="3273" s="12" customFormat="1" ht="21" customHeight="1" spans="1:10">
      <c r="A3273" s="412"/>
      <c r="B3273" s="416"/>
      <c r="C3273" s="418"/>
      <c r="D3273" s="421"/>
      <c r="E3273" s="412"/>
      <c r="F3273" s="412"/>
      <c r="G3273" s="412"/>
      <c r="H3273" s="412"/>
      <c r="I3273" s="412"/>
      <c r="J3273" s="412"/>
    </row>
    <row r="3274" s="12" customFormat="1" ht="21" customHeight="1" spans="1:10">
      <c r="A3274" s="397" t="s">
        <v>1433</v>
      </c>
      <c r="B3274" s="397"/>
      <c r="C3274" s="422" t="s">
        <v>591</v>
      </c>
      <c r="D3274" s="422"/>
      <c r="E3274" s="422"/>
      <c r="F3274" s="422"/>
      <c r="G3274" s="422"/>
      <c r="H3274" s="422"/>
      <c r="I3274" s="422"/>
      <c r="J3274" s="422"/>
    </row>
    <row r="3275" s="12" customFormat="1" ht="21" customHeight="1" spans="1:10">
      <c r="A3275" s="397" t="s">
        <v>1434</v>
      </c>
      <c r="B3275" s="400">
        <v>100</v>
      </c>
      <c r="C3275" s="400"/>
      <c r="D3275" s="400"/>
      <c r="E3275" s="400"/>
      <c r="F3275" s="400"/>
      <c r="G3275" s="400"/>
      <c r="H3275" s="400"/>
      <c r="I3275" s="396">
        <v>100</v>
      </c>
      <c r="J3275" s="457" t="s">
        <v>1435</v>
      </c>
    </row>
    <row r="3276" s="12" customFormat="1" spans="1:10">
      <c r="A3276" s="423" t="s">
        <v>1436</v>
      </c>
      <c r="B3276" s="423"/>
      <c r="C3276" s="423"/>
      <c r="D3276" s="423"/>
      <c r="E3276" s="423"/>
      <c r="F3276" s="423"/>
      <c r="G3276" s="423"/>
      <c r="H3276" s="423"/>
      <c r="I3276" s="423"/>
      <c r="J3276" s="423"/>
    </row>
    <row r="3277" s="12" customFormat="1" spans="1:10">
      <c r="A3277" s="423" t="s">
        <v>1437</v>
      </c>
      <c r="B3277" s="423"/>
      <c r="C3277" s="423"/>
      <c r="D3277" s="423"/>
      <c r="E3277" s="423"/>
      <c r="F3277" s="423"/>
      <c r="G3277" s="423"/>
      <c r="H3277" s="423"/>
      <c r="I3277" s="423"/>
      <c r="J3277" s="423"/>
    </row>
    <row r="3278" s="12" customFormat="1" spans="1:10">
      <c r="A3278" s="423" t="s">
        <v>1438</v>
      </c>
      <c r="B3278" s="423"/>
      <c r="C3278" s="423"/>
      <c r="D3278" s="423"/>
      <c r="E3278" s="423"/>
      <c r="F3278" s="423"/>
      <c r="G3278" s="423"/>
      <c r="H3278" s="423"/>
      <c r="I3278" s="423"/>
      <c r="J3278" s="423"/>
    </row>
    <row r="3279" s="12" customFormat="1" spans="1:10">
      <c r="A3279" s="423" t="s">
        <v>1439</v>
      </c>
      <c r="B3279" s="423"/>
      <c r="C3279" s="423"/>
      <c r="D3279" s="423"/>
      <c r="E3279" s="423"/>
      <c r="F3279" s="423"/>
      <c r="G3279" s="423"/>
      <c r="H3279" s="423"/>
      <c r="I3279" s="423"/>
      <c r="J3279" s="423"/>
    </row>
    <row r="3280" s="12" customFormat="1" spans="1:10">
      <c r="A3280" s="423" t="s">
        <v>1440</v>
      </c>
      <c r="B3280" s="423"/>
      <c r="C3280" s="423"/>
      <c r="D3280" s="423"/>
      <c r="E3280" s="423"/>
      <c r="F3280" s="423"/>
      <c r="G3280" s="423"/>
      <c r="H3280" s="423"/>
      <c r="I3280" s="423"/>
      <c r="J3280" s="423"/>
    </row>
    <row r="3281" s="12" customFormat="1"/>
    <row r="3282" s="12" customFormat="1" ht="25.2" spans="1:10">
      <c r="A3282" s="393" t="s">
        <v>706</v>
      </c>
      <c r="B3282" s="393"/>
      <c r="C3282" s="393"/>
      <c r="D3282" s="393"/>
      <c r="E3282" s="393"/>
      <c r="F3282" s="393"/>
      <c r="G3282" s="393"/>
      <c r="H3282" s="393"/>
      <c r="I3282" s="393"/>
      <c r="J3282" s="393"/>
    </row>
    <row r="3283" s="12" customFormat="1" ht="25.95" spans="1:11">
      <c r="A3283" s="393"/>
      <c r="B3283" s="393"/>
      <c r="C3283" s="393"/>
      <c r="D3283" s="393"/>
      <c r="E3283" s="393"/>
      <c r="F3283" s="393"/>
      <c r="G3283" s="393"/>
      <c r="H3283" s="394"/>
      <c r="I3283" s="394" t="s">
        <v>970</v>
      </c>
      <c r="J3283" s="394"/>
      <c r="K3283" s="458"/>
    </row>
    <row r="3284" s="12" customFormat="1" ht="29" customHeight="1" spans="1:10">
      <c r="A3284" s="395" t="s">
        <v>708</v>
      </c>
      <c r="B3284" s="396" t="s">
        <v>1441</v>
      </c>
      <c r="C3284" s="396"/>
      <c r="D3284" s="396"/>
      <c r="E3284" s="396"/>
      <c r="F3284" s="396"/>
      <c r="G3284" s="396"/>
      <c r="H3284" s="396"/>
      <c r="I3284" s="396"/>
      <c r="J3284" s="396"/>
    </row>
    <row r="3285" s="12" customFormat="1" ht="15" customHeight="1" spans="1:10">
      <c r="A3285" s="397" t="s">
        <v>1409</v>
      </c>
      <c r="B3285" s="398" t="s">
        <v>595</v>
      </c>
      <c r="C3285" s="398"/>
      <c r="D3285" s="398"/>
      <c r="E3285" s="399" t="s">
        <v>1410</v>
      </c>
      <c r="F3285" s="396" t="s">
        <v>1411</v>
      </c>
      <c r="G3285" s="396"/>
      <c r="H3285" s="396"/>
      <c r="I3285" s="396"/>
      <c r="J3285" s="396"/>
    </row>
    <row r="3286" s="12" customFormat="1" ht="15.15" spans="1:10">
      <c r="A3286" s="397"/>
      <c r="B3286" s="398"/>
      <c r="C3286" s="398"/>
      <c r="D3286" s="398"/>
      <c r="E3286" s="400" t="s">
        <v>1412</v>
      </c>
      <c r="F3286" s="396"/>
      <c r="G3286" s="396"/>
      <c r="H3286" s="396"/>
      <c r="I3286" s="396"/>
      <c r="J3286" s="396"/>
    </row>
    <row r="3287" s="12" customFormat="1" ht="15" customHeight="1" spans="1:10">
      <c r="A3287" s="397" t="s">
        <v>1413</v>
      </c>
      <c r="B3287" s="400"/>
      <c r="C3287" s="401" t="s">
        <v>1414</v>
      </c>
      <c r="D3287" s="401" t="s">
        <v>1415</v>
      </c>
      <c r="E3287" s="399" t="s">
        <v>1415</v>
      </c>
      <c r="F3287" s="396" t="s">
        <v>717</v>
      </c>
      <c r="G3287" s="396"/>
      <c r="H3287" s="396" t="s">
        <v>718</v>
      </c>
      <c r="I3287" s="396" t="s">
        <v>729</v>
      </c>
      <c r="J3287" s="396"/>
    </row>
    <row r="3288" s="12" customFormat="1" ht="15.15" spans="1:10">
      <c r="A3288" s="397"/>
      <c r="B3288" s="400"/>
      <c r="C3288" s="400" t="s">
        <v>507</v>
      </c>
      <c r="D3288" s="400" t="s">
        <v>507</v>
      </c>
      <c r="E3288" s="400" t="s">
        <v>1416</v>
      </c>
      <c r="F3288" s="396"/>
      <c r="G3288" s="396"/>
      <c r="H3288" s="396"/>
      <c r="I3288" s="396"/>
      <c r="J3288" s="396"/>
    </row>
    <row r="3289" s="12" customFormat="1" ht="27" customHeight="1" spans="1:10">
      <c r="A3289" s="397"/>
      <c r="B3289" s="400" t="s">
        <v>1417</v>
      </c>
      <c r="C3289" s="400">
        <v>340.24</v>
      </c>
      <c r="D3289" s="400">
        <v>340.24</v>
      </c>
      <c r="E3289" s="400">
        <v>340.24</v>
      </c>
      <c r="F3289" s="400">
        <v>10</v>
      </c>
      <c r="G3289" s="400"/>
      <c r="H3289" s="402">
        <v>1</v>
      </c>
      <c r="I3289" s="400">
        <v>100</v>
      </c>
      <c r="J3289" s="400"/>
    </row>
    <row r="3290" s="12" customFormat="1" ht="15" customHeight="1" spans="1:10">
      <c r="A3290" s="397"/>
      <c r="B3290" s="403" t="s">
        <v>1418</v>
      </c>
      <c r="C3290" s="400">
        <v>340.24</v>
      </c>
      <c r="D3290" s="400">
        <f>D3289</f>
        <v>340.24</v>
      </c>
      <c r="E3290" s="400">
        <f>E3289</f>
        <v>340.24</v>
      </c>
      <c r="F3290" s="400" t="s">
        <v>512</v>
      </c>
      <c r="G3290" s="400"/>
      <c r="H3290" s="400" t="s">
        <v>512</v>
      </c>
      <c r="I3290" s="400" t="s">
        <v>512</v>
      </c>
      <c r="J3290" s="400"/>
    </row>
    <row r="3291" s="12" customFormat="1" ht="29.55" spans="1:10">
      <c r="A3291" s="397"/>
      <c r="B3291" s="404" t="s">
        <v>1419</v>
      </c>
      <c r="C3291" s="400"/>
      <c r="D3291" s="400"/>
      <c r="E3291" s="400"/>
      <c r="F3291" s="400"/>
      <c r="G3291" s="400"/>
      <c r="H3291" s="400"/>
      <c r="I3291" s="400"/>
      <c r="J3291" s="400"/>
    </row>
    <row r="3292" s="12" customFormat="1" ht="27" customHeight="1" spans="1:10">
      <c r="A3292" s="397"/>
      <c r="B3292" s="404" t="s">
        <v>1420</v>
      </c>
      <c r="C3292" s="404"/>
      <c r="D3292" s="404"/>
      <c r="E3292" s="404"/>
      <c r="F3292" s="400" t="s">
        <v>512</v>
      </c>
      <c r="G3292" s="400"/>
      <c r="H3292" s="400" t="s">
        <v>512</v>
      </c>
      <c r="I3292" s="400" t="s">
        <v>512</v>
      </c>
      <c r="J3292" s="400"/>
    </row>
    <row r="3293" s="12" customFormat="1" ht="27" customHeight="1" spans="1:10">
      <c r="A3293" s="397"/>
      <c r="B3293" s="404" t="s">
        <v>1421</v>
      </c>
      <c r="C3293" s="400"/>
      <c r="D3293" s="400"/>
      <c r="E3293" s="405"/>
      <c r="F3293" s="400" t="s">
        <v>512</v>
      </c>
      <c r="G3293" s="400"/>
      <c r="H3293" s="400" t="s">
        <v>512</v>
      </c>
      <c r="I3293" s="400" t="s">
        <v>512</v>
      </c>
      <c r="J3293" s="400"/>
    </row>
    <row r="3294" s="12" customFormat="1" ht="15" customHeight="1" spans="1:10">
      <c r="A3294" s="406" t="s">
        <v>724</v>
      </c>
      <c r="B3294" s="406"/>
      <c r="C3294" s="406"/>
      <c r="D3294" s="406"/>
      <c r="E3294" s="406"/>
      <c r="F3294" s="406"/>
      <c r="G3294" s="407" t="s">
        <v>608</v>
      </c>
      <c r="H3294" s="407"/>
      <c r="I3294" s="407"/>
      <c r="J3294" s="407"/>
    </row>
    <row r="3295" s="12" customFormat="1" ht="81" customHeight="1" spans="1:10">
      <c r="A3295" s="406" t="s">
        <v>723</v>
      </c>
      <c r="B3295" s="408" t="s">
        <v>1442</v>
      </c>
      <c r="C3295" s="408"/>
      <c r="D3295" s="408"/>
      <c r="E3295" s="408"/>
      <c r="F3295" s="408"/>
      <c r="G3295" s="409" t="s">
        <v>1443</v>
      </c>
      <c r="H3295" s="409"/>
      <c r="I3295" s="409"/>
      <c r="J3295" s="409"/>
    </row>
    <row r="3296" s="12" customFormat="1" ht="15" customHeight="1" spans="1:10">
      <c r="A3296" s="410" t="s">
        <v>726</v>
      </c>
      <c r="B3296" s="406"/>
      <c r="C3296" s="406"/>
      <c r="D3296" s="424" t="s">
        <v>1424</v>
      </c>
      <c r="E3296" s="424"/>
      <c r="F3296" s="424"/>
      <c r="G3296" s="425" t="s">
        <v>1425</v>
      </c>
      <c r="H3296" s="425"/>
      <c r="I3296" s="425"/>
      <c r="J3296" s="425"/>
    </row>
    <row r="3297" s="12" customFormat="1" ht="24.75" customHeight="1" spans="1:10">
      <c r="A3297" s="426" t="s">
        <v>628</v>
      </c>
      <c r="B3297" s="427" t="s">
        <v>629</v>
      </c>
      <c r="C3297" s="428" t="s">
        <v>1444</v>
      </c>
      <c r="D3297" s="429" t="s">
        <v>1445</v>
      </c>
      <c r="E3297" s="430" t="s">
        <v>632</v>
      </c>
      <c r="F3297" s="431" t="s">
        <v>1446</v>
      </c>
      <c r="G3297" s="432" t="s">
        <v>1447</v>
      </c>
      <c r="H3297" s="433" t="s">
        <v>717</v>
      </c>
      <c r="I3297" s="433" t="s">
        <v>729</v>
      </c>
      <c r="J3297" s="433" t="s">
        <v>635</v>
      </c>
    </row>
    <row r="3298" s="12" customFormat="1" spans="1:10">
      <c r="A3298" s="434"/>
      <c r="B3298" s="428"/>
      <c r="C3298" s="428" t="s">
        <v>1445</v>
      </c>
      <c r="D3298" s="428" t="s">
        <v>1448</v>
      </c>
      <c r="E3298" s="429"/>
      <c r="F3298" s="435" t="s">
        <v>1412</v>
      </c>
      <c r="G3298" s="436" t="s">
        <v>1449</v>
      </c>
      <c r="H3298" s="432"/>
      <c r="I3298" s="432"/>
      <c r="J3298" s="432"/>
    </row>
    <row r="3299" s="12" customFormat="1" ht="20" customHeight="1" spans="1:10">
      <c r="A3299" s="426" t="s">
        <v>1450</v>
      </c>
      <c r="B3299" s="437" t="s">
        <v>637</v>
      </c>
      <c r="C3299" s="438" t="s">
        <v>1451</v>
      </c>
      <c r="D3299" s="439" t="s">
        <v>684</v>
      </c>
      <c r="E3299" s="440" t="s">
        <v>1452</v>
      </c>
      <c r="F3299" s="441" t="s">
        <v>1453</v>
      </c>
      <c r="G3299" s="442">
        <v>0</v>
      </c>
      <c r="H3299" s="441">
        <v>6</v>
      </c>
      <c r="I3299" s="441">
        <f t="shared" ref="I3299:I3314" si="7">H3299</f>
        <v>6</v>
      </c>
      <c r="J3299" s="441"/>
    </row>
    <row r="3300" s="12" customFormat="1" ht="20" customHeight="1" spans="1:10">
      <c r="A3300" s="434"/>
      <c r="B3300" s="437"/>
      <c r="C3300" s="438" t="s">
        <v>1454</v>
      </c>
      <c r="D3300" s="439" t="s">
        <v>1455</v>
      </c>
      <c r="E3300" s="440" t="s">
        <v>1456</v>
      </c>
      <c r="F3300" s="443" t="s">
        <v>641</v>
      </c>
      <c r="G3300" s="444" t="s">
        <v>1457</v>
      </c>
      <c r="H3300" s="441">
        <v>6</v>
      </c>
      <c r="I3300" s="441">
        <f t="shared" si="7"/>
        <v>6</v>
      </c>
      <c r="J3300" s="441"/>
    </row>
    <row r="3301" s="12" customFormat="1" ht="20" customHeight="1" spans="1:10">
      <c r="A3301" s="434"/>
      <c r="B3301" s="437"/>
      <c r="C3301" s="438" t="s">
        <v>1458</v>
      </c>
      <c r="D3301" s="439" t="s">
        <v>1455</v>
      </c>
      <c r="E3301" s="440" t="s">
        <v>1459</v>
      </c>
      <c r="F3301" s="445" t="s">
        <v>641</v>
      </c>
      <c r="G3301" s="442" t="s">
        <v>1460</v>
      </c>
      <c r="H3301" s="441">
        <v>6</v>
      </c>
      <c r="I3301" s="441">
        <f t="shared" si="7"/>
        <v>6</v>
      </c>
      <c r="J3301" s="441"/>
    </row>
    <row r="3302" s="12" customFormat="1" ht="20" customHeight="1" spans="1:10">
      <c r="A3302" s="434"/>
      <c r="B3302" s="437"/>
      <c r="C3302" s="438" t="s">
        <v>645</v>
      </c>
      <c r="D3302" s="439" t="s">
        <v>1432</v>
      </c>
      <c r="E3302" s="440" t="s">
        <v>1461</v>
      </c>
      <c r="F3302" s="445" t="s">
        <v>641</v>
      </c>
      <c r="G3302" s="444">
        <v>0.9115</v>
      </c>
      <c r="H3302" s="441">
        <v>5</v>
      </c>
      <c r="I3302" s="441">
        <f t="shared" si="7"/>
        <v>5</v>
      </c>
      <c r="J3302" s="441"/>
    </row>
    <row r="3303" s="12" customFormat="1" ht="20" customHeight="1" spans="1:10">
      <c r="A3303" s="434"/>
      <c r="B3303" s="437"/>
      <c r="C3303" s="438" t="s">
        <v>921</v>
      </c>
      <c r="D3303" s="439" t="s">
        <v>1432</v>
      </c>
      <c r="E3303" s="440" t="s">
        <v>1461</v>
      </c>
      <c r="F3303" s="445" t="s">
        <v>641</v>
      </c>
      <c r="G3303" s="444">
        <v>0.9601</v>
      </c>
      <c r="H3303" s="441">
        <v>5</v>
      </c>
      <c r="I3303" s="441">
        <f t="shared" si="7"/>
        <v>5</v>
      </c>
      <c r="J3303" s="441"/>
    </row>
    <row r="3304" s="12" customFormat="1" ht="20" customHeight="1" spans="1:10">
      <c r="A3304" s="434"/>
      <c r="B3304" s="437"/>
      <c r="C3304" s="438" t="s">
        <v>1462</v>
      </c>
      <c r="D3304" s="439" t="s">
        <v>1432</v>
      </c>
      <c r="E3304" s="440" t="s">
        <v>1463</v>
      </c>
      <c r="F3304" s="445" t="s">
        <v>641</v>
      </c>
      <c r="G3304" s="444">
        <v>0.931</v>
      </c>
      <c r="H3304" s="441">
        <v>5</v>
      </c>
      <c r="I3304" s="441">
        <f t="shared" si="7"/>
        <v>5</v>
      </c>
      <c r="J3304" s="441"/>
    </row>
    <row r="3305" s="12" customFormat="1" ht="22" customHeight="1" spans="1:10">
      <c r="A3305" s="434"/>
      <c r="B3305" s="437"/>
      <c r="C3305" s="446" t="s">
        <v>1464</v>
      </c>
      <c r="D3305" s="439" t="s">
        <v>1432</v>
      </c>
      <c r="E3305" s="440" t="s">
        <v>1463</v>
      </c>
      <c r="F3305" s="445" t="s">
        <v>641</v>
      </c>
      <c r="G3305" s="447">
        <v>0.9601</v>
      </c>
      <c r="H3305" s="441">
        <v>5</v>
      </c>
      <c r="I3305" s="441">
        <f t="shared" si="7"/>
        <v>5</v>
      </c>
      <c r="J3305" s="441"/>
    </row>
    <row r="3306" s="12" customFormat="1" ht="20" customHeight="1" spans="1:10">
      <c r="A3306" s="434"/>
      <c r="B3306" s="437"/>
      <c r="C3306" s="438" t="s">
        <v>1465</v>
      </c>
      <c r="D3306" s="439" t="s">
        <v>1432</v>
      </c>
      <c r="E3306" s="440" t="s">
        <v>1466</v>
      </c>
      <c r="F3306" s="445" t="s">
        <v>641</v>
      </c>
      <c r="G3306" s="448">
        <v>0.945</v>
      </c>
      <c r="H3306" s="441">
        <v>5</v>
      </c>
      <c r="I3306" s="441">
        <f t="shared" si="7"/>
        <v>5</v>
      </c>
      <c r="J3306" s="441"/>
    </row>
    <row r="3307" s="12" customFormat="1" ht="20" customHeight="1" spans="1:10">
      <c r="A3307" s="434"/>
      <c r="B3307" s="437"/>
      <c r="C3307" s="35" t="s">
        <v>660</v>
      </c>
      <c r="D3307" s="439" t="s">
        <v>1432</v>
      </c>
      <c r="E3307" s="440" t="s">
        <v>1466</v>
      </c>
      <c r="F3307" s="445" t="s">
        <v>641</v>
      </c>
      <c r="G3307" s="448">
        <v>0.9653</v>
      </c>
      <c r="H3307" s="441">
        <v>5</v>
      </c>
      <c r="I3307" s="441">
        <f t="shared" si="7"/>
        <v>5</v>
      </c>
      <c r="J3307" s="441"/>
    </row>
    <row r="3308" s="12" customFormat="1" ht="20" customHeight="1" spans="1:10">
      <c r="A3308" s="434"/>
      <c r="B3308" s="437"/>
      <c r="C3308" s="35" t="s">
        <v>1467</v>
      </c>
      <c r="D3308" s="439" t="s">
        <v>1432</v>
      </c>
      <c r="E3308" s="440" t="s">
        <v>1463</v>
      </c>
      <c r="F3308" s="445" t="s">
        <v>641</v>
      </c>
      <c r="G3308" s="448">
        <v>1.068</v>
      </c>
      <c r="H3308" s="441">
        <v>5</v>
      </c>
      <c r="I3308" s="441">
        <f t="shared" si="7"/>
        <v>5</v>
      </c>
      <c r="J3308" s="441"/>
    </row>
    <row r="3309" s="12" customFormat="1" ht="20" customHeight="1" spans="1:10">
      <c r="A3309" s="434"/>
      <c r="B3309" s="437"/>
      <c r="C3309" s="35" t="s">
        <v>1468</v>
      </c>
      <c r="D3309" s="439" t="s">
        <v>1432</v>
      </c>
      <c r="E3309" s="440" t="s">
        <v>1463</v>
      </c>
      <c r="F3309" s="445" t="s">
        <v>641</v>
      </c>
      <c r="G3309" s="449">
        <v>0.9904</v>
      </c>
      <c r="H3309" s="441">
        <v>5</v>
      </c>
      <c r="I3309" s="441">
        <f t="shared" si="7"/>
        <v>5</v>
      </c>
      <c r="J3309" s="441"/>
    </row>
    <row r="3310" s="12" customFormat="1" ht="20" customHeight="1" spans="1:10">
      <c r="A3310" s="434"/>
      <c r="B3310" s="437"/>
      <c r="C3310" s="35" t="s">
        <v>1469</v>
      </c>
      <c r="D3310" s="439" t="s">
        <v>1432</v>
      </c>
      <c r="E3310" s="440" t="s">
        <v>1470</v>
      </c>
      <c r="F3310" s="445" t="s">
        <v>641</v>
      </c>
      <c r="G3310" s="449">
        <v>0.8063</v>
      </c>
      <c r="H3310" s="441">
        <v>6</v>
      </c>
      <c r="I3310" s="441">
        <f t="shared" si="7"/>
        <v>6</v>
      </c>
      <c r="J3310" s="441"/>
    </row>
    <row r="3311" s="12" customFormat="1" ht="20" customHeight="1" spans="1:10">
      <c r="A3311" s="434"/>
      <c r="B3311" s="437"/>
      <c r="C3311" s="35" t="s">
        <v>1471</v>
      </c>
      <c r="D3311" s="439" t="s">
        <v>1432</v>
      </c>
      <c r="E3311" s="440" t="s">
        <v>1472</v>
      </c>
      <c r="F3311" s="445" t="s">
        <v>641</v>
      </c>
      <c r="G3311" s="449">
        <v>0.802</v>
      </c>
      <c r="H3311" s="441">
        <v>6</v>
      </c>
      <c r="I3311" s="441">
        <f t="shared" si="7"/>
        <v>6</v>
      </c>
      <c r="J3311" s="441"/>
    </row>
    <row r="3312" s="12" customFormat="1" ht="20" customHeight="1" spans="1:10">
      <c r="A3312" s="434"/>
      <c r="B3312" s="437"/>
      <c r="C3312" s="450" t="s">
        <v>1473</v>
      </c>
      <c r="D3312" s="439" t="s">
        <v>1432</v>
      </c>
      <c r="E3312" s="440" t="s">
        <v>1466</v>
      </c>
      <c r="F3312" s="445" t="s">
        <v>641</v>
      </c>
      <c r="G3312" s="451">
        <v>0.8701</v>
      </c>
      <c r="H3312" s="441">
        <v>5</v>
      </c>
      <c r="I3312" s="441">
        <f t="shared" si="7"/>
        <v>5</v>
      </c>
      <c r="J3312" s="441"/>
    </row>
    <row r="3313" s="12" customFormat="1" ht="27" customHeight="1" spans="1:10">
      <c r="A3313" s="434"/>
      <c r="B3313" s="437"/>
      <c r="C3313" s="450" t="s">
        <v>1474</v>
      </c>
      <c r="D3313" s="439" t="s">
        <v>1432</v>
      </c>
      <c r="E3313" s="440" t="s">
        <v>1475</v>
      </c>
      <c r="F3313" s="445" t="s">
        <v>641</v>
      </c>
      <c r="G3313" s="449">
        <v>0.9986</v>
      </c>
      <c r="H3313" s="441">
        <v>5</v>
      </c>
      <c r="I3313" s="441">
        <f t="shared" si="7"/>
        <v>5</v>
      </c>
      <c r="J3313" s="441"/>
    </row>
    <row r="3314" s="12" customFormat="1" ht="24" customHeight="1" spans="1:10">
      <c r="A3314" s="434"/>
      <c r="B3314" s="437"/>
      <c r="C3314" s="450" t="s">
        <v>1476</v>
      </c>
      <c r="D3314" s="439" t="s">
        <v>1432</v>
      </c>
      <c r="E3314" s="440" t="s">
        <v>1475</v>
      </c>
      <c r="F3314" s="445" t="s">
        <v>641</v>
      </c>
      <c r="G3314" s="449">
        <v>0.9979</v>
      </c>
      <c r="H3314" s="441">
        <v>5</v>
      </c>
      <c r="I3314" s="441">
        <f t="shared" si="7"/>
        <v>5</v>
      </c>
      <c r="J3314" s="441"/>
    </row>
    <row r="3315" s="12" customFormat="1" ht="24" customHeight="1" spans="1:10">
      <c r="A3315" s="452"/>
      <c r="B3315" s="437" t="s">
        <v>786</v>
      </c>
      <c r="C3315" s="450" t="s">
        <v>1477</v>
      </c>
      <c r="D3315" s="439"/>
      <c r="E3315" s="440" t="s">
        <v>1335</v>
      </c>
      <c r="F3315" s="445"/>
      <c r="G3315" s="440" t="s">
        <v>1335</v>
      </c>
      <c r="H3315" s="441">
        <v>5</v>
      </c>
      <c r="I3315" s="441">
        <v>3</v>
      </c>
      <c r="J3315" s="441"/>
    </row>
    <row r="3316" s="12" customFormat="1" ht="24" spans="1:10">
      <c r="A3316" s="437" t="s">
        <v>700</v>
      </c>
      <c r="B3316" s="437" t="s">
        <v>741</v>
      </c>
      <c r="C3316" s="437" t="s">
        <v>741</v>
      </c>
      <c r="D3316" s="453" t="s">
        <v>1432</v>
      </c>
      <c r="E3316" s="440" t="s">
        <v>1466</v>
      </c>
      <c r="F3316" s="445" t="s">
        <v>641</v>
      </c>
      <c r="G3316" s="454">
        <v>0.98</v>
      </c>
      <c r="H3316" s="437">
        <v>10</v>
      </c>
      <c r="I3316" s="441">
        <v>9</v>
      </c>
      <c r="J3316" s="437"/>
    </row>
    <row r="3317" s="12" customFormat="1" ht="21" customHeight="1" spans="1:10">
      <c r="A3317" s="437" t="s">
        <v>1433</v>
      </c>
      <c r="B3317" s="437"/>
      <c r="C3317" s="455" t="s">
        <v>591</v>
      </c>
      <c r="D3317" s="456"/>
      <c r="E3317" s="456"/>
      <c r="F3317" s="456"/>
      <c r="G3317" s="456"/>
      <c r="H3317" s="456"/>
      <c r="I3317" s="459"/>
      <c r="J3317" s="460"/>
    </row>
    <row r="3318" s="12" customFormat="1" ht="24" customHeight="1" spans="1:10">
      <c r="A3318" s="437" t="s">
        <v>1434</v>
      </c>
      <c r="B3318" s="437">
        <v>100</v>
      </c>
      <c r="C3318" s="437"/>
      <c r="D3318" s="437"/>
      <c r="E3318" s="437"/>
      <c r="F3318" s="437"/>
      <c r="G3318" s="437"/>
      <c r="H3318" s="437"/>
      <c r="I3318" s="441">
        <v>97</v>
      </c>
      <c r="J3318" s="461" t="s">
        <v>1435</v>
      </c>
    </row>
    <row r="3319" s="12" customFormat="1" spans="1:10">
      <c r="A3319" s="423" t="s">
        <v>1436</v>
      </c>
      <c r="B3319" s="423"/>
      <c r="C3319" s="423"/>
      <c r="D3319" s="423"/>
      <c r="E3319" s="423"/>
      <c r="F3319" s="423"/>
      <c r="G3319" s="423"/>
      <c r="H3319" s="423"/>
      <c r="I3319" s="462"/>
      <c r="J3319" s="423"/>
    </row>
    <row r="3320" s="12" customFormat="1" spans="1:10">
      <c r="A3320" s="423" t="s">
        <v>1437</v>
      </c>
      <c r="B3320" s="423"/>
      <c r="C3320" s="423"/>
      <c r="D3320" s="423"/>
      <c r="E3320" s="423"/>
      <c r="F3320" s="423"/>
      <c r="G3320" s="423"/>
      <c r="H3320" s="423"/>
      <c r="I3320" s="462"/>
      <c r="J3320" s="423"/>
    </row>
    <row r="3321" s="12" customFormat="1" spans="1:10">
      <c r="A3321" s="423" t="s">
        <v>1438</v>
      </c>
      <c r="B3321" s="423"/>
      <c r="C3321" s="423"/>
      <c r="D3321" s="423"/>
      <c r="E3321" s="423"/>
      <c r="F3321" s="423"/>
      <c r="G3321" s="423"/>
      <c r="H3321" s="423"/>
      <c r="I3321" s="462"/>
      <c r="J3321" s="423"/>
    </row>
    <row r="3322" s="12" customFormat="1" spans="1:10">
      <c r="A3322" s="423" t="s">
        <v>1439</v>
      </c>
      <c r="B3322" s="423"/>
      <c r="C3322" s="423"/>
      <c r="D3322" s="423"/>
      <c r="E3322" s="423"/>
      <c r="F3322" s="423"/>
      <c r="G3322" s="423"/>
      <c r="H3322" s="423"/>
      <c r="I3322" s="462"/>
      <c r="J3322" s="423"/>
    </row>
    <row r="3323" s="12" customFormat="1" spans="1:10">
      <c r="A3323" s="423" t="s">
        <v>1440</v>
      </c>
      <c r="B3323" s="423"/>
      <c r="C3323" s="423"/>
      <c r="D3323" s="423"/>
      <c r="E3323" s="423"/>
      <c r="F3323" s="423"/>
      <c r="G3323" s="423"/>
      <c r="H3323" s="423"/>
      <c r="I3323" s="462"/>
      <c r="J3323" s="423"/>
    </row>
    <row r="3324" s="12" customFormat="1"/>
    <row r="3325" s="12" customFormat="1"/>
    <row r="3326" s="12" customFormat="1" ht="25.2" spans="1:10">
      <c r="A3326" s="393" t="s">
        <v>706</v>
      </c>
      <c r="B3326" s="393"/>
      <c r="C3326" s="393"/>
      <c r="D3326" s="393"/>
      <c r="E3326" s="393"/>
      <c r="F3326" s="393"/>
      <c r="G3326" s="393"/>
      <c r="H3326" s="393"/>
      <c r="I3326" s="393"/>
      <c r="J3326" s="393"/>
    </row>
    <row r="3327" s="12" customFormat="1" ht="25.95" spans="1:10">
      <c r="A3327" s="393"/>
      <c r="B3327" s="393"/>
      <c r="C3327" s="393"/>
      <c r="D3327" s="393"/>
      <c r="E3327" s="393"/>
      <c r="F3327" s="393"/>
      <c r="G3327" s="393"/>
      <c r="H3327" s="393"/>
      <c r="I3327" s="394" t="s">
        <v>970</v>
      </c>
      <c r="J3327" s="393"/>
    </row>
    <row r="3328" s="12" customFormat="1" ht="29" customHeight="1" spans="1:10">
      <c r="A3328" s="395" t="s">
        <v>708</v>
      </c>
      <c r="B3328" s="396" t="s">
        <v>1478</v>
      </c>
      <c r="C3328" s="396"/>
      <c r="D3328" s="396"/>
      <c r="E3328" s="396"/>
      <c r="F3328" s="396"/>
      <c r="G3328" s="396"/>
      <c r="H3328" s="396"/>
      <c r="I3328" s="396"/>
      <c r="J3328" s="396"/>
    </row>
    <row r="3329" s="12" customFormat="1" ht="15" customHeight="1" spans="1:10">
      <c r="A3329" s="397" t="s">
        <v>1409</v>
      </c>
      <c r="B3329" s="398" t="s">
        <v>595</v>
      </c>
      <c r="C3329" s="398"/>
      <c r="D3329" s="398"/>
      <c r="E3329" s="399" t="s">
        <v>1410</v>
      </c>
      <c r="F3329" s="396" t="s">
        <v>1411</v>
      </c>
      <c r="G3329" s="396"/>
      <c r="H3329" s="396"/>
      <c r="I3329" s="396"/>
      <c r="J3329" s="396"/>
    </row>
    <row r="3330" s="12" customFormat="1" ht="15.15" spans="1:10">
      <c r="A3330" s="397"/>
      <c r="B3330" s="398"/>
      <c r="C3330" s="398"/>
      <c r="D3330" s="398"/>
      <c r="E3330" s="400" t="s">
        <v>1412</v>
      </c>
      <c r="F3330" s="396"/>
      <c r="G3330" s="396"/>
      <c r="H3330" s="396"/>
      <c r="I3330" s="396"/>
      <c r="J3330" s="396"/>
    </row>
    <row r="3331" s="12" customFormat="1" ht="15" customHeight="1" spans="1:10">
      <c r="A3331" s="397" t="s">
        <v>1413</v>
      </c>
      <c r="B3331" s="400"/>
      <c r="C3331" s="401" t="s">
        <v>1414</v>
      </c>
      <c r="D3331" s="401" t="s">
        <v>1415</v>
      </c>
      <c r="E3331" s="399" t="s">
        <v>1415</v>
      </c>
      <c r="F3331" s="396" t="s">
        <v>717</v>
      </c>
      <c r="G3331" s="396"/>
      <c r="H3331" s="396" t="s">
        <v>718</v>
      </c>
      <c r="I3331" s="396" t="s">
        <v>729</v>
      </c>
      <c r="J3331" s="396"/>
    </row>
    <row r="3332" s="12" customFormat="1" ht="15.15" spans="1:10">
      <c r="A3332" s="397"/>
      <c r="B3332" s="400"/>
      <c r="C3332" s="400" t="s">
        <v>507</v>
      </c>
      <c r="D3332" s="400" t="s">
        <v>507</v>
      </c>
      <c r="E3332" s="400" t="s">
        <v>1416</v>
      </c>
      <c r="F3332" s="396"/>
      <c r="G3332" s="396"/>
      <c r="H3332" s="396"/>
      <c r="I3332" s="396"/>
      <c r="J3332" s="396"/>
    </row>
    <row r="3333" s="12" customFormat="1" ht="27" customHeight="1" spans="1:10">
      <c r="A3333" s="397"/>
      <c r="B3333" s="400" t="s">
        <v>1417</v>
      </c>
      <c r="C3333" s="400">
        <v>31.41</v>
      </c>
      <c r="D3333" s="400">
        <v>31.41</v>
      </c>
      <c r="E3333" s="400">
        <v>31.41</v>
      </c>
      <c r="F3333" s="400">
        <v>10</v>
      </c>
      <c r="G3333" s="400"/>
      <c r="H3333" s="402">
        <v>1</v>
      </c>
      <c r="I3333" s="400">
        <v>100</v>
      </c>
      <c r="J3333" s="400"/>
    </row>
    <row r="3334" s="12" customFormat="1" ht="15" customHeight="1" spans="1:10">
      <c r="A3334" s="397"/>
      <c r="B3334" s="403" t="s">
        <v>1418</v>
      </c>
      <c r="C3334" s="400">
        <v>31.41</v>
      </c>
      <c r="D3334" s="400">
        <v>31.41</v>
      </c>
      <c r="E3334" s="400">
        <v>31.41</v>
      </c>
      <c r="F3334" s="400" t="s">
        <v>512</v>
      </c>
      <c r="G3334" s="400"/>
      <c r="H3334" s="400" t="s">
        <v>512</v>
      </c>
      <c r="I3334" s="400" t="s">
        <v>512</v>
      </c>
      <c r="J3334" s="400"/>
    </row>
    <row r="3335" s="12" customFormat="1" ht="29.55" spans="1:10">
      <c r="A3335" s="397"/>
      <c r="B3335" s="404" t="s">
        <v>1419</v>
      </c>
      <c r="C3335" s="400"/>
      <c r="D3335" s="400"/>
      <c r="E3335" s="400"/>
      <c r="F3335" s="400"/>
      <c r="G3335" s="400"/>
      <c r="H3335" s="400"/>
      <c r="I3335" s="400"/>
      <c r="J3335" s="400"/>
    </row>
    <row r="3336" s="12" customFormat="1" ht="27" customHeight="1" spans="1:10">
      <c r="A3336" s="397"/>
      <c r="B3336" s="404" t="s">
        <v>1420</v>
      </c>
      <c r="C3336" s="404"/>
      <c r="D3336" s="404"/>
      <c r="E3336" s="404"/>
      <c r="F3336" s="400" t="s">
        <v>512</v>
      </c>
      <c r="G3336" s="400"/>
      <c r="H3336" s="400" t="s">
        <v>512</v>
      </c>
      <c r="I3336" s="400" t="s">
        <v>512</v>
      </c>
      <c r="J3336" s="400"/>
    </row>
    <row r="3337" s="12" customFormat="1" ht="27" customHeight="1" spans="1:10">
      <c r="A3337" s="397"/>
      <c r="B3337" s="404" t="s">
        <v>1421</v>
      </c>
      <c r="C3337" s="400"/>
      <c r="D3337" s="400"/>
      <c r="E3337" s="405"/>
      <c r="F3337" s="400" t="s">
        <v>512</v>
      </c>
      <c r="G3337" s="400"/>
      <c r="H3337" s="400" t="s">
        <v>512</v>
      </c>
      <c r="I3337" s="400" t="s">
        <v>512</v>
      </c>
      <c r="J3337" s="400"/>
    </row>
    <row r="3338" s="12" customFormat="1" ht="15" customHeight="1" spans="1:10">
      <c r="A3338" s="406" t="s">
        <v>724</v>
      </c>
      <c r="B3338" s="406"/>
      <c r="C3338" s="406"/>
      <c r="D3338" s="406"/>
      <c r="E3338" s="406"/>
      <c r="F3338" s="406"/>
      <c r="G3338" s="407" t="s">
        <v>608</v>
      </c>
      <c r="H3338" s="407"/>
      <c r="I3338" s="407"/>
      <c r="J3338" s="407"/>
    </row>
    <row r="3339" s="12" customFormat="1" ht="98" customHeight="1" spans="1:10">
      <c r="A3339" s="406" t="s">
        <v>723</v>
      </c>
      <c r="B3339" s="408" t="s">
        <v>1479</v>
      </c>
      <c r="C3339" s="408"/>
      <c r="D3339" s="408"/>
      <c r="E3339" s="408"/>
      <c r="F3339" s="408"/>
      <c r="G3339" s="409" t="s">
        <v>1480</v>
      </c>
      <c r="H3339" s="409"/>
      <c r="I3339" s="409"/>
      <c r="J3339" s="409"/>
    </row>
    <row r="3340" s="12" customFormat="1" ht="15" customHeight="1" spans="1:10">
      <c r="A3340" s="410" t="s">
        <v>726</v>
      </c>
      <c r="B3340" s="410"/>
      <c r="C3340" s="410"/>
      <c r="D3340" s="407" t="s">
        <v>1424</v>
      </c>
      <c r="E3340" s="407"/>
      <c r="F3340" s="407"/>
      <c r="G3340" s="411" t="s">
        <v>1425</v>
      </c>
      <c r="H3340" s="411"/>
      <c r="I3340" s="411"/>
      <c r="J3340" s="425"/>
    </row>
    <row r="3341" s="12" customFormat="1" ht="24.75" customHeight="1" spans="1:10">
      <c r="A3341" s="413" t="s">
        <v>628</v>
      </c>
      <c r="B3341" s="412" t="s">
        <v>629</v>
      </c>
      <c r="C3341" s="413" t="s">
        <v>630</v>
      </c>
      <c r="D3341" s="413" t="s">
        <v>1445</v>
      </c>
      <c r="E3341" s="412" t="s">
        <v>632</v>
      </c>
      <c r="F3341" s="414" t="s">
        <v>633</v>
      </c>
      <c r="G3341" s="414" t="s">
        <v>1426</v>
      </c>
      <c r="H3341" s="415" t="s">
        <v>717</v>
      </c>
      <c r="I3341" s="415" t="s">
        <v>729</v>
      </c>
      <c r="J3341" s="471" t="s">
        <v>635</v>
      </c>
    </row>
    <row r="3342" s="12" customFormat="1" ht="15.15" spans="1:10">
      <c r="A3342" s="463"/>
      <c r="B3342" s="412"/>
      <c r="C3342" s="416"/>
      <c r="D3342" s="416"/>
      <c r="E3342" s="412"/>
      <c r="F3342" s="417"/>
      <c r="G3342" s="417"/>
      <c r="H3342" s="415"/>
      <c r="I3342" s="415"/>
      <c r="J3342" s="471"/>
    </row>
    <row r="3343" s="12" customFormat="1" ht="32" customHeight="1" spans="1:10">
      <c r="A3343" s="463"/>
      <c r="B3343" s="412" t="s">
        <v>637</v>
      </c>
      <c r="C3343" s="35" t="s">
        <v>1481</v>
      </c>
      <c r="D3343" s="412" t="s">
        <v>1432</v>
      </c>
      <c r="E3343" s="412" t="s">
        <v>1482</v>
      </c>
      <c r="F3343" s="415" t="s">
        <v>641</v>
      </c>
      <c r="G3343" s="449">
        <v>0.9993</v>
      </c>
      <c r="H3343" s="415">
        <v>8</v>
      </c>
      <c r="I3343" s="415">
        <f t="shared" ref="I3343:I3353" si="8">H3343</f>
        <v>8</v>
      </c>
      <c r="J3343" s="478"/>
    </row>
    <row r="3344" s="12" customFormat="1" ht="28" customHeight="1" spans="1:10">
      <c r="A3344" s="463"/>
      <c r="B3344" s="412" t="s">
        <v>637</v>
      </c>
      <c r="C3344" s="35" t="s">
        <v>1483</v>
      </c>
      <c r="D3344" s="412" t="s">
        <v>1432</v>
      </c>
      <c r="E3344" s="412" t="s">
        <v>1484</v>
      </c>
      <c r="F3344" s="415" t="s">
        <v>641</v>
      </c>
      <c r="G3344" s="449">
        <v>0.9041</v>
      </c>
      <c r="H3344" s="415">
        <v>8</v>
      </c>
      <c r="I3344" s="415">
        <f t="shared" si="8"/>
        <v>8</v>
      </c>
      <c r="J3344" s="478"/>
    </row>
    <row r="3345" s="12" customFormat="1" ht="27" customHeight="1" spans="1:10">
      <c r="A3345" s="463"/>
      <c r="B3345" s="412" t="s">
        <v>637</v>
      </c>
      <c r="C3345" s="35" t="s">
        <v>1485</v>
      </c>
      <c r="D3345" s="412" t="s">
        <v>1432</v>
      </c>
      <c r="E3345" s="412" t="s">
        <v>1482</v>
      </c>
      <c r="F3345" s="415" t="s">
        <v>641</v>
      </c>
      <c r="G3345" s="449">
        <v>0.9902</v>
      </c>
      <c r="H3345" s="415">
        <v>8</v>
      </c>
      <c r="I3345" s="415">
        <f t="shared" si="8"/>
        <v>8</v>
      </c>
      <c r="J3345" s="478"/>
    </row>
    <row r="3346" s="12" customFormat="1" ht="26" customHeight="1" spans="1:10">
      <c r="A3346" s="463"/>
      <c r="B3346" s="412" t="s">
        <v>637</v>
      </c>
      <c r="C3346" s="35" t="s">
        <v>1486</v>
      </c>
      <c r="D3346" s="412" t="s">
        <v>1432</v>
      </c>
      <c r="E3346" s="412" t="s">
        <v>1482</v>
      </c>
      <c r="F3346" s="415" t="s">
        <v>641</v>
      </c>
      <c r="G3346" s="449">
        <v>1</v>
      </c>
      <c r="H3346" s="415">
        <v>6</v>
      </c>
      <c r="I3346" s="415">
        <f t="shared" si="8"/>
        <v>6</v>
      </c>
      <c r="J3346" s="478"/>
    </row>
    <row r="3347" s="12" customFormat="1" ht="27" customHeight="1" spans="1:10">
      <c r="A3347" s="463"/>
      <c r="B3347" s="412" t="s">
        <v>637</v>
      </c>
      <c r="C3347" s="35" t="s">
        <v>1487</v>
      </c>
      <c r="D3347" s="412" t="s">
        <v>1432</v>
      </c>
      <c r="E3347" s="412" t="s">
        <v>1482</v>
      </c>
      <c r="F3347" s="415" t="s">
        <v>641</v>
      </c>
      <c r="G3347" s="449">
        <v>1</v>
      </c>
      <c r="H3347" s="415">
        <v>6</v>
      </c>
      <c r="I3347" s="415">
        <f t="shared" si="8"/>
        <v>6</v>
      </c>
      <c r="J3347" s="478"/>
    </row>
    <row r="3348" s="12" customFormat="1" ht="25" customHeight="1" spans="1:10">
      <c r="A3348" s="463"/>
      <c r="B3348" s="412" t="s">
        <v>637</v>
      </c>
      <c r="C3348" s="35" t="s">
        <v>1488</v>
      </c>
      <c r="D3348" s="412" t="s">
        <v>1432</v>
      </c>
      <c r="E3348" s="412" t="s">
        <v>1482</v>
      </c>
      <c r="F3348" s="415" t="s">
        <v>641</v>
      </c>
      <c r="G3348" s="449">
        <v>1</v>
      </c>
      <c r="H3348" s="415">
        <v>8</v>
      </c>
      <c r="I3348" s="415">
        <f t="shared" si="8"/>
        <v>8</v>
      </c>
      <c r="J3348" s="478"/>
    </row>
    <row r="3349" s="12" customFormat="1" ht="31" customHeight="1" spans="1:10">
      <c r="A3349" s="463"/>
      <c r="B3349" s="412" t="s">
        <v>637</v>
      </c>
      <c r="C3349" s="35" t="s">
        <v>1489</v>
      </c>
      <c r="D3349" s="412" t="s">
        <v>1432</v>
      </c>
      <c r="E3349" s="412" t="s">
        <v>1463</v>
      </c>
      <c r="F3349" s="415" t="s">
        <v>641</v>
      </c>
      <c r="G3349" s="449">
        <v>0.9574</v>
      </c>
      <c r="H3349" s="415">
        <v>8</v>
      </c>
      <c r="I3349" s="415">
        <f t="shared" si="8"/>
        <v>8</v>
      </c>
      <c r="J3349" s="478"/>
    </row>
    <row r="3350" s="12" customFormat="1" ht="30" customHeight="1" spans="1:10">
      <c r="A3350" s="463"/>
      <c r="B3350" s="412" t="s">
        <v>637</v>
      </c>
      <c r="C3350" s="35" t="s">
        <v>1490</v>
      </c>
      <c r="D3350" s="412" t="s">
        <v>1432</v>
      </c>
      <c r="E3350" s="412" t="s">
        <v>1463</v>
      </c>
      <c r="F3350" s="415" t="s">
        <v>641</v>
      </c>
      <c r="G3350" s="449">
        <v>1</v>
      </c>
      <c r="H3350" s="415">
        <v>7</v>
      </c>
      <c r="I3350" s="415">
        <f t="shared" si="8"/>
        <v>7</v>
      </c>
      <c r="J3350" s="478"/>
    </row>
    <row r="3351" s="12" customFormat="1" ht="33" customHeight="1" spans="1:10">
      <c r="A3351" s="463"/>
      <c r="B3351" s="412" t="s">
        <v>637</v>
      </c>
      <c r="C3351" s="35" t="s">
        <v>1491</v>
      </c>
      <c r="D3351" s="412" t="s">
        <v>1432</v>
      </c>
      <c r="E3351" s="412" t="s">
        <v>1482</v>
      </c>
      <c r="F3351" s="415" t="s">
        <v>641</v>
      </c>
      <c r="G3351" s="451">
        <v>1</v>
      </c>
      <c r="H3351" s="415">
        <v>6</v>
      </c>
      <c r="I3351" s="415">
        <f t="shared" si="8"/>
        <v>6</v>
      </c>
      <c r="J3351" s="424"/>
    </row>
    <row r="3352" s="12" customFormat="1" ht="36" customHeight="1" spans="1:10">
      <c r="A3352" s="463"/>
      <c r="B3352" s="412" t="s">
        <v>637</v>
      </c>
      <c r="C3352" s="35" t="s">
        <v>1492</v>
      </c>
      <c r="D3352" s="412" t="s">
        <v>1432</v>
      </c>
      <c r="E3352" s="412" t="s">
        <v>1482</v>
      </c>
      <c r="F3352" s="415" t="s">
        <v>641</v>
      </c>
      <c r="G3352" s="451">
        <v>1</v>
      </c>
      <c r="H3352" s="415">
        <v>6</v>
      </c>
      <c r="I3352" s="415">
        <f t="shared" si="8"/>
        <v>6</v>
      </c>
      <c r="J3352" s="424"/>
    </row>
    <row r="3353" s="12" customFormat="1" ht="27" customHeight="1" spans="1:10">
      <c r="A3353" s="463"/>
      <c r="B3353" s="412" t="s">
        <v>637</v>
      </c>
      <c r="C3353" s="35" t="s">
        <v>1493</v>
      </c>
      <c r="D3353" s="412" t="s">
        <v>1494</v>
      </c>
      <c r="E3353" s="412" t="s">
        <v>1495</v>
      </c>
      <c r="F3353" s="415" t="s">
        <v>641</v>
      </c>
      <c r="G3353" s="453">
        <v>0</v>
      </c>
      <c r="H3353" s="415">
        <v>7</v>
      </c>
      <c r="I3353" s="415">
        <f t="shared" si="8"/>
        <v>7</v>
      </c>
      <c r="J3353" s="407"/>
    </row>
    <row r="3354" s="12" customFormat="1" ht="48" customHeight="1" spans="1:10">
      <c r="A3354" s="463"/>
      <c r="B3354" s="412" t="s">
        <v>637</v>
      </c>
      <c r="C3354" s="35" t="s">
        <v>1496</v>
      </c>
      <c r="D3354" s="412" t="s">
        <v>1494</v>
      </c>
      <c r="E3354" s="412" t="s">
        <v>1497</v>
      </c>
      <c r="F3354" s="415" t="s">
        <v>1453</v>
      </c>
      <c r="G3354" s="453" t="s">
        <v>1498</v>
      </c>
      <c r="H3354" s="415">
        <v>7</v>
      </c>
      <c r="I3354" s="415">
        <v>0</v>
      </c>
      <c r="J3354" s="479" t="s">
        <v>1499</v>
      </c>
    </row>
    <row r="3355" s="12" customFormat="1" ht="27" customHeight="1" spans="1:10">
      <c r="A3355" s="463"/>
      <c r="B3355" s="413" t="s">
        <v>637</v>
      </c>
      <c r="C3355" s="464" t="s">
        <v>1500</v>
      </c>
      <c r="D3355" s="412" t="s">
        <v>1494</v>
      </c>
      <c r="E3355" s="413" t="s">
        <v>1501</v>
      </c>
      <c r="F3355" s="414" t="s">
        <v>641</v>
      </c>
      <c r="G3355" s="465">
        <v>0</v>
      </c>
      <c r="H3355" s="414">
        <v>7</v>
      </c>
      <c r="I3355" s="414">
        <v>7</v>
      </c>
      <c r="J3355" s="415"/>
    </row>
    <row r="3356" s="12" customFormat="1" ht="27" customHeight="1" spans="1:10">
      <c r="A3356" s="463"/>
      <c r="B3356" s="413" t="s">
        <v>786</v>
      </c>
      <c r="C3356" s="464" t="s">
        <v>1502</v>
      </c>
      <c r="D3356" s="413"/>
      <c r="E3356" s="413" t="s">
        <v>1503</v>
      </c>
      <c r="F3356" s="414"/>
      <c r="G3356" s="413" t="s">
        <v>1503</v>
      </c>
      <c r="H3356" s="414">
        <v>4</v>
      </c>
      <c r="I3356" s="414">
        <v>2</v>
      </c>
      <c r="J3356" s="415"/>
    </row>
    <row r="3357" s="12" customFormat="1" ht="28.8" spans="1:10">
      <c r="A3357" s="412"/>
      <c r="B3357" s="412" t="s">
        <v>1504</v>
      </c>
      <c r="C3357" s="418" t="s">
        <v>741</v>
      </c>
      <c r="D3357" s="421" t="s">
        <v>1432</v>
      </c>
      <c r="E3357" s="412" t="s">
        <v>1466</v>
      </c>
      <c r="F3357" s="415"/>
      <c r="G3357" s="419">
        <v>0.98</v>
      </c>
      <c r="H3357" s="412">
        <v>4</v>
      </c>
      <c r="I3357" s="415">
        <v>3.92</v>
      </c>
      <c r="J3357" s="412"/>
    </row>
    <row r="3358" s="12" customFormat="1" ht="15" customHeight="1" spans="1:10">
      <c r="A3358" s="412" t="s">
        <v>1433</v>
      </c>
      <c r="B3358" s="412"/>
      <c r="C3358" s="466" t="s">
        <v>591</v>
      </c>
      <c r="D3358" s="466"/>
      <c r="E3358" s="466"/>
      <c r="F3358" s="466"/>
      <c r="G3358" s="466"/>
      <c r="H3358" s="466"/>
      <c r="I3358" s="466"/>
      <c r="J3358" s="466"/>
    </row>
    <row r="3359" s="12" customFormat="1" ht="24" customHeight="1" spans="1:10">
      <c r="A3359" s="412" t="s">
        <v>1434</v>
      </c>
      <c r="B3359" s="412">
        <v>100</v>
      </c>
      <c r="C3359" s="412"/>
      <c r="D3359" s="412"/>
      <c r="E3359" s="412"/>
      <c r="F3359" s="412"/>
      <c r="G3359" s="412"/>
      <c r="H3359" s="412"/>
      <c r="I3359" s="412">
        <v>90.92</v>
      </c>
      <c r="J3359" s="480" t="s">
        <v>1435</v>
      </c>
    </row>
    <row r="3360" s="12" customFormat="1" spans="1:10">
      <c r="A3360" s="423" t="s">
        <v>1436</v>
      </c>
      <c r="B3360" s="423"/>
      <c r="C3360" s="423"/>
      <c r="D3360" s="423"/>
      <c r="E3360" s="423"/>
      <c r="F3360" s="423"/>
      <c r="G3360" s="423"/>
      <c r="H3360" s="423"/>
      <c r="I3360" s="423"/>
      <c r="J3360" s="423"/>
    </row>
    <row r="3361" s="12" customFormat="1" spans="1:10">
      <c r="A3361" s="423" t="s">
        <v>1437</v>
      </c>
      <c r="B3361" s="423"/>
      <c r="C3361" s="423"/>
      <c r="D3361" s="423"/>
      <c r="E3361" s="423"/>
      <c r="F3361" s="423"/>
      <c r="G3361" s="423"/>
      <c r="H3361" s="423"/>
      <c r="I3361" s="423"/>
      <c r="J3361" s="423"/>
    </row>
    <row r="3362" s="12" customFormat="1" spans="1:10">
      <c r="A3362" s="423" t="s">
        <v>1438</v>
      </c>
      <c r="B3362" s="423"/>
      <c r="C3362" s="423"/>
      <c r="D3362" s="423"/>
      <c r="E3362" s="423"/>
      <c r="F3362" s="423"/>
      <c r="G3362" s="423"/>
      <c r="H3362" s="423"/>
      <c r="I3362" s="423"/>
      <c r="J3362" s="423"/>
    </row>
    <row r="3363" s="12" customFormat="1" spans="1:10">
      <c r="A3363" s="423" t="s">
        <v>1439</v>
      </c>
      <c r="B3363" s="423"/>
      <c r="C3363" s="423"/>
      <c r="D3363" s="423"/>
      <c r="E3363" s="423"/>
      <c r="F3363" s="423"/>
      <c r="G3363" s="423"/>
      <c r="H3363" s="423"/>
      <c r="I3363" s="423"/>
      <c r="J3363" s="423"/>
    </row>
    <row r="3364" s="12" customFormat="1" spans="1:10">
      <c r="A3364" s="423" t="s">
        <v>1440</v>
      </c>
      <c r="B3364" s="423"/>
      <c r="C3364" s="423"/>
      <c r="D3364" s="423"/>
      <c r="E3364" s="423"/>
      <c r="F3364" s="423"/>
      <c r="G3364" s="423"/>
      <c r="H3364" s="423"/>
      <c r="I3364" s="423"/>
      <c r="J3364" s="423"/>
    </row>
    <row r="3365" s="12" customFormat="1"/>
    <row r="3366" s="12" customFormat="1"/>
    <row r="3367" s="12" customFormat="1" ht="25.2" spans="1:10">
      <c r="A3367" s="393" t="s">
        <v>706</v>
      </c>
      <c r="B3367" s="393"/>
      <c r="C3367" s="393"/>
      <c r="D3367" s="393"/>
      <c r="E3367" s="393"/>
      <c r="F3367" s="393"/>
      <c r="G3367" s="393"/>
      <c r="H3367" s="393"/>
      <c r="I3367" s="393"/>
      <c r="J3367" s="393"/>
    </row>
    <row r="3368" s="12" customFormat="1" ht="25.95" spans="1:10">
      <c r="A3368" s="393"/>
      <c r="B3368" s="393"/>
      <c r="C3368" s="393"/>
      <c r="D3368" s="393"/>
      <c r="E3368" s="393"/>
      <c r="F3368" s="393"/>
      <c r="G3368" s="393"/>
      <c r="H3368" s="393"/>
      <c r="I3368" s="394" t="s">
        <v>970</v>
      </c>
      <c r="J3368" s="393"/>
    </row>
    <row r="3369" s="12" customFormat="1" ht="29" customHeight="1" spans="1:10">
      <c r="A3369" s="395" t="s">
        <v>708</v>
      </c>
      <c r="B3369" s="396" t="s">
        <v>1505</v>
      </c>
      <c r="C3369" s="396"/>
      <c r="D3369" s="396"/>
      <c r="E3369" s="396"/>
      <c r="F3369" s="396"/>
      <c r="G3369" s="396"/>
      <c r="H3369" s="396"/>
      <c r="I3369" s="396"/>
      <c r="J3369" s="396"/>
    </row>
    <row r="3370" s="12" customFormat="1" ht="15" customHeight="1" spans="1:10">
      <c r="A3370" s="397" t="s">
        <v>1409</v>
      </c>
      <c r="B3370" s="398" t="s">
        <v>595</v>
      </c>
      <c r="C3370" s="398"/>
      <c r="D3370" s="398"/>
      <c r="E3370" s="399" t="s">
        <v>1410</v>
      </c>
      <c r="F3370" s="396" t="s">
        <v>1411</v>
      </c>
      <c r="G3370" s="396"/>
      <c r="H3370" s="396"/>
      <c r="I3370" s="396"/>
      <c r="J3370" s="396"/>
    </row>
    <row r="3371" s="12" customFormat="1" ht="15.15" spans="1:10">
      <c r="A3371" s="397"/>
      <c r="B3371" s="398"/>
      <c r="C3371" s="398"/>
      <c r="D3371" s="398"/>
      <c r="E3371" s="400" t="s">
        <v>1412</v>
      </c>
      <c r="F3371" s="396"/>
      <c r="G3371" s="396"/>
      <c r="H3371" s="396"/>
      <c r="I3371" s="396"/>
      <c r="J3371" s="396"/>
    </row>
    <row r="3372" s="12" customFormat="1" ht="15" customHeight="1" spans="1:10">
      <c r="A3372" s="397" t="s">
        <v>1413</v>
      </c>
      <c r="B3372" s="400"/>
      <c r="C3372" s="401" t="s">
        <v>1414</v>
      </c>
      <c r="D3372" s="401" t="s">
        <v>1415</v>
      </c>
      <c r="E3372" s="399" t="s">
        <v>1415</v>
      </c>
      <c r="F3372" s="396" t="s">
        <v>717</v>
      </c>
      <c r="G3372" s="396"/>
      <c r="H3372" s="396" t="s">
        <v>718</v>
      </c>
      <c r="I3372" s="396" t="s">
        <v>729</v>
      </c>
      <c r="J3372" s="396"/>
    </row>
    <row r="3373" s="12" customFormat="1" ht="15.15" spans="1:10">
      <c r="A3373" s="397"/>
      <c r="B3373" s="400"/>
      <c r="C3373" s="400" t="s">
        <v>507</v>
      </c>
      <c r="D3373" s="400" t="s">
        <v>507</v>
      </c>
      <c r="E3373" s="400" t="s">
        <v>1416</v>
      </c>
      <c r="F3373" s="396"/>
      <c r="G3373" s="396"/>
      <c r="H3373" s="396"/>
      <c r="I3373" s="396"/>
      <c r="J3373" s="396"/>
    </row>
    <row r="3374" s="12" customFormat="1" ht="27" customHeight="1" spans="1:10">
      <c r="A3374" s="397"/>
      <c r="B3374" s="400" t="s">
        <v>1417</v>
      </c>
      <c r="C3374" s="400">
        <v>120</v>
      </c>
      <c r="D3374" s="400">
        <v>120</v>
      </c>
      <c r="E3374" s="400">
        <v>120</v>
      </c>
      <c r="F3374" s="400">
        <v>10</v>
      </c>
      <c r="G3374" s="400"/>
      <c r="H3374" s="402">
        <v>1</v>
      </c>
      <c r="I3374" s="400">
        <v>100</v>
      </c>
      <c r="J3374" s="400"/>
    </row>
    <row r="3375" s="12" customFormat="1" ht="15" customHeight="1" spans="1:10">
      <c r="A3375" s="397"/>
      <c r="B3375" s="403" t="s">
        <v>1418</v>
      </c>
      <c r="C3375" s="400">
        <v>120</v>
      </c>
      <c r="D3375" s="400">
        <v>120</v>
      </c>
      <c r="E3375" s="400">
        <v>120</v>
      </c>
      <c r="F3375" s="400" t="s">
        <v>512</v>
      </c>
      <c r="G3375" s="400"/>
      <c r="H3375" s="400" t="s">
        <v>512</v>
      </c>
      <c r="I3375" s="400" t="s">
        <v>512</v>
      </c>
      <c r="J3375" s="400"/>
    </row>
    <row r="3376" s="12" customFormat="1" ht="29.55" spans="1:10">
      <c r="A3376" s="397"/>
      <c r="B3376" s="404" t="s">
        <v>1419</v>
      </c>
      <c r="C3376" s="400"/>
      <c r="D3376" s="400"/>
      <c r="E3376" s="400"/>
      <c r="F3376" s="400"/>
      <c r="G3376" s="400"/>
      <c r="H3376" s="400"/>
      <c r="I3376" s="400"/>
      <c r="J3376" s="400"/>
    </row>
    <row r="3377" s="12" customFormat="1" ht="27" customHeight="1" spans="1:10">
      <c r="A3377" s="397"/>
      <c r="B3377" s="404" t="s">
        <v>1420</v>
      </c>
      <c r="C3377" s="404"/>
      <c r="D3377" s="404"/>
      <c r="E3377" s="404"/>
      <c r="F3377" s="400" t="s">
        <v>512</v>
      </c>
      <c r="G3377" s="400"/>
      <c r="H3377" s="400" t="s">
        <v>512</v>
      </c>
      <c r="I3377" s="400" t="s">
        <v>512</v>
      </c>
      <c r="J3377" s="400"/>
    </row>
    <row r="3378" s="12" customFormat="1" ht="27" customHeight="1" spans="1:10">
      <c r="A3378" s="397"/>
      <c r="B3378" s="404" t="s">
        <v>1421</v>
      </c>
      <c r="C3378" s="400"/>
      <c r="D3378" s="400"/>
      <c r="E3378" s="405"/>
      <c r="F3378" s="400" t="s">
        <v>512</v>
      </c>
      <c r="G3378" s="400"/>
      <c r="H3378" s="400" t="s">
        <v>512</v>
      </c>
      <c r="I3378" s="400" t="s">
        <v>512</v>
      </c>
      <c r="J3378" s="400"/>
    </row>
    <row r="3379" s="12" customFormat="1" ht="15" customHeight="1" spans="1:10">
      <c r="A3379" s="406" t="s">
        <v>724</v>
      </c>
      <c r="B3379" s="406"/>
      <c r="C3379" s="406"/>
      <c r="D3379" s="406"/>
      <c r="E3379" s="406"/>
      <c r="F3379" s="406"/>
      <c r="G3379" s="407" t="s">
        <v>608</v>
      </c>
      <c r="H3379" s="407"/>
      <c r="I3379" s="407"/>
      <c r="J3379" s="407"/>
    </row>
    <row r="3380" s="12" customFormat="1" ht="27" customHeight="1" spans="1:10">
      <c r="A3380" s="406" t="s">
        <v>723</v>
      </c>
      <c r="B3380" s="467" t="s">
        <v>1506</v>
      </c>
      <c r="C3380" s="467"/>
      <c r="D3380" s="467"/>
      <c r="E3380" s="467"/>
      <c r="F3380" s="467"/>
      <c r="G3380" s="411" t="s">
        <v>1507</v>
      </c>
      <c r="H3380" s="411"/>
      <c r="I3380" s="411"/>
      <c r="J3380" s="411"/>
    </row>
    <row r="3381" s="12" customFormat="1" ht="15" customHeight="1" spans="1:10">
      <c r="A3381" s="406" t="s">
        <v>726</v>
      </c>
      <c r="B3381" s="406"/>
      <c r="C3381" s="406"/>
      <c r="D3381" s="424" t="s">
        <v>1424</v>
      </c>
      <c r="E3381" s="424"/>
      <c r="F3381" s="424"/>
      <c r="G3381" s="425" t="s">
        <v>1425</v>
      </c>
      <c r="H3381" s="425"/>
      <c r="I3381" s="425"/>
      <c r="J3381" s="425"/>
    </row>
    <row r="3382" s="12" customFormat="1" ht="24.75" customHeight="1" spans="1:10">
      <c r="A3382" s="468" t="s">
        <v>628</v>
      </c>
      <c r="B3382" s="397" t="s">
        <v>629</v>
      </c>
      <c r="C3382" s="401" t="s">
        <v>630</v>
      </c>
      <c r="D3382" s="399" t="s">
        <v>1445</v>
      </c>
      <c r="E3382" s="396" t="s">
        <v>632</v>
      </c>
      <c r="F3382" s="469" t="s">
        <v>1446</v>
      </c>
      <c r="G3382" s="470" t="s">
        <v>1447</v>
      </c>
      <c r="H3382" s="471" t="s">
        <v>717</v>
      </c>
      <c r="I3382" s="471" t="s">
        <v>729</v>
      </c>
      <c r="J3382" s="471" t="s">
        <v>635</v>
      </c>
    </row>
    <row r="3383" s="12" customFormat="1" ht="15.15" spans="1:10">
      <c r="A3383" s="468"/>
      <c r="B3383" s="472"/>
      <c r="C3383" s="401"/>
      <c r="D3383" s="401" t="s">
        <v>1448</v>
      </c>
      <c r="E3383" s="399"/>
      <c r="F3383" s="473" t="s">
        <v>1412</v>
      </c>
      <c r="G3383" s="407" t="s">
        <v>1449</v>
      </c>
      <c r="H3383" s="470"/>
      <c r="I3383" s="470"/>
      <c r="J3383" s="471"/>
    </row>
    <row r="3384" s="12" customFormat="1" ht="15" customHeight="1" spans="1:10">
      <c r="A3384" s="468" t="s">
        <v>636</v>
      </c>
      <c r="B3384" s="412" t="s">
        <v>637</v>
      </c>
      <c r="C3384" s="418" t="s">
        <v>1508</v>
      </c>
      <c r="D3384" s="412" t="s">
        <v>684</v>
      </c>
      <c r="E3384" s="412">
        <v>49</v>
      </c>
      <c r="F3384" s="412" t="s">
        <v>1509</v>
      </c>
      <c r="G3384" s="415">
        <v>49</v>
      </c>
      <c r="H3384" s="415">
        <v>20</v>
      </c>
      <c r="I3384" s="415">
        <f t="shared" ref="I3384:I3387" si="9">H3384</f>
        <v>20</v>
      </c>
      <c r="J3384" s="424"/>
    </row>
    <row r="3385" s="12" customFormat="1" ht="15" customHeight="1" spans="1:10">
      <c r="A3385" s="468"/>
      <c r="B3385" s="412" t="s">
        <v>637</v>
      </c>
      <c r="C3385" s="418" t="s">
        <v>1510</v>
      </c>
      <c r="D3385" s="412" t="s">
        <v>1432</v>
      </c>
      <c r="E3385" s="474">
        <v>1</v>
      </c>
      <c r="F3385" s="412" t="s">
        <v>641</v>
      </c>
      <c r="G3385" s="474">
        <v>1</v>
      </c>
      <c r="H3385" s="415">
        <v>20</v>
      </c>
      <c r="I3385" s="415">
        <f t="shared" si="9"/>
        <v>20</v>
      </c>
      <c r="J3385" s="424"/>
    </row>
    <row r="3386" s="12" customFormat="1" ht="15.15" spans="1:10">
      <c r="A3386" s="468"/>
      <c r="B3386" s="412" t="s">
        <v>671</v>
      </c>
      <c r="C3386" s="418" t="s">
        <v>1511</v>
      </c>
      <c r="D3386" s="412" t="s">
        <v>1432</v>
      </c>
      <c r="E3386" s="474">
        <v>1</v>
      </c>
      <c r="F3386" s="412" t="s">
        <v>641</v>
      </c>
      <c r="G3386" s="474">
        <v>1</v>
      </c>
      <c r="H3386" s="415">
        <v>20</v>
      </c>
      <c r="I3386" s="415">
        <f t="shared" si="9"/>
        <v>20</v>
      </c>
      <c r="J3386" s="424"/>
    </row>
    <row r="3387" s="12" customFormat="1" ht="28.8" spans="1:10">
      <c r="A3387" s="475"/>
      <c r="B3387" s="413" t="s">
        <v>671</v>
      </c>
      <c r="C3387" s="476" t="s">
        <v>1512</v>
      </c>
      <c r="D3387" s="412" t="s">
        <v>1432</v>
      </c>
      <c r="E3387" s="474">
        <v>1</v>
      </c>
      <c r="F3387" s="412" t="s">
        <v>641</v>
      </c>
      <c r="G3387" s="474">
        <v>1</v>
      </c>
      <c r="H3387" s="414">
        <v>20</v>
      </c>
      <c r="I3387" s="415">
        <f t="shared" si="9"/>
        <v>20</v>
      </c>
      <c r="J3387" s="407"/>
    </row>
    <row r="3388" s="12" customFormat="1" ht="15" customHeight="1" spans="1:10">
      <c r="A3388" s="412" t="s">
        <v>700</v>
      </c>
      <c r="B3388" s="413" t="s">
        <v>1513</v>
      </c>
      <c r="C3388" s="418" t="s">
        <v>741</v>
      </c>
      <c r="D3388" s="413" t="s">
        <v>1432</v>
      </c>
      <c r="E3388" s="419">
        <v>0.8</v>
      </c>
      <c r="F3388" s="413" t="s">
        <v>641</v>
      </c>
      <c r="G3388" s="419">
        <v>0.98</v>
      </c>
      <c r="H3388" s="412">
        <v>20</v>
      </c>
      <c r="I3388" s="414">
        <v>19.6</v>
      </c>
      <c r="J3388" s="412"/>
    </row>
    <row r="3389" s="12" customFormat="1" spans="1:10">
      <c r="A3389" s="412"/>
      <c r="B3389" s="416"/>
      <c r="C3389" s="418"/>
      <c r="D3389" s="416"/>
      <c r="E3389" s="412"/>
      <c r="F3389" s="416"/>
      <c r="G3389" s="412"/>
      <c r="H3389" s="412"/>
      <c r="I3389" s="417"/>
      <c r="J3389" s="412"/>
    </row>
    <row r="3390" s="12" customFormat="1" ht="15" customHeight="1" spans="1:10">
      <c r="A3390" s="412" t="s">
        <v>1433</v>
      </c>
      <c r="B3390" s="412"/>
      <c r="C3390" s="477" t="s">
        <v>591</v>
      </c>
      <c r="D3390" s="477"/>
      <c r="E3390" s="477"/>
      <c r="F3390" s="477"/>
      <c r="G3390" s="477"/>
      <c r="H3390" s="477"/>
      <c r="I3390" s="477"/>
      <c r="J3390" s="477"/>
    </row>
    <row r="3391" s="12" customFormat="1" ht="24" customHeight="1" spans="1:10">
      <c r="A3391" s="412" t="s">
        <v>1434</v>
      </c>
      <c r="B3391" s="412">
        <v>100</v>
      </c>
      <c r="C3391" s="412"/>
      <c r="D3391" s="412"/>
      <c r="E3391" s="412"/>
      <c r="F3391" s="412"/>
      <c r="G3391" s="412"/>
      <c r="H3391" s="412"/>
      <c r="I3391" s="412">
        <v>99.6</v>
      </c>
      <c r="J3391" s="480" t="s">
        <v>1435</v>
      </c>
    </row>
    <row r="3392" s="12" customFormat="1" spans="1:10">
      <c r="A3392" s="423" t="s">
        <v>1436</v>
      </c>
      <c r="B3392" s="423"/>
      <c r="C3392" s="423"/>
      <c r="D3392" s="423"/>
      <c r="E3392" s="423"/>
      <c r="F3392" s="423"/>
      <c r="G3392" s="423"/>
      <c r="H3392" s="423"/>
      <c r="I3392" s="423"/>
      <c r="J3392" s="423"/>
    </row>
    <row r="3393" s="12" customFormat="1" spans="1:10">
      <c r="A3393" s="423" t="s">
        <v>1437</v>
      </c>
      <c r="B3393" s="423"/>
      <c r="C3393" s="423"/>
      <c r="D3393" s="423"/>
      <c r="E3393" s="423"/>
      <c r="F3393" s="423"/>
      <c r="G3393" s="423"/>
      <c r="H3393" s="423"/>
      <c r="I3393" s="423"/>
      <c r="J3393" s="423"/>
    </row>
    <row r="3394" s="12" customFormat="1" spans="1:10">
      <c r="A3394" s="423" t="s">
        <v>1438</v>
      </c>
      <c r="B3394" s="423"/>
      <c r="C3394" s="423"/>
      <c r="D3394" s="423"/>
      <c r="E3394" s="423"/>
      <c r="F3394" s="423"/>
      <c r="G3394" s="423"/>
      <c r="H3394" s="423"/>
      <c r="I3394" s="423"/>
      <c r="J3394" s="423"/>
    </row>
    <row r="3395" s="12" customFormat="1" spans="1:10">
      <c r="A3395" s="423" t="s">
        <v>1439</v>
      </c>
      <c r="B3395" s="423"/>
      <c r="C3395" s="423"/>
      <c r="D3395" s="423"/>
      <c r="E3395" s="423"/>
      <c r="F3395" s="423"/>
      <c r="G3395" s="423"/>
      <c r="H3395" s="423"/>
      <c r="I3395" s="423"/>
      <c r="J3395" s="423"/>
    </row>
    <row r="3396" s="12" customFormat="1" spans="1:10">
      <c r="A3396" s="423" t="s">
        <v>1440</v>
      </c>
      <c r="B3396" s="423"/>
      <c r="C3396" s="423"/>
      <c r="D3396" s="423"/>
      <c r="E3396" s="423"/>
      <c r="F3396" s="423"/>
      <c r="G3396" s="423"/>
      <c r="H3396" s="423"/>
      <c r="I3396" s="423"/>
      <c r="J3396" s="423"/>
    </row>
    <row r="3397" s="12" customFormat="1" ht="25.2" spans="1:10">
      <c r="A3397" s="393" t="s">
        <v>706</v>
      </c>
      <c r="B3397" s="393"/>
      <c r="C3397" s="393"/>
      <c r="D3397" s="393"/>
      <c r="E3397" s="393"/>
      <c r="F3397" s="393"/>
      <c r="G3397" s="393"/>
      <c r="H3397" s="393"/>
      <c r="I3397" s="393"/>
      <c r="J3397" s="393"/>
    </row>
    <row r="3398" s="12" customFormat="1" ht="25.95" spans="1:10">
      <c r="A3398" s="393"/>
      <c r="B3398" s="393"/>
      <c r="C3398" s="393"/>
      <c r="D3398" s="393"/>
      <c r="E3398" s="393"/>
      <c r="F3398" s="393"/>
      <c r="G3398" s="393"/>
      <c r="H3398" s="393"/>
      <c r="I3398" s="394" t="s">
        <v>970</v>
      </c>
      <c r="J3398" s="393"/>
    </row>
    <row r="3399" s="12" customFormat="1" ht="29" customHeight="1" spans="1:10">
      <c r="A3399" s="395" t="s">
        <v>708</v>
      </c>
      <c r="B3399" s="396" t="s">
        <v>1514</v>
      </c>
      <c r="C3399" s="396"/>
      <c r="D3399" s="396"/>
      <c r="E3399" s="396"/>
      <c r="F3399" s="396"/>
      <c r="G3399" s="396"/>
      <c r="H3399" s="396"/>
      <c r="I3399" s="396"/>
      <c r="J3399" s="396"/>
    </row>
    <row r="3400" s="12" customFormat="1" ht="15" customHeight="1" spans="1:10">
      <c r="A3400" s="397" t="s">
        <v>1409</v>
      </c>
      <c r="B3400" s="398" t="s">
        <v>595</v>
      </c>
      <c r="C3400" s="398"/>
      <c r="D3400" s="398"/>
      <c r="E3400" s="399" t="s">
        <v>1410</v>
      </c>
      <c r="F3400" s="396" t="s">
        <v>1411</v>
      </c>
      <c r="G3400" s="396"/>
      <c r="H3400" s="396"/>
      <c r="I3400" s="396"/>
      <c r="J3400" s="396"/>
    </row>
    <row r="3401" s="12" customFormat="1" ht="15.15" spans="1:10">
      <c r="A3401" s="397"/>
      <c r="B3401" s="398"/>
      <c r="C3401" s="398"/>
      <c r="D3401" s="398"/>
      <c r="E3401" s="400" t="s">
        <v>1412</v>
      </c>
      <c r="F3401" s="396"/>
      <c r="G3401" s="396"/>
      <c r="H3401" s="396"/>
      <c r="I3401" s="396"/>
      <c r="J3401" s="396"/>
    </row>
    <row r="3402" s="12" customFormat="1" ht="15" customHeight="1" spans="1:10">
      <c r="A3402" s="397" t="s">
        <v>1413</v>
      </c>
      <c r="B3402" s="400"/>
      <c r="C3402" s="401" t="s">
        <v>1414</v>
      </c>
      <c r="D3402" s="401" t="s">
        <v>1415</v>
      </c>
      <c r="E3402" s="399" t="s">
        <v>1415</v>
      </c>
      <c r="F3402" s="396" t="s">
        <v>717</v>
      </c>
      <c r="G3402" s="396"/>
      <c r="H3402" s="396" t="s">
        <v>718</v>
      </c>
      <c r="I3402" s="396" t="s">
        <v>729</v>
      </c>
      <c r="J3402" s="396"/>
    </row>
    <row r="3403" s="12" customFormat="1" ht="15.15" spans="1:10">
      <c r="A3403" s="397"/>
      <c r="B3403" s="400"/>
      <c r="C3403" s="400" t="s">
        <v>507</v>
      </c>
      <c r="D3403" s="400" t="s">
        <v>507</v>
      </c>
      <c r="E3403" s="400" t="s">
        <v>1416</v>
      </c>
      <c r="F3403" s="396"/>
      <c r="G3403" s="396"/>
      <c r="H3403" s="396"/>
      <c r="I3403" s="396"/>
      <c r="J3403" s="396"/>
    </row>
    <row r="3404" s="12" customFormat="1" ht="27" customHeight="1" spans="1:10">
      <c r="A3404" s="397"/>
      <c r="B3404" s="400" t="s">
        <v>1417</v>
      </c>
      <c r="C3404" s="400">
        <v>220</v>
      </c>
      <c r="D3404" s="400">
        <v>220</v>
      </c>
      <c r="E3404" s="400">
        <v>220</v>
      </c>
      <c r="F3404" s="400">
        <v>10</v>
      </c>
      <c r="G3404" s="400"/>
      <c r="H3404" s="402">
        <v>1</v>
      </c>
      <c r="I3404" s="400">
        <v>100</v>
      </c>
      <c r="J3404" s="400"/>
    </row>
    <row r="3405" s="12" customFormat="1" ht="15" customHeight="1" spans="1:10">
      <c r="A3405" s="397"/>
      <c r="B3405" s="403" t="s">
        <v>1418</v>
      </c>
      <c r="C3405" s="400">
        <v>220</v>
      </c>
      <c r="D3405" s="400">
        <v>220</v>
      </c>
      <c r="E3405" s="400">
        <v>220</v>
      </c>
      <c r="F3405" s="400" t="s">
        <v>512</v>
      </c>
      <c r="G3405" s="400"/>
      <c r="H3405" s="400" t="s">
        <v>512</v>
      </c>
      <c r="I3405" s="400" t="s">
        <v>512</v>
      </c>
      <c r="J3405" s="400"/>
    </row>
    <row r="3406" s="12" customFormat="1" ht="29.55" spans="1:10">
      <c r="A3406" s="397"/>
      <c r="B3406" s="404" t="s">
        <v>1419</v>
      </c>
      <c r="C3406" s="400"/>
      <c r="D3406" s="400"/>
      <c r="E3406" s="400"/>
      <c r="F3406" s="400"/>
      <c r="G3406" s="400"/>
      <c r="H3406" s="400"/>
      <c r="I3406" s="400"/>
      <c r="J3406" s="400"/>
    </row>
    <row r="3407" s="12" customFormat="1" ht="27" customHeight="1" spans="1:10">
      <c r="A3407" s="397"/>
      <c r="B3407" s="404" t="s">
        <v>1420</v>
      </c>
      <c r="C3407" s="404"/>
      <c r="D3407" s="404"/>
      <c r="E3407" s="404"/>
      <c r="F3407" s="400" t="s">
        <v>512</v>
      </c>
      <c r="G3407" s="400"/>
      <c r="H3407" s="400" t="s">
        <v>512</v>
      </c>
      <c r="I3407" s="400" t="s">
        <v>512</v>
      </c>
      <c r="J3407" s="400"/>
    </row>
    <row r="3408" s="12" customFormat="1" ht="27" customHeight="1" spans="1:10">
      <c r="A3408" s="397"/>
      <c r="B3408" s="404" t="s">
        <v>1421</v>
      </c>
      <c r="C3408" s="400"/>
      <c r="D3408" s="400"/>
      <c r="E3408" s="405"/>
      <c r="F3408" s="400" t="s">
        <v>512</v>
      </c>
      <c r="G3408" s="400"/>
      <c r="H3408" s="400" t="s">
        <v>512</v>
      </c>
      <c r="I3408" s="400" t="s">
        <v>512</v>
      </c>
      <c r="J3408" s="400"/>
    </row>
    <row r="3409" s="12" customFormat="1" ht="15" customHeight="1" spans="1:10">
      <c r="A3409" s="406" t="s">
        <v>724</v>
      </c>
      <c r="B3409" s="406"/>
      <c r="C3409" s="406"/>
      <c r="D3409" s="406"/>
      <c r="E3409" s="406"/>
      <c r="F3409" s="406"/>
      <c r="G3409" s="407" t="s">
        <v>608</v>
      </c>
      <c r="H3409" s="407"/>
      <c r="I3409" s="407"/>
      <c r="J3409" s="407"/>
    </row>
    <row r="3410" s="12" customFormat="1" ht="60" customHeight="1" spans="1:10">
      <c r="A3410" s="406" t="s">
        <v>723</v>
      </c>
      <c r="B3410" s="408" t="s">
        <v>1515</v>
      </c>
      <c r="C3410" s="408"/>
      <c r="D3410" s="408"/>
      <c r="E3410" s="408"/>
      <c r="F3410" s="408"/>
      <c r="G3410" s="409" t="s">
        <v>1516</v>
      </c>
      <c r="H3410" s="409"/>
      <c r="I3410" s="409"/>
      <c r="J3410" s="409"/>
    </row>
    <row r="3411" s="12" customFormat="1" ht="15" customHeight="1" spans="1:10">
      <c r="A3411" s="410" t="s">
        <v>726</v>
      </c>
      <c r="B3411" s="410"/>
      <c r="C3411" s="410"/>
      <c r="D3411" s="407" t="s">
        <v>1424</v>
      </c>
      <c r="E3411" s="407"/>
      <c r="F3411" s="407"/>
      <c r="G3411" s="411" t="s">
        <v>1425</v>
      </c>
      <c r="H3411" s="411"/>
      <c r="I3411" s="411"/>
      <c r="J3411" s="411"/>
    </row>
    <row r="3412" s="12" customFormat="1" ht="24.75" customHeight="1" spans="1:10">
      <c r="A3412" s="412" t="s">
        <v>628</v>
      </c>
      <c r="B3412" s="412" t="s">
        <v>629</v>
      </c>
      <c r="C3412" s="412" t="s">
        <v>630</v>
      </c>
      <c r="D3412" s="413" t="s">
        <v>631</v>
      </c>
      <c r="E3412" s="412" t="s">
        <v>632</v>
      </c>
      <c r="F3412" s="414" t="s">
        <v>633</v>
      </c>
      <c r="G3412" s="414" t="s">
        <v>634</v>
      </c>
      <c r="H3412" s="415" t="s">
        <v>717</v>
      </c>
      <c r="I3412" s="415" t="s">
        <v>729</v>
      </c>
      <c r="J3412" s="415" t="s">
        <v>635</v>
      </c>
    </row>
    <row r="3413" s="12" customFormat="1" spans="1:10">
      <c r="A3413" s="412"/>
      <c r="B3413" s="412"/>
      <c r="C3413" s="412"/>
      <c r="D3413" s="416"/>
      <c r="E3413" s="412"/>
      <c r="F3413" s="417"/>
      <c r="G3413" s="417"/>
      <c r="H3413" s="415"/>
      <c r="I3413" s="415"/>
      <c r="J3413" s="415"/>
    </row>
    <row r="3414" s="12" customFormat="1" ht="24" customHeight="1" spans="1:10">
      <c r="A3414" s="412" t="s">
        <v>1517</v>
      </c>
      <c r="B3414" s="412" t="s">
        <v>636</v>
      </c>
      <c r="C3414" s="418" t="s">
        <v>1518</v>
      </c>
      <c r="D3414" s="412" t="s">
        <v>684</v>
      </c>
      <c r="E3414" s="481">
        <v>220</v>
      </c>
      <c r="F3414" s="415" t="s">
        <v>1519</v>
      </c>
      <c r="G3414" s="482">
        <v>220</v>
      </c>
      <c r="H3414" s="415">
        <v>20</v>
      </c>
      <c r="I3414" s="415">
        <v>20</v>
      </c>
      <c r="J3414" s="415"/>
    </row>
    <row r="3415" s="12" customFormat="1" ht="21" customHeight="1" spans="1:10">
      <c r="A3415" s="412"/>
      <c r="B3415" s="412"/>
      <c r="C3415" s="418" t="s">
        <v>1520</v>
      </c>
      <c r="D3415" s="412" t="s">
        <v>1432</v>
      </c>
      <c r="E3415" s="412" t="s">
        <v>1482</v>
      </c>
      <c r="F3415" s="415" t="s">
        <v>641</v>
      </c>
      <c r="G3415" s="420">
        <v>1</v>
      </c>
      <c r="H3415" s="415">
        <v>20</v>
      </c>
      <c r="I3415" s="415">
        <v>20</v>
      </c>
      <c r="J3415" s="415"/>
    </row>
    <row r="3416" s="12" customFormat="1" ht="32" customHeight="1" spans="1:10">
      <c r="A3416" s="412"/>
      <c r="B3416" s="412"/>
      <c r="C3416" s="418" t="s">
        <v>1521</v>
      </c>
      <c r="D3416" s="412" t="s">
        <v>684</v>
      </c>
      <c r="E3416" s="483">
        <f>100%</f>
        <v>1</v>
      </c>
      <c r="F3416" s="415" t="s">
        <v>641</v>
      </c>
      <c r="G3416" s="420">
        <v>1</v>
      </c>
      <c r="H3416" s="415">
        <v>20</v>
      </c>
      <c r="I3416" s="415">
        <v>20</v>
      </c>
      <c r="J3416" s="415"/>
    </row>
    <row r="3417" s="12" customFormat="1" ht="32" customHeight="1" spans="1:10">
      <c r="A3417" s="412"/>
      <c r="B3417" s="412" t="s">
        <v>786</v>
      </c>
      <c r="C3417" s="418" t="s">
        <v>1522</v>
      </c>
      <c r="D3417" s="412"/>
      <c r="E3417" s="483" t="s">
        <v>1523</v>
      </c>
      <c r="F3417" s="415"/>
      <c r="G3417" s="420" t="s">
        <v>1523</v>
      </c>
      <c r="H3417" s="415">
        <v>10</v>
      </c>
      <c r="I3417" s="415">
        <v>8</v>
      </c>
      <c r="J3417" s="415"/>
    </row>
    <row r="3418" s="12" customFormat="1" ht="32" customHeight="1" spans="1:10">
      <c r="A3418" s="412"/>
      <c r="B3418" s="412"/>
      <c r="C3418" s="418" t="s">
        <v>1524</v>
      </c>
      <c r="D3418" s="412"/>
      <c r="E3418" s="483" t="s">
        <v>1300</v>
      </c>
      <c r="F3418" s="415"/>
      <c r="G3418" s="483" t="s">
        <v>1300</v>
      </c>
      <c r="H3418" s="415">
        <v>10</v>
      </c>
      <c r="I3418" s="415">
        <v>6</v>
      </c>
      <c r="J3418" s="415"/>
    </row>
    <row r="3419" s="12" customFormat="1" ht="27" customHeight="1" spans="1:10">
      <c r="A3419" s="412"/>
      <c r="B3419" s="412"/>
      <c r="C3419" s="418" t="s">
        <v>1525</v>
      </c>
      <c r="D3419" s="484"/>
      <c r="E3419" s="412" t="s">
        <v>1526</v>
      </c>
      <c r="F3419" s="415"/>
      <c r="G3419" s="415" t="s">
        <v>1526</v>
      </c>
      <c r="H3419" s="415">
        <v>10</v>
      </c>
      <c r="I3419" s="415">
        <v>9</v>
      </c>
      <c r="J3419" s="415"/>
    </row>
    <row r="3420" s="12" customFormat="1" ht="36" customHeight="1" spans="1:10">
      <c r="A3420" s="412" t="s">
        <v>700</v>
      </c>
      <c r="B3420" s="412" t="s">
        <v>741</v>
      </c>
      <c r="C3420" s="418" t="s">
        <v>741</v>
      </c>
      <c r="D3420" s="421" t="s">
        <v>1432</v>
      </c>
      <c r="E3420" s="412" t="s">
        <v>1466</v>
      </c>
      <c r="F3420" s="412" t="s">
        <v>641</v>
      </c>
      <c r="G3420" s="419">
        <v>0.98</v>
      </c>
      <c r="H3420" s="412">
        <v>10</v>
      </c>
      <c r="I3420" s="412">
        <v>9.8</v>
      </c>
      <c r="J3420" s="412"/>
    </row>
    <row r="3421" s="12" customFormat="1" spans="1:10">
      <c r="A3421" s="412"/>
      <c r="B3421" s="412"/>
      <c r="C3421" s="418"/>
      <c r="D3421" s="421"/>
      <c r="E3421" s="412"/>
      <c r="F3421" s="412"/>
      <c r="G3421" s="412"/>
      <c r="H3421" s="412"/>
      <c r="I3421" s="412"/>
      <c r="J3421" s="412"/>
    </row>
    <row r="3422" s="12" customFormat="1" ht="15" customHeight="1" spans="1:10">
      <c r="A3422" s="412" t="s">
        <v>1433</v>
      </c>
      <c r="B3422" s="412"/>
      <c r="C3422" s="466" t="s">
        <v>591</v>
      </c>
      <c r="D3422" s="466"/>
      <c r="E3422" s="466"/>
      <c r="F3422" s="466"/>
      <c r="G3422" s="466"/>
      <c r="H3422" s="466"/>
      <c r="I3422" s="466"/>
      <c r="J3422" s="466"/>
    </row>
    <row r="3423" s="12" customFormat="1" ht="24" customHeight="1" spans="1:10">
      <c r="A3423" s="412" t="s">
        <v>1434</v>
      </c>
      <c r="B3423" s="412">
        <v>100</v>
      </c>
      <c r="C3423" s="412"/>
      <c r="D3423" s="412"/>
      <c r="E3423" s="412"/>
      <c r="F3423" s="412"/>
      <c r="G3423" s="412"/>
      <c r="H3423" s="412"/>
      <c r="I3423" s="412">
        <v>92.8</v>
      </c>
      <c r="J3423" s="480" t="s">
        <v>1435</v>
      </c>
    </row>
    <row r="3424" s="12" customFormat="1" spans="1:10">
      <c r="A3424" s="423" t="s">
        <v>1436</v>
      </c>
      <c r="B3424" s="423"/>
      <c r="C3424" s="423"/>
      <c r="D3424" s="423"/>
      <c r="E3424" s="423"/>
      <c r="F3424" s="423"/>
      <c r="G3424" s="423"/>
      <c r="H3424" s="423"/>
      <c r="I3424" s="423"/>
      <c r="J3424" s="423"/>
    </row>
    <row r="3425" s="12" customFormat="1" spans="1:10">
      <c r="A3425" s="423" t="s">
        <v>1437</v>
      </c>
      <c r="B3425" s="423"/>
      <c r="C3425" s="423"/>
      <c r="D3425" s="423"/>
      <c r="E3425" s="423"/>
      <c r="F3425" s="423"/>
      <c r="G3425" s="423"/>
      <c r="H3425" s="423"/>
      <c r="I3425" s="423"/>
      <c r="J3425" s="423"/>
    </row>
    <row r="3426" s="12" customFormat="1" spans="1:10">
      <c r="A3426" s="423" t="s">
        <v>1438</v>
      </c>
      <c r="B3426" s="423"/>
      <c r="C3426" s="423"/>
      <c r="D3426" s="423"/>
      <c r="E3426" s="423"/>
      <c r="F3426" s="423"/>
      <c r="G3426" s="423"/>
      <c r="H3426" s="423"/>
      <c r="I3426" s="423"/>
      <c r="J3426" s="423"/>
    </row>
    <row r="3427" s="12" customFormat="1" spans="1:10">
      <c r="A3427" s="423" t="s">
        <v>1439</v>
      </c>
      <c r="B3427" s="423"/>
      <c r="C3427" s="423"/>
      <c r="D3427" s="423"/>
      <c r="E3427" s="423"/>
      <c r="F3427" s="423"/>
      <c r="G3427" s="423"/>
      <c r="H3427" s="423"/>
      <c r="I3427" s="423"/>
      <c r="J3427" s="423"/>
    </row>
    <row r="3428" s="12" customFormat="1" spans="1:10">
      <c r="A3428" s="423" t="s">
        <v>1440</v>
      </c>
      <c r="B3428" s="423"/>
      <c r="C3428" s="423"/>
      <c r="D3428" s="423"/>
      <c r="E3428" s="423"/>
      <c r="F3428" s="423"/>
      <c r="G3428" s="423"/>
      <c r="H3428" s="423"/>
      <c r="I3428" s="423"/>
      <c r="J3428" s="423"/>
    </row>
    <row r="3429" s="12" customFormat="1"/>
    <row r="3430" s="12" customFormat="1" ht="25.2" spans="1:10">
      <c r="A3430" s="393" t="s">
        <v>706</v>
      </c>
      <c r="B3430" s="393"/>
      <c r="C3430" s="393"/>
      <c r="D3430" s="393"/>
      <c r="E3430" s="393"/>
      <c r="F3430" s="393"/>
      <c r="G3430" s="393"/>
      <c r="H3430" s="393"/>
      <c r="I3430" s="393"/>
      <c r="J3430" s="393"/>
    </row>
    <row r="3431" s="12" customFormat="1" ht="25.95" spans="1:10">
      <c r="A3431" s="393"/>
      <c r="B3431" s="393"/>
      <c r="C3431" s="393"/>
      <c r="D3431" s="393"/>
      <c r="E3431" s="393"/>
      <c r="F3431" s="393"/>
      <c r="G3431" s="393"/>
      <c r="H3431" s="393"/>
      <c r="I3431" s="394" t="s">
        <v>970</v>
      </c>
      <c r="J3431" s="393"/>
    </row>
    <row r="3432" s="12" customFormat="1" ht="29" customHeight="1" spans="1:10">
      <c r="A3432" s="395" t="s">
        <v>708</v>
      </c>
      <c r="B3432" s="396" t="s">
        <v>1527</v>
      </c>
      <c r="C3432" s="396"/>
      <c r="D3432" s="396"/>
      <c r="E3432" s="396"/>
      <c r="F3432" s="396"/>
      <c r="G3432" s="396"/>
      <c r="H3432" s="396"/>
      <c r="I3432" s="396"/>
      <c r="J3432" s="396"/>
    </row>
    <row r="3433" s="12" customFormat="1" ht="15" customHeight="1" spans="1:10">
      <c r="A3433" s="397" t="s">
        <v>1409</v>
      </c>
      <c r="B3433" s="398" t="s">
        <v>595</v>
      </c>
      <c r="C3433" s="398"/>
      <c r="D3433" s="398"/>
      <c r="E3433" s="399" t="s">
        <v>1410</v>
      </c>
      <c r="F3433" s="396" t="s">
        <v>1411</v>
      </c>
      <c r="G3433" s="396"/>
      <c r="H3433" s="396"/>
      <c r="I3433" s="396"/>
      <c r="J3433" s="396"/>
    </row>
    <row r="3434" s="12" customFormat="1" ht="15.15" spans="1:10">
      <c r="A3434" s="397"/>
      <c r="B3434" s="398"/>
      <c r="C3434" s="398"/>
      <c r="D3434" s="398"/>
      <c r="E3434" s="400" t="s">
        <v>1412</v>
      </c>
      <c r="F3434" s="396"/>
      <c r="G3434" s="396"/>
      <c r="H3434" s="396"/>
      <c r="I3434" s="396"/>
      <c r="J3434" s="396"/>
    </row>
    <row r="3435" s="12" customFormat="1" ht="15" customHeight="1" spans="1:10">
      <c r="A3435" s="397" t="s">
        <v>1413</v>
      </c>
      <c r="B3435" s="400"/>
      <c r="C3435" s="401" t="s">
        <v>1414</v>
      </c>
      <c r="D3435" s="401" t="s">
        <v>1415</v>
      </c>
      <c r="E3435" s="399" t="s">
        <v>1415</v>
      </c>
      <c r="F3435" s="396" t="s">
        <v>717</v>
      </c>
      <c r="G3435" s="396"/>
      <c r="H3435" s="396" t="s">
        <v>718</v>
      </c>
      <c r="I3435" s="396" t="s">
        <v>729</v>
      </c>
      <c r="J3435" s="396"/>
    </row>
    <row r="3436" s="12" customFormat="1" ht="15.15" spans="1:10">
      <c r="A3436" s="397"/>
      <c r="B3436" s="400"/>
      <c r="C3436" s="400" t="s">
        <v>507</v>
      </c>
      <c r="D3436" s="400" t="s">
        <v>507</v>
      </c>
      <c r="E3436" s="400" t="s">
        <v>1416</v>
      </c>
      <c r="F3436" s="396"/>
      <c r="G3436" s="396"/>
      <c r="H3436" s="396"/>
      <c r="I3436" s="396"/>
      <c r="J3436" s="396"/>
    </row>
    <row r="3437" s="12" customFormat="1" ht="27" customHeight="1" spans="1:10">
      <c r="A3437" s="397"/>
      <c r="B3437" s="400" t="s">
        <v>1417</v>
      </c>
      <c r="C3437" s="400"/>
      <c r="D3437" s="404"/>
      <c r="E3437" s="404">
        <v>0.12</v>
      </c>
      <c r="F3437" s="400">
        <v>10</v>
      </c>
      <c r="G3437" s="400"/>
      <c r="H3437" s="402">
        <v>1</v>
      </c>
      <c r="I3437" s="400">
        <v>100</v>
      </c>
      <c r="J3437" s="400"/>
    </row>
    <row r="3438" s="12" customFormat="1" ht="15" customHeight="1" spans="1:10">
      <c r="A3438" s="397"/>
      <c r="B3438" s="403" t="s">
        <v>1418</v>
      </c>
      <c r="C3438" s="400"/>
      <c r="D3438" s="400"/>
      <c r="E3438" s="400"/>
      <c r="F3438" s="400" t="s">
        <v>512</v>
      </c>
      <c r="G3438" s="400"/>
      <c r="H3438" s="400" t="s">
        <v>512</v>
      </c>
      <c r="I3438" s="400" t="s">
        <v>512</v>
      </c>
      <c r="J3438" s="400"/>
    </row>
    <row r="3439" s="12" customFormat="1" ht="29.55" spans="1:10">
      <c r="A3439" s="397"/>
      <c r="B3439" s="404" t="s">
        <v>1419</v>
      </c>
      <c r="C3439" s="400"/>
      <c r="D3439" s="400"/>
      <c r="E3439" s="400"/>
      <c r="F3439" s="400"/>
      <c r="G3439" s="400"/>
      <c r="H3439" s="400"/>
      <c r="I3439" s="400"/>
      <c r="J3439" s="400"/>
    </row>
    <row r="3440" s="12" customFormat="1" ht="27" customHeight="1" spans="1:10">
      <c r="A3440" s="397"/>
      <c r="B3440" s="404" t="s">
        <v>1420</v>
      </c>
      <c r="C3440" s="404">
        <v>0.12</v>
      </c>
      <c r="D3440" s="404"/>
      <c r="E3440" s="404">
        <v>0.12</v>
      </c>
      <c r="F3440" s="400">
        <v>10</v>
      </c>
      <c r="G3440" s="400"/>
      <c r="H3440" s="402">
        <v>1</v>
      </c>
      <c r="I3440" s="400">
        <v>100</v>
      </c>
      <c r="J3440" s="400"/>
    </row>
    <row r="3441" s="12" customFormat="1" ht="27" customHeight="1" spans="1:10">
      <c r="A3441" s="397"/>
      <c r="B3441" s="404" t="s">
        <v>1421</v>
      </c>
      <c r="C3441" s="400"/>
      <c r="D3441" s="400"/>
      <c r="E3441" s="405"/>
      <c r="F3441" s="400" t="s">
        <v>512</v>
      </c>
      <c r="G3441" s="400"/>
      <c r="H3441" s="400" t="s">
        <v>512</v>
      </c>
      <c r="I3441" s="400" t="s">
        <v>512</v>
      </c>
      <c r="J3441" s="400"/>
    </row>
    <row r="3442" s="12" customFormat="1" ht="15" customHeight="1" spans="1:10">
      <c r="A3442" s="406" t="s">
        <v>724</v>
      </c>
      <c r="B3442" s="406"/>
      <c r="C3442" s="406"/>
      <c r="D3442" s="406"/>
      <c r="E3442" s="406"/>
      <c r="F3442" s="406"/>
      <c r="G3442" s="407" t="s">
        <v>608</v>
      </c>
      <c r="H3442" s="407"/>
      <c r="I3442" s="407"/>
      <c r="J3442" s="407"/>
    </row>
    <row r="3443" s="12" customFormat="1" ht="42" customHeight="1" spans="1:10">
      <c r="A3443" s="406" t="s">
        <v>723</v>
      </c>
      <c r="B3443" s="408" t="s">
        <v>1528</v>
      </c>
      <c r="C3443" s="408"/>
      <c r="D3443" s="408"/>
      <c r="E3443" s="408"/>
      <c r="F3443" s="408"/>
      <c r="G3443" s="485" t="s">
        <v>1529</v>
      </c>
      <c r="H3443" s="485"/>
      <c r="I3443" s="485"/>
      <c r="J3443" s="485"/>
    </row>
    <row r="3444" s="12" customFormat="1" ht="15" customHeight="1" spans="1:10">
      <c r="A3444" s="406" t="s">
        <v>726</v>
      </c>
      <c r="B3444" s="406"/>
      <c r="C3444" s="406"/>
      <c r="D3444" s="424" t="s">
        <v>1424</v>
      </c>
      <c r="E3444" s="424"/>
      <c r="F3444" s="424"/>
      <c r="G3444" s="425" t="s">
        <v>1425</v>
      </c>
      <c r="H3444" s="425"/>
      <c r="I3444" s="425"/>
      <c r="J3444" s="425"/>
    </row>
    <row r="3445" s="12" customFormat="1" ht="24.75" customHeight="1" spans="1:10">
      <c r="A3445" s="468" t="s">
        <v>628</v>
      </c>
      <c r="B3445" s="397" t="s">
        <v>629</v>
      </c>
      <c r="C3445" s="401" t="s">
        <v>1444</v>
      </c>
      <c r="D3445" s="399" t="s">
        <v>1445</v>
      </c>
      <c r="E3445" s="396" t="s">
        <v>632</v>
      </c>
      <c r="F3445" s="469" t="s">
        <v>1446</v>
      </c>
      <c r="G3445" s="470" t="s">
        <v>1447</v>
      </c>
      <c r="H3445" s="471" t="s">
        <v>717</v>
      </c>
      <c r="I3445" s="471" t="s">
        <v>729</v>
      </c>
      <c r="J3445" s="471" t="s">
        <v>635</v>
      </c>
    </row>
    <row r="3446" s="12" customFormat="1" ht="15.15" spans="1:10">
      <c r="A3446" s="468"/>
      <c r="B3446" s="472"/>
      <c r="C3446" s="401" t="s">
        <v>1445</v>
      </c>
      <c r="D3446" s="401" t="s">
        <v>1448</v>
      </c>
      <c r="E3446" s="399"/>
      <c r="F3446" s="473" t="s">
        <v>1412</v>
      </c>
      <c r="G3446" s="407" t="s">
        <v>1449</v>
      </c>
      <c r="H3446" s="470"/>
      <c r="I3446" s="470"/>
      <c r="J3446" s="470"/>
    </row>
    <row r="3447" s="12" customFormat="1" ht="30" customHeight="1" spans="1:10">
      <c r="A3447" s="468" t="s">
        <v>636</v>
      </c>
      <c r="B3447" s="412" t="s">
        <v>637</v>
      </c>
      <c r="C3447" s="418" t="s">
        <v>1530</v>
      </c>
      <c r="D3447" s="412"/>
      <c r="E3447" s="419">
        <v>1</v>
      </c>
      <c r="F3447" s="415" t="s">
        <v>641</v>
      </c>
      <c r="G3447" s="420">
        <v>1</v>
      </c>
      <c r="H3447" s="415">
        <v>40</v>
      </c>
      <c r="I3447" s="415">
        <v>40</v>
      </c>
      <c r="J3447" s="415"/>
    </row>
    <row r="3448" s="12" customFormat="1" ht="43.95" spans="1:10">
      <c r="A3448" s="468"/>
      <c r="B3448" s="412" t="s">
        <v>786</v>
      </c>
      <c r="C3448" s="418" t="s">
        <v>1531</v>
      </c>
      <c r="D3448" s="484"/>
      <c r="E3448" s="412" t="s">
        <v>1532</v>
      </c>
      <c r="F3448" s="415"/>
      <c r="G3448" s="415" t="s">
        <v>1532</v>
      </c>
      <c r="H3448" s="415">
        <v>20</v>
      </c>
      <c r="I3448" s="415">
        <v>20</v>
      </c>
      <c r="J3448" s="415"/>
    </row>
    <row r="3449" s="12" customFormat="1" ht="15" customHeight="1" spans="1:10">
      <c r="A3449" s="486" t="s">
        <v>700</v>
      </c>
      <c r="B3449" s="487" t="s">
        <v>1513</v>
      </c>
      <c r="C3449" s="418" t="s">
        <v>903</v>
      </c>
      <c r="D3449" s="488"/>
      <c r="E3449" s="412" t="s">
        <v>1484</v>
      </c>
      <c r="F3449" s="412" t="s">
        <v>641</v>
      </c>
      <c r="G3449" s="419">
        <v>0.97</v>
      </c>
      <c r="H3449" s="412">
        <v>40</v>
      </c>
      <c r="I3449" s="412">
        <v>38.8</v>
      </c>
      <c r="J3449" s="412"/>
    </row>
    <row r="3450" s="12" customFormat="1" ht="29.55" spans="1:10">
      <c r="A3450" s="486"/>
      <c r="B3450" s="489" t="s">
        <v>1504</v>
      </c>
      <c r="C3450" s="418"/>
      <c r="D3450" s="490"/>
      <c r="E3450" s="412"/>
      <c r="F3450" s="412"/>
      <c r="G3450" s="412"/>
      <c r="H3450" s="412"/>
      <c r="I3450" s="412"/>
      <c r="J3450" s="412"/>
    </row>
    <row r="3451" s="12" customFormat="1" ht="15" customHeight="1" spans="1:10">
      <c r="A3451" s="397" t="s">
        <v>1433</v>
      </c>
      <c r="B3451" s="468"/>
      <c r="C3451" s="466" t="s">
        <v>591</v>
      </c>
      <c r="D3451" s="466"/>
      <c r="E3451" s="466"/>
      <c r="F3451" s="466"/>
      <c r="G3451" s="466"/>
      <c r="H3451" s="466"/>
      <c r="I3451" s="466"/>
      <c r="J3451" s="466"/>
    </row>
    <row r="3452" s="12" customFormat="1" ht="24" customHeight="1" spans="1:10">
      <c r="A3452" s="397" t="s">
        <v>1434</v>
      </c>
      <c r="B3452" s="400">
        <v>100</v>
      </c>
      <c r="C3452" s="400"/>
      <c r="D3452" s="400"/>
      <c r="E3452" s="400"/>
      <c r="F3452" s="400"/>
      <c r="G3452" s="400"/>
      <c r="H3452" s="400"/>
      <c r="I3452" s="400">
        <v>98.8</v>
      </c>
      <c r="J3452" s="491" t="s">
        <v>1435</v>
      </c>
    </row>
    <row r="3453" s="12" customFormat="1" spans="1:10">
      <c r="A3453" s="423" t="s">
        <v>1436</v>
      </c>
      <c r="B3453" s="423"/>
      <c r="C3453" s="423"/>
      <c r="D3453" s="423"/>
      <c r="E3453" s="423"/>
      <c r="F3453" s="423"/>
      <c r="G3453" s="423"/>
      <c r="H3453" s="423"/>
      <c r="I3453" s="423"/>
      <c r="J3453" s="423"/>
    </row>
    <row r="3454" s="12" customFormat="1" spans="1:10">
      <c r="A3454" s="423" t="s">
        <v>1437</v>
      </c>
      <c r="B3454" s="423"/>
      <c r="C3454" s="423"/>
      <c r="D3454" s="423"/>
      <c r="E3454" s="423"/>
      <c r="F3454" s="423"/>
      <c r="G3454" s="423"/>
      <c r="H3454" s="423"/>
      <c r="I3454" s="423"/>
      <c r="J3454" s="423"/>
    </row>
    <row r="3455" s="12" customFormat="1" spans="1:10">
      <c r="A3455" s="423" t="s">
        <v>1438</v>
      </c>
      <c r="B3455" s="423"/>
      <c r="C3455" s="423"/>
      <c r="D3455" s="423"/>
      <c r="E3455" s="423"/>
      <c r="F3455" s="423"/>
      <c r="G3455" s="423"/>
      <c r="H3455" s="423"/>
      <c r="I3455" s="423"/>
      <c r="J3455" s="423"/>
    </row>
    <row r="3456" s="12" customFormat="1" spans="1:10">
      <c r="A3456" s="423" t="s">
        <v>1439</v>
      </c>
      <c r="B3456" s="423"/>
      <c r="C3456" s="423"/>
      <c r="D3456" s="423"/>
      <c r="E3456" s="423"/>
      <c r="F3456" s="423"/>
      <c r="G3456" s="423"/>
      <c r="H3456" s="423"/>
      <c r="I3456" s="423"/>
      <c r="J3456" s="423"/>
    </row>
    <row r="3457" s="12" customFormat="1" spans="1:10">
      <c r="A3457" s="423" t="s">
        <v>1440</v>
      </c>
      <c r="B3457" s="423"/>
      <c r="C3457" s="423"/>
      <c r="D3457" s="423"/>
      <c r="E3457" s="423"/>
      <c r="F3457" s="423"/>
      <c r="G3457" s="423"/>
      <c r="H3457" s="423"/>
      <c r="I3457" s="423"/>
      <c r="J3457" s="423"/>
    </row>
    <row r="3458" s="12" customFormat="1"/>
    <row r="3459" s="12" customFormat="1" ht="25.2" spans="1:10">
      <c r="A3459" s="393" t="s">
        <v>706</v>
      </c>
      <c r="B3459" s="393"/>
      <c r="C3459" s="393"/>
      <c r="D3459" s="393"/>
      <c r="E3459" s="393"/>
      <c r="F3459" s="393"/>
      <c r="G3459" s="393"/>
      <c r="H3459" s="393"/>
      <c r="I3459" s="393"/>
      <c r="J3459" s="393"/>
    </row>
    <row r="3460" s="12" customFormat="1" ht="25.95" spans="1:10">
      <c r="A3460" s="393"/>
      <c r="B3460" s="393"/>
      <c r="C3460" s="393"/>
      <c r="D3460" s="393"/>
      <c r="E3460" s="393"/>
      <c r="F3460" s="393"/>
      <c r="G3460" s="393"/>
      <c r="H3460" s="393"/>
      <c r="I3460" s="394" t="s">
        <v>970</v>
      </c>
      <c r="J3460" s="393"/>
    </row>
    <row r="3461" s="12" customFormat="1" ht="15.15" spans="1:10">
      <c r="A3461" s="395" t="s">
        <v>708</v>
      </c>
      <c r="B3461" s="396" t="s">
        <v>1533</v>
      </c>
      <c r="C3461" s="396"/>
      <c r="D3461" s="396"/>
      <c r="E3461" s="396"/>
      <c r="F3461" s="396"/>
      <c r="G3461" s="396"/>
      <c r="H3461" s="396"/>
      <c r="I3461" s="396"/>
      <c r="J3461" s="396"/>
    </row>
    <row r="3462" s="12" customFormat="1" ht="15.15" spans="1:10">
      <c r="A3462" s="397" t="s">
        <v>1409</v>
      </c>
      <c r="B3462" s="398" t="s">
        <v>595</v>
      </c>
      <c r="C3462" s="398"/>
      <c r="D3462" s="398"/>
      <c r="E3462" s="399" t="s">
        <v>1410</v>
      </c>
      <c r="F3462" s="396" t="s">
        <v>1411</v>
      </c>
      <c r="G3462" s="396"/>
      <c r="H3462" s="396"/>
      <c r="I3462" s="396"/>
      <c r="J3462" s="396"/>
    </row>
    <row r="3463" s="12" customFormat="1" ht="15.15" spans="1:10">
      <c r="A3463" s="397"/>
      <c r="B3463" s="398"/>
      <c r="C3463" s="398"/>
      <c r="D3463" s="398"/>
      <c r="E3463" s="400" t="s">
        <v>1412</v>
      </c>
      <c r="F3463" s="396"/>
      <c r="G3463" s="396"/>
      <c r="H3463" s="396"/>
      <c r="I3463" s="396"/>
      <c r="J3463" s="396"/>
    </row>
    <row r="3464" s="12" customFormat="1" ht="15.15" spans="1:10">
      <c r="A3464" s="397" t="s">
        <v>1413</v>
      </c>
      <c r="B3464" s="400"/>
      <c r="C3464" s="401" t="s">
        <v>1414</v>
      </c>
      <c r="D3464" s="401" t="s">
        <v>1415</v>
      </c>
      <c r="E3464" s="399" t="s">
        <v>1415</v>
      </c>
      <c r="F3464" s="396" t="s">
        <v>717</v>
      </c>
      <c r="G3464" s="396"/>
      <c r="H3464" s="396" t="s">
        <v>718</v>
      </c>
      <c r="I3464" s="396" t="s">
        <v>729</v>
      </c>
      <c r="J3464" s="396"/>
    </row>
    <row r="3465" s="12" customFormat="1" ht="15.15" spans="1:10">
      <c r="A3465" s="397"/>
      <c r="B3465" s="400"/>
      <c r="C3465" s="400" t="s">
        <v>507</v>
      </c>
      <c r="D3465" s="400" t="s">
        <v>507</v>
      </c>
      <c r="E3465" s="400" t="s">
        <v>1416</v>
      </c>
      <c r="F3465" s="396"/>
      <c r="G3465" s="396"/>
      <c r="H3465" s="396"/>
      <c r="I3465" s="396"/>
      <c r="J3465" s="396"/>
    </row>
    <row r="3466" s="12" customFormat="1" ht="29.55" spans="1:10">
      <c r="A3466" s="397"/>
      <c r="B3466" s="400" t="s">
        <v>1417</v>
      </c>
      <c r="C3466" s="400">
        <v>25.9</v>
      </c>
      <c r="D3466" s="400">
        <v>25.9</v>
      </c>
      <c r="E3466" s="400">
        <v>25.9</v>
      </c>
      <c r="F3466" s="400">
        <v>10</v>
      </c>
      <c r="G3466" s="400"/>
      <c r="H3466" s="402">
        <v>1</v>
      </c>
      <c r="I3466" s="400">
        <v>100</v>
      </c>
      <c r="J3466" s="400"/>
    </row>
    <row r="3467" s="12" customFormat="1" ht="15.15" spans="1:10">
      <c r="A3467" s="397"/>
      <c r="B3467" s="403" t="s">
        <v>1418</v>
      </c>
      <c r="C3467" s="400">
        <v>25.9</v>
      </c>
      <c r="D3467" s="400">
        <v>25.9</v>
      </c>
      <c r="E3467" s="400">
        <v>25.9</v>
      </c>
      <c r="F3467" s="400" t="s">
        <v>512</v>
      </c>
      <c r="G3467" s="400"/>
      <c r="H3467" s="400" t="s">
        <v>512</v>
      </c>
      <c r="I3467" s="400" t="s">
        <v>512</v>
      </c>
      <c r="J3467" s="400"/>
    </row>
    <row r="3468" s="12" customFormat="1" ht="29.55" spans="1:10">
      <c r="A3468" s="397"/>
      <c r="B3468" s="404" t="s">
        <v>1419</v>
      </c>
      <c r="C3468" s="400"/>
      <c r="D3468" s="400"/>
      <c r="E3468" s="400"/>
      <c r="F3468" s="400"/>
      <c r="G3468" s="400"/>
      <c r="H3468" s="400"/>
      <c r="I3468" s="400"/>
      <c r="J3468" s="400"/>
    </row>
    <row r="3469" s="12" customFormat="1" ht="29.55" spans="1:10">
      <c r="A3469" s="397"/>
      <c r="B3469" s="404" t="s">
        <v>1420</v>
      </c>
      <c r="C3469" s="404"/>
      <c r="D3469" s="404"/>
      <c r="E3469" s="404"/>
      <c r="F3469" s="400" t="s">
        <v>512</v>
      </c>
      <c r="G3469" s="400"/>
      <c r="H3469" s="400" t="s">
        <v>512</v>
      </c>
      <c r="I3469" s="400" t="s">
        <v>512</v>
      </c>
      <c r="J3469" s="400"/>
    </row>
    <row r="3470" s="12" customFormat="1" ht="29.55" spans="1:10">
      <c r="A3470" s="397"/>
      <c r="B3470" s="404" t="s">
        <v>1421</v>
      </c>
      <c r="C3470" s="400"/>
      <c r="D3470" s="400"/>
      <c r="E3470" s="405"/>
      <c r="F3470" s="400" t="s">
        <v>512</v>
      </c>
      <c r="G3470" s="400"/>
      <c r="H3470" s="400" t="s">
        <v>512</v>
      </c>
      <c r="I3470" s="400" t="s">
        <v>512</v>
      </c>
      <c r="J3470" s="400"/>
    </row>
    <row r="3471" s="12" customFormat="1" ht="15.15" spans="1:10">
      <c r="A3471" s="406" t="s">
        <v>724</v>
      </c>
      <c r="B3471" s="406"/>
      <c r="C3471" s="406"/>
      <c r="D3471" s="406"/>
      <c r="E3471" s="406"/>
      <c r="F3471" s="406"/>
      <c r="G3471" s="407" t="s">
        <v>608</v>
      </c>
      <c r="H3471" s="407"/>
      <c r="I3471" s="407"/>
      <c r="J3471" s="407"/>
    </row>
    <row r="3472" s="12" customFormat="1" ht="100" customHeight="1" spans="1:10">
      <c r="A3472" s="406" t="s">
        <v>723</v>
      </c>
      <c r="B3472" s="408" t="s">
        <v>1534</v>
      </c>
      <c r="C3472" s="408"/>
      <c r="D3472" s="408"/>
      <c r="E3472" s="408"/>
      <c r="F3472" s="408"/>
      <c r="G3472" s="409" t="s">
        <v>1535</v>
      </c>
      <c r="H3472" s="409"/>
      <c r="I3472" s="409"/>
      <c r="J3472" s="409"/>
    </row>
    <row r="3473" s="12" customFormat="1" ht="24.75" customHeight="1" spans="1:10">
      <c r="A3473" s="468" t="s">
        <v>628</v>
      </c>
      <c r="B3473" s="397" t="s">
        <v>629</v>
      </c>
      <c r="C3473" s="401" t="s">
        <v>1444</v>
      </c>
      <c r="D3473" s="399" t="s">
        <v>1445</v>
      </c>
      <c r="E3473" s="396" t="s">
        <v>632</v>
      </c>
      <c r="F3473" s="469" t="s">
        <v>1446</v>
      </c>
      <c r="G3473" s="470" t="s">
        <v>1447</v>
      </c>
      <c r="H3473" s="471" t="s">
        <v>717</v>
      </c>
      <c r="I3473" s="471" t="s">
        <v>729</v>
      </c>
      <c r="J3473" s="471" t="s">
        <v>635</v>
      </c>
    </row>
    <row r="3474" s="12" customFormat="1" ht="15.15" spans="1:10">
      <c r="A3474" s="468"/>
      <c r="B3474" s="397"/>
      <c r="C3474" s="401" t="s">
        <v>1445</v>
      </c>
      <c r="D3474" s="401" t="s">
        <v>1448</v>
      </c>
      <c r="E3474" s="399"/>
      <c r="F3474" s="473" t="s">
        <v>1412</v>
      </c>
      <c r="G3474" s="407" t="s">
        <v>1449</v>
      </c>
      <c r="H3474" s="470"/>
      <c r="I3474" s="470"/>
      <c r="J3474" s="470"/>
    </row>
    <row r="3475" s="12" customFormat="1" ht="20" customHeight="1" spans="1:10">
      <c r="A3475" s="412" t="s">
        <v>1450</v>
      </c>
      <c r="B3475" s="412" t="s">
        <v>637</v>
      </c>
      <c r="C3475" s="438" t="s">
        <v>1451</v>
      </c>
      <c r="D3475" s="439" t="s">
        <v>637</v>
      </c>
      <c r="E3475" s="484" t="s">
        <v>1452</v>
      </c>
      <c r="F3475" s="415" t="s">
        <v>1453</v>
      </c>
      <c r="G3475" s="442">
        <v>0</v>
      </c>
      <c r="H3475" s="415">
        <v>10</v>
      </c>
      <c r="I3475" s="415">
        <f t="shared" ref="I3475:I3483" si="10">H3475</f>
        <v>10</v>
      </c>
      <c r="J3475" s="415"/>
    </row>
    <row r="3476" s="12" customFormat="1" ht="22" customHeight="1" spans="1:10">
      <c r="A3476" s="412"/>
      <c r="B3476" s="412"/>
      <c r="C3476" s="446" t="s">
        <v>1536</v>
      </c>
      <c r="D3476" s="439" t="s">
        <v>637</v>
      </c>
      <c r="E3476" s="484" t="s">
        <v>1463</v>
      </c>
      <c r="F3476" s="420" t="s">
        <v>641</v>
      </c>
      <c r="G3476" s="447">
        <v>0.9601</v>
      </c>
      <c r="H3476" s="415">
        <v>10</v>
      </c>
      <c r="I3476" s="415">
        <f t="shared" si="10"/>
        <v>10</v>
      </c>
      <c r="J3476" s="415"/>
    </row>
    <row r="3477" s="12" customFormat="1" ht="20" customHeight="1" spans="1:10">
      <c r="A3477" s="412"/>
      <c r="B3477" s="412"/>
      <c r="C3477" s="438" t="s">
        <v>1537</v>
      </c>
      <c r="D3477" s="439" t="s">
        <v>637</v>
      </c>
      <c r="E3477" s="484" t="s">
        <v>1466</v>
      </c>
      <c r="F3477" s="420" t="s">
        <v>641</v>
      </c>
      <c r="G3477" s="448">
        <v>0.945</v>
      </c>
      <c r="H3477" s="415">
        <v>10</v>
      </c>
      <c r="I3477" s="415">
        <f t="shared" si="10"/>
        <v>10</v>
      </c>
      <c r="J3477" s="415"/>
    </row>
    <row r="3478" s="12" customFormat="1" ht="20" customHeight="1" spans="1:10">
      <c r="A3478" s="412"/>
      <c r="B3478" s="412"/>
      <c r="C3478" s="35" t="s">
        <v>660</v>
      </c>
      <c r="D3478" s="439" t="s">
        <v>637</v>
      </c>
      <c r="E3478" s="484" t="s">
        <v>1466</v>
      </c>
      <c r="F3478" s="420" t="s">
        <v>641</v>
      </c>
      <c r="G3478" s="448">
        <v>0.9653</v>
      </c>
      <c r="H3478" s="415">
        <v>10</v>
      </c>
      <c r="I3478" s="415">
        <f t="shared" si="10"/>
        <v>10</v>
      </c>
      <c r="J3478" s="415"/>
    </row>
    <row r="3479" s="12" customFormat="1" ht="20" customHeight="1" spans="1:10">
      <c r="A3479" s="412"/>
      <c r="B3479" s="412"/>
      <c r="C3479" s="35" t="s">
        <v>1469</v>
      </c>
      <c r="D3479" s="439" t="s">
        <v>637</v>
      </c>
      <c r="E3479" s="484" t="s">
        <v>1538</v>
      </c>
      <c r="F3479" s="420" t="s">
        <v>641</v>
      </c>
      <c r="G3479" s="449">
        <v>0.8063</v>
      </c>
      <c r="H3479" s="415">
        <v>10</v>
      </c>
      <c r="I3479" s="415">
        <f t="shared" si="10"/>
        <v>10</v>
      </c>
      <c r="J3479" s="415"/>
    </row>
    <row r="3480" s="12" customFormat="1" ht="20" customHeight="1" spans="1:10">
      <c r="A3480" s="412"/>
      <c r="B3480" s="412"/>
      <c r="C3480" s="35" t="s">
        <v>1539</v>
      </c>
      <c r="D3480" s="439" t="s">
        <v>637</v>
      </c>
      <c r="E3480" s="484" t="s">
        <v>1472</v>
      </c>
      <c r="F3480" s="420" t="s">
        <v>641</v>
      </c>
      <c r="G3480" s="449">
        <v>0.802</v>
      </c>
      <c r="H3480" s="415">
        <v>10</v>
      </c>
      <c r="I3480" s="415">
        <f t="shared" si="10"/>
        <v>10</v>
      </c>
      <c r="J3480" s="415"/>
    </row>
    <row r="3481" s="12" customFormat="1" ht="24" customHeight="1" spans="1:10">
      <c r="A3481" s="412"/>
      <c r="B3481" s="412"/>
      <c r="C3481" s="450" t="s">
        <v>663</v>
      </c>
      <c r="D3481" s="439" t="s">
        <v>637</v>
      </c>
      <c r="E3481" s="484" t="s">
        <v>1466</v>
      </c>
      <c r="F3481" s="420" t="s">
        <v>641</v>
      </c>
      <c r="G3481" s="451">
        <v>0.8701</v>
      </c>
      <c r="H3481" s="415">
        <v>10</v>
      </c>
      <c r="I3481" s="415">
        <f t="shared" si="10"/>
        <v>10</v>
      </c>
      <c r="J3481" s="415"/>
    </row>
    <row r="3482" s="12" customFormat="1" ht="27" customHeight="1" spans="1:10">
      <c r="A3482" s="412"/>
      <c r="B3482" s="412"/>
      <c r="C3482" s="450" t="s">
        <v>1474</v>
      </c>
      <c r="D3482" s="439" t="s">
        <v>637</v>
      </c>
      <c r="E3482" s="484" t="s">
        <v>1475</v>
      </c>
      <c r="F3482" s="420" t="s">
        <v>641</v>
      </c>
      <c r="G3482" s="449">
        <v>0.9986</v>
      </c>
      <c r="H3482" s="415">
        <v>10</v>
      </c>
      <c r="I3482" s="415">
        <f t="shared" si="10"/>
        <v>10</v>
      </c>
      <c r="J3482" s="415"/>
    </row>
    <row r="3483" s="12" customFormat="1" ht="24" customHeight="1" spans="1:10">
      <c r="A3483" s="412"/>
      <c r="B3483" s="412"/>
      <c r="C3483" s="450" t="s">
        <v>1476</v>
      </c>
      <c r="D3483" s="439" t="s">
        <v>637</v>
      </c>
      <c r="E3483" s="484" t="s">
        <v>1475</v>
      </c>
      <c r="F3483" s="420" t="s">
        <v>641</v>
      </c>
      <c r="G3483" s="449">
        <v>0.9979</v>
      </c>
      <c r="H3483" s="415">
        <v>10</v>
      </c>
      <c r="I3483" s="415">
        <f t="shared" si="10"/>
        <v>10</v>
      </c>
      <c r="J3483" s="415"/>
    </row>
    <row r="3484" s="12" customFormat="1" spans="1:10">
      <c r="A3484" s="412" t="s">
        <v>700</v>
      </c>
      <c r="B3484" s="413" t="s">
        <v>1431</v>
      </c>
      <c r="C3484" s="418" t="s">
        <v>741</v>
      </c>
      <c r="D3484" s="488"/>
      <c r="E3484" s="488" t="s">
        <v>1466</v>
      </c>
      <c r="F3484" s="412"/>
      <c r="G3484" s="419">
        <v>0.98</v>
      </c>
      <c r="H3484" s="414">
        <v>10</v>
      </c>
      <c r="I3484" s="412">
        <v>9.8</v>
      </c>
      <c r="J3484" s="412"/>
    </row>
    <row r="3485" s="12" customFormat="1" spans="1:10">
      <c r="A3485" s="412"/>
      <c r="B3485" s="416"/>
      <c r="C3485" s="418"/>
      <c r="D3485" s="490"/>
      <c r="E3485" s="490"/>
      <c r="F3485" s="412"/>
      <c r="G3485" s="412"/>
      <c r="H3485" s="417"/>
      <c r="I3485" s="412"/>
      <c r="J3485" s="412"/>
    </row>
    <row r="3486" s="12" customFormat="1" ht="20" customHeight="1" spans="1:10">
      <c r="A3486" s="412" t="s">
        <v>1433</v>
      </c>
      <c r="B3486" s="412"/>
      <c r="C3486" s="466" t="s">
        <v>591</v>
      </c>
      <c r="D3486" s="466"/>
      <c r="E3486" s="466"/>
      <c r="F3486" s="466"/>
      <c r="G3486" s="466"/>
      <c r="H3486" s="466"/>
      <c r="I3486" s="466"/>
      <c r="J3486" s="466"/>
    </row>
    <row r="3487" s="12" customFormat="1" ht="21.6" spans="1:10">
      <c r="A3487" s="412" t="s">
        <v>1434</v>
      </c>
      <c r="B3487" s="412">
        <v>100</v>
      </c>
      <c r="C3487" s="412"/>
      <c r="D3487" s="412"/>
      <c r="E3487" s="412"/>
      <c r="F3487" s="412"/>
      <c r="G3487" s="412"/>
      <c r="H3487" s="412"/>
      <c r="I3487" s="412">
        <v>99.8</v>
      </c>
      <c r="J3487" s="480" t="s">
        <v>1435</v>
      </c>
    </row>
    <row r="3488" s="12" customFormat="1" spans="1:10">
      <c r="A3488" s="492"/>
      <c r="B3488" s="492"/>
      <c r="C3488" s="492"/>
      <c r="D3488" s="492"/>
      <c r="E3488" s="492"/>
      <c r="F3488" s="492"/>
      <c r="G3488" s="492"/>
      <c r="H3488" s="492"/>
      <c r="I3488" s="492"/>
      <c r="J3488" s="495"/>
    </row>
    <row r="3489" s="12" customFormat="1" ht="40" customHeight="1" spans="1:10">
      <c r="A3489" s="493" t="s">
        <v>706</v>
      </c>
      <c r="B3489" s="493"/>
      <c r="C3489" s="493"/>
      <c r="D3489" s="493"/>
      <c r="E3489" s="493"/>
      <c r="F3489" s="493"/>
      <c r="G3489" s="493"/>
      <c r="H3489" s="493"/>
      <c r="I3489" s="493"/>
      <c r="J3489" s="493"/>
    </row>
    <row r="3490" s="12" customFormat="1" ht="25.95" spans="1:10">
      <c r="A3490" s="393"/>
      <c r="B3490" s="393"/>
      <c r="C3490" s="393"/>
      <c r="D3490" s="393"/>
      <c r="E3490" s="393"/>
      <c r="F3490" s="393"/>
      <c r="G3490" s="393"/>
      <c r="H3490" s="393"/>
      <c r="I3490" s="394" t="s">
        <v>970</v>
      </c>
      <c r="J3490" s="393"/>
    </row>
    <row r="3491" s="12" customFormat="1" ht="15.15" spans="1:10">
      <c r="A3491" s="395" t="s">
        <v>708</v>
      </c>
      <c r="B3491" s="396" t="s">
        <v>1540</v>
      </c>
      <c r="C3491" s="396"/>
      <c r="D3491" s="396"/>
      <c r="E3491" s="396"/>
      <c r="F3491" s="396"/>
      <c r="G3491" s="396"/>
      <c r="H3491" s="396"/>
      <c r="I3491" s="396"/>
      <c r="J3491" s="396"/>
    </row>
    <row r="3492" s="12" customFormat="1" ht="15.15" spans="1:10">
      <c r="A3492" s="397" t="s">
        <v>1409</v>
      </c>
      <c r="B3492" s="398" t="s">
        <v>595</v>
      </c>
      <c r="C3492" s="398"/>
      <c r="D3492" s="398"/>
      <c r="E3492" s="399" t="s">
        <v>1410</v>
      </c>
      <c r="F3492" s="396" t="s">
        <v>1411</v>
      </c>
      <c r="G3492" s="396"/>
      <c r="H3492" s="396"/>
      <c r="I3492" s="396"/>
      <c r="J3492" s="396"/>
    </row>
    <row r="3493" s="12" customFormat="1" ht="15.15" spans="1:10">
      <c r="A3493" s="397"/>
      <c r="B3493" s="398"/>
      <c r="C3493" s="398"/>
      <c r="D3493" s="398"/>
      <c r="E3493" s="400" t="s">
        <v>1412</v>
      </c>
      <c r="F3493" s="396"/>
      <c r="G3493" s="396"/>
      <c r="H3493" s="396"/>
      <c r="I3493" s="396"/>
      <c r="J3493" s="396"/>
    </row>
    <row r="3494" s="12" customFormat="1" ht="15.15" spans="1:10">
      <c r="A3494" s="397" t="s">
        <v>1413</v>
      </c>
      <c r="B3494" s="400"/>
      <c r="C3494" s="401" t="s">
        <v>1414</v>
      </c>
      <c r="D3494" s="401" t="s">
        <v>1415</v>
      </c>
      <c r="E3494" s="399" t="s">
        <v>1415</v>
      </c>
      <c r="F3494" s="396" t="s">
        <v>717</v>
      </c>
      <c r="G3494" s="396"/>
      <c r="H3494" s="396" t="s">
        <v>718</v>
      </c>
      <c r="I3494" s="396" t="s">
        <v>729</v>
      </c>
      <c r="J3494" s="396"/>
    </row>
    <row r="3495" s="12" customFormat="1" ht="15.15" spans="1:10">
      <c r="A3495" s="397"/>
      <c r="B3495" s="400"/>
      <c r="C3495" s="400" t="s">
        <v>507</v>
      </c>
      <c r="D3495" s="400" t="s">
        <v>507</v>
      </c>
      <c r="E3495" s="400" t="s">
        <v>1416</v>
      </c>
      <c r="F3495" s="396"/>
      <c r="G3495" s="396"/>
      <c r="H3495" s="396"/>
      <c r="I3495" s="396"/>
      <c r="J3495" s="396"/>
    </row>
    <row r="3496" s="12" customFormat="1" ht="29.55" spans="1:10">
      <c r="A3496" s="397"/>
      <c r="B3496" s="400" t="s">
        <v>1417</v>
      </c>
      <c r="C3496" s="400">
        <v>70.33</v>
      </c>
      <c r="D3496" s="400">
        <v>70.33</v>
      </c>
      <c r="E3496" s="400">
        <v>70.33</v>
      </c>
      <c r="F3496" s="400">
        <v>10</v>
      </c>
      <c r="G3496" s="400"/>
      <c r="H3496" s="402">
        <v>1</v>
      </c>
      <c r="I3496" s="400">
        <v>100</v>
      </c>
      <c r="J3496" s="400"/>
    </row>
    <row r="3497" s="12" customFormat="1" ht="15.15" spans="1:10">
      <c r="A3497" s="397"/>
      <c r="B3497" s="403" t="s">
        <v>1418</v>
      </c>
      <c r="C3497" s="400">
        <v>70.33</v>
      </c>
      <c r="D3497" s="400">
        <v>70.33</v>
      </c>
      <c r="E3497" s="400">
        <v>70.33</v>
      </c>
      <c r="F3497" s="400" t="s">
        <v>512</v>
      </c>
      <c r="G3497" s="400"/>
      <c r="H3497" s="400" t="s">
        <v>512</v>
      </c>
      <c r="I3497" s="400" t="s">
        <v>512</v>
      </c>
      <c r="J3497" s="400"/>
    </row>
    <row r="3498" s="12" customFormat="1" ht="29.55" spans="1:10">
      <c r="A3498" s="397"/>
      <c r="B3498" s="404" t="s">
        <v>1419</v>
      </c>
      <c r="C3498" s="400"/>
      <c r="D3498" s="400"/>
      <c r="E3498" s="400"/>
      <c r="F3498" s="400"/>
      <c r="G3498" s="400"/>
      <c r="H3498" s="400"/>
      <c r="I3498" s="400"/>
      <c r="J3498" s="400"/>
    </row>
    <row r="3499" s="12" customFormat="1" ht="29.55" spans="1:10">
      <c r="A3499" s="397"/>
      <c r="B3499" s="404" t="s">
        <v>1420</v>
      </c>
      <c r="C3499" s="404"/>
      <c r="D3499" s="404"/>
      <c r="E3499" s="404"/>
      <c r="F3499" s="400" t="s">
        <v>512</v>
      </c>
      <c r="G3499" s="400"/>
      <c r="H3499" s="400" t="s">
        <v>512</v>
      </c>
      <c r="I3499" s="400" t="s">
        <v>512</v>
      </c>
      <c r="J3499" s="400"/>
    </row>
    <row r="3500" s="12" customFormat="1" ht="29.55" spans="1:10">
      <c r="A3500" s="397"/>
      <c r="B3500" s="404" t="s">
        <v>1421</v>
      </c>
      <c r="C3500" s="400"/>
      <c r="D3500" s="400"/>
      <c r="E3500" s="405"/>
      <c r="F3500" s="400" t="s">
        <v>512</v>
      </c>
      <c r="G3500" s="400"/>
      <c r="H3500" s="400" t="s">
        <v>512</v>
      </c>
      <c r="I3500" s="400" t="s">
        <v>512</v>
      </c>
      <c r="J3500" s="400"/>
    </row>
    <row r="3501" s="12" customFormat="1" ht="15.15" spans="1:10">
      <c r="A3501" s="406" t="s">
        <v>724</v>
      </c>
      <c r="B3501" s="406"/>
      <c r="C3501" s="406"/>
      <c r="D3501" s="406"/>
      <c r="E3501" s="406"/>
      <c r="F3501" s="406"/>
      <c r="G3501" s="407" t="s">
        <v>608</v>
      </c>
      <c r="H3501" s="407"/>
      <c r="I3501" s="407"/>
      <c r="J3501" s="407"/>
    </row>
    <row r="3502" s="12" customFormat="1" ht="67" customHeight="1" spans="1:10">
      <c r="A3502" s="406" t="s">
        <v>723</v>
      </c>
      <c r="B3502" s="408" t="s">
        <v>1422</v>
      </c>
      <c r="C3502" s="408"/>
      <c r="D3502" s="408"/>
      <c r="E3502" s="408"/>
      <c r="F3502" s="408"/>
      <c r="G3502" s="409" t="s">
        <v>1423</v>
      </c>
      <c r="H3502" s="409"/>
      <c r="I3502" s="409"/>
      <c r="J3502" s="409"/>
    </row>
    <row r="3503" s="12" customFormat="1" spans="1:10">
      <c r="A3503" s="410" t="s">
        <v>726</v>
      </c>
      <c r="B3503" s="410"/>
      <c r="C3503" s="410"/>
      <c r="D3503" s="407" t="s">
        <v>1424</v>
      </c>
      <c r="E3503" s="407"/>
      <c r="F3503" s="407"/>
      <c r="G3503" s="411" t="s">
        <v>1425</v>
      </c>
      <c r="H3503" s="411"/>
      <c r="I3503" s="411"/>
      <c r="J3503" s="411"/>
    </row>
    <row r="3504" s="12" customFormat="1" spans="1:10">
      <c r="A3504" s="412" t="s">
        <v>628</v>
      </c>
      <c r="B3504" s="412" t="s">
        <v>629</v>
      </c>
      <c r="C3504" s="413" t="s">
        <v>630</v>
      </c>
      <c r="D3504" s="413" t="s">
        <v>1445</v>
      </c>
      <c r="E3504" s="412" t="s">
        <v>632</v>
      </c>
      <c r="F3504" s="414" t="s">
        <v>633</v>
      </c>
      <c r="G3504" s="414" t="s">
        <v>1541</v>
      </c>
      <c r="H3504" s="415" t="s">
        <v>717</v>
      </c>
      <c r="I3504" s="415" t="s">
        <v>729</v>
      </c>
      <c r="J3504" s="415" t="s">
        <v>635</v>
      </c>
    </row>
    <row r="3505" s="12" customFormat="1" spans="1:10">
      <c r="A3505" s="412"/>
      <c r="B3505" s="412"/>
      <c r="C3505" s="416"/>
      <c r="D3505" s="416"/>
      <c r="E3505" s="412"/>
      <c r="F3505" s="417"/>
      <c r="G3505" s="417"/>
      <c r="H3505" s="415"/>
      <c r="I3505" s="415"/>
      <c r="J3505" s="415"/>
    </row>
    <row r="3506" s="12" customFormat="1" ht="24" customHeight="1" spans="1:10">
      <c r="A3506" s="412" t="s">
        <v>636</v>
      </c>
      <c r="B3506" s="412" t="s">
        <v>637</v>
      </c>
      <c r="C3506" s="418" t="s">
        <v>1427</v>
      </c>
      <c r="D3506" s="412" t="s">
        <v>1428</v>
      </c>
      <c r="E3506" s="419">
        <v>1</v>
      </c>
      <c r="F3506" s="415" t="s">
        <v>641</v>
      </c>
      <c r="G3506" s="420">
        <v>1</v>
      </c>
      <c r="H3506" s="415">
        <v>60</v>
      </c>
      <c r="I3506" s="415">
        <v>60</v>
      </c>
      <c r="J3506" s="415"/>
    </row>
    <row r="3507" s="12" customFormat="1" ht="31" customHeight="1" spans="1:10">
      <c r="A3507" s="412"/>
      <c r="B3507" s="412" t="s">
        <v>1429</v>
      </c>
      <c r="C3507" s="418" t="s">
        <v>1430</v>
      </c>
      <c r="D3507" s="412"/>
      <c r="E3507" s="412" t="s">
        <v>1335</v>
      </c>
      <c r="F3507" s="412"/>
      <c r="G3507" s="412" t="s">
        <v>1335</v>
      </c>
      <c r="H3507" s="415">
        <v>20</v>
      </c>
      <c r="I3507" s="415">
        <v>20</v>
      </c>
      <c r="J3507" s="415"/>
    </row>
    <row r="3508" s="12" customFormat="1" ht="21" customHeight="1" spans="1:10">
      <c r="A3508" s="412" t="s">
        <v>700</v>
      </c>
      <c r="B3508" s="412" t="s">
        <v>1513</v>
      </c>
      <c r="C3508" s="418" t="s">
        <v>903</v>
      </c>
      <c r="D3508" s="494"/>
      <c r="E3508" s="412" t="s">
        <v>1484</v>
      </c>
      <c r="F3508" s="412" t="s">
        <v>641</v>
      </c>
      <c r="G3508" s="419">
        <v>0.97</v>
      </c>
      <c r="H3508" s="412">
        <v>20</v>
      </c>
      <c r="I3508" s="412">
        <v>19.6</v>
      </c>
      <c r="J3508" s="412"/>
    </row>
    <row r="3509" s="12" customFormat="1" ht="21" customHeight="1" spans="1:10">
      <c r="A3509" s="412"/>
      <c r="B3509" s="412" t="s">
        <v>1504</v>
      </c>
      <c r="C3509" s="418"/>
      <c r="D3509" s="494"/>
      <c r="E3509" s="412"/>
      <c r="F3509" s="412"/>
      <c r="G3509" s="412"/>
      <c r="H3509" s="412"/>
      <c r="I3509" s="412"/>
      <c r="J3509" s="412"/>
    </row>
    <row r="3510" s="12" customFormat="1" ht="21" customHeight="1" spans="1:10">
      <c r="A3510" s="412" t="s">
        <v>1433</v>
      </c>
      <c r="B3510" s="412"/>
      <c r="C3510" s="466" t="s">
        <v>591</v>
      </c>
      <c r="D3510" s="466"/>
      <c r="E3510" s="466"/>
      <c r="F3510" s="466"/>
      <c r="G3510" s="466"/>
      <c r="H3510" s="466"/>
      <c r="I3510" s="466"/>
      <c r="J3510" s="466"/>
    </row>
    <row r="3511" s="12" customFormat="1" ht="21" customHeight="1" spans="1:10">
      <c r="A3511" s="412" t="s">
        <v>1434</v>
      </c>
      <c r="B3511" s="412">
        <v>100</v>
      </c>
      <c r="C3511" s="412"/>
      <c r="D3511" s="412"/>
      <c r="E3511" s="412"/>
      <c r="F3511" s="412"/>
      <c r="G3511" s="412"/>
      <c r="H3511" s="412"/>
      <c r="I3511" s="412">
        <v>99.6</v>
      </c>
      <c r="J3511" s="496" t="s">
        <v>1435</v>
      </c>
    </row>
    <row r="3512" s="12" customFormat="1" spans="1:10">
      <c r="A3512" s="423" t="s">
        <v>1436</v>
      </c>
      <c r="B3512" s="423"/>
      <c r="C3512" s="423"/>
      <c r="D3512" s="423"/>
      <c r="E3512" s="423"/>
      <c r="F3512" s="423"/>
      <c r="G3512" s="423"/>
      <c r="H3512" s="423"/>
      <c r="I3512" s="423"/>
      <c r="J3512" s="423"/>
    </row>
    <row r="3513" s="12" customFormat="1" spans="1:10">
      <c r="A3513" s="423" t="s">
        <v>1437</v>
      </c>
      <c r="B3513" s="423"/>
      <c r="C3513" s="423"/>
      <c r="D3513" s="423"/>
      <c r="E3513" s="423"/>
      <c r="F3513" s="423"/>
      <c r="G3513" s="423"/>
      <c r="H3513" s="423"/>
      <c r="I3513" s="423"/>
      <c r="J3513" s="423"/>
    </row>
    <row r="3514" s="12" customFormat="1" spans="1:10">
      <c r="A3514" s="423" t="s">
        <v>1438</v>
      </c>
      <c r="B3514" s="423"/>
      <c r="C3514" s="423"/>
      <c r="D3514" s="423"/>
      <c r="E3514" s="423"/>
      <c r="F3514" s="423"/>
      <c r="G3514" s="423"/>
      <c r="H3514" s="423"/>
      <c r="I3514" s="423"/>
      <c r="J3514" s="423"/>
    </row>
    <row r="3515" s="12" customFormat="1" spans="1:10">
      <c r="A3515" s="423" t="s">
        <v>1439</v>
      </c>
      <c r="B3515" s="423"/>
      <c r="C3515" s="423"/>
      <c r="D3515" s="423"/>
      <c r="E3515" s="423"/>
      <c r="F3515" s="423"/>
      <c r="G3515" s="423"/>
      <c r="H3515" s="423"/>
      <c r="I3515" s="423"/>
      <c r="J3515" s="423"/>
    </row>
    <row r="3516" s="12" customFormat="1" spans="1:10">
      <c r="A3516" s="423" t="s">
        <v>1440</v>
      </c>
      <c r="B3516" s="423"/>
      <c r="C3516" s="423"/>
      <c r="D3516" s="423"/>
      <c r="E3516" s="423"/>
      <c r="F3516" s="423"/>
      <c r="G3516" s="423"/>
      <c r="H3516" s="423"/>
      <c r="I3516" s="423"/>
      <c r="J3516" s="423"/>
    </row>
    <row r="3517" s="12" customFormat="1"/>
    <row r="3518" customFormat="1" ht="40" customHeight="1" spans="1:10">
      <c r="A3518" s="493" t="s">
        <v>706</v>
      </c>
      <c r="B3518" s="493"/>
      <c r="C3518" s="493"/>
      <c r="D3518" s="493"/>
      <c r="E3518" s="493"/>
      <c r="F3518" s="493"/>
      <c r="G3518" s="493"/>
      <c r="H3518" s="493"/>
      <c r="I3518" s="493"/>
      <c r="J3518" s="493"/>
    </row>
    <row r="3519" customFormat="1" ht="25.95" spans="1:10">
      <c r="A3519" s="393"/>
      <c r="B3519" s="393"/>
      <c r="C3519" s="393"/>
      <c r="D3519" s="393"/>
      <c r="E3519" s="393"/>
      <c r="F3519" s="393"/>
      <c r="G3519" s="393"/>
      <c r="H3519" s="393"/>
      <c r="I3519" s="394" t="s">
        <v>970</v>
      </c>
      <c r="J3519" s="393"/>
    </row>
    <row r="3520" customFormat="1" ht="15.15" spans="1:10">
      <c r="A3520" s="395" t="s">
        <v>708</v>
      </c>
      <c r="B3520" s="396" t="s">
        <v>1542</v>
      </c>
      <c r="C3520" s="396"/>
      <c r="D3520" s="396"/>
      <c r="E3520" s="396"/>
      <c r="F3520" s="396"/>
      <c r="G3520" s="396"/>
      <c r="H3520" s="396"/>
      <c r="I3520" s="396"/>
      <c r="J3520" s="396"/>
    </row>
    <row r="3521" customFormat="1" ht="15.15" spans="1:10">
      <c r="A3521" s="397" t="s">
        <v>1409</v>
      </c>
      <c r="B3521" s="398" t="s">
        <v>595</v>
      </c>
      <c r="C3521" s="398"/>
      <c r="D3521" s="398"/>
      <c r="E3521" s="399" t="s">
        <v>1410</v>
      </c>
      <c r="F3521" s="396" t="s">
        <v>1411</v>
      </c>
      <c r="G3521" s="396"/>
      <c r="H3521" s="396"/>
      <c r="I3521" s="396"/>
      <c r="J3521" s="396"/>
    </row>
    <row r="3522" customFormat="1" ht="15.15" spans="1:10">
      <c r="A3522" s="397"/>
      <c r="B3522" s="398"/>
      <c r="C3522" s="398"/>
      <c r="D3522" s="398"/>
      <c r="E3522" s="400" t="s">
        <v>1412</v>
      </c>
      <c r="F3522" s="396"/>
      <c r="G3522" s="396"/>
      <c r="H3522" s="396"/>
      <c r="I3522" s="396"/>
      <c r="J3522" s="396"/>
    </row>
    <row r="3523" customFormat="1" ht="15.15" spans="1:10">
      <c r="A3523" s="397" t="s">
        <v>1413</v>
      </c>
      <c r="B3523" s="400"/>
      <c r="C3523" s="401" t="s">
        <v>1414</v>
      </c>
      <c r="D3523" s="401" t="s">
        <v>1415</v>
      </c>
      <c r="E3523" s="399" t="s">
        <v>1415</v>
      </c>
      <c r="F3523" s="396" t="s">
        <v>717</v>
      </c>
      <c r="G3523" s="396"/>
      <c r="H3523" s="396" t="s">
        <v>718</v>
      </c>
      <c r="I3523" s="396" t="s">
        <v>729</v>
      </c>
      <c r="J3523" s="396"/>
    </row>
    <row r="3524" customFormat="1" ht="15.15" spans="1:10">
      <c r="A3524" s="397"/>
      <c r="B3524" s="400"/>
      <c r="C3524" s="400" t="s">
        <v>507</v>
      </c>
      <c r="D3524" s="400" t="s">
        <v>507</v>
      </c>
      <c r="E3524" s="400" t="s">
        <v>1416</v>
      </c>
      <c r="F3524" s="396"/>
      <c r="G3524" s="396"/>
      <c r="H3524" s="396"/>
      <c r="I3524" s="396"/>
      <c r="J3524" s="396"/>
    </row>
    <row r="3525" customFormat="1" ht="29.55" spans="1:10">
      <c r="A3525" s="397"/>
      <c r="B3525" s="400" t="s">
        <v>1417</v>
      </c>
      <c r="C3525" s="400">
        <v>71.47</v>
      </c>
      <c r="D3525" s="400">
        <v>71.47</v>
      </c>
      <c r="E3525" s="400">
        <v>71.47</v>
      </c>
      <c r="F3525" s="400">
        <v>10</v>
      </c>
      <c r="G3525" s="400"/>
      <c r="H3525" s="402">
        <v>1</v>
      </c>
      <c r="I3525" s="400">
        <v>100</v>
      </c>
      <c r="J3525" s="400"/>
    </row>
    <row r="3526" customFormat="1" ht="15.15" spans="1:10">
      <c r="A3526" s="397"/>
      <c r="B3526" s="403" t="s">
        <v>1418</v>
      </c>
      <c r="C3526" s="400"/>
      <c r="D3526" s="400"/>
      <c r="E3526" s="400"/>
      <c r="F3526" s="400" t="s">
        <v>512</v>
      </c>
      <c r="G3526" s="400"/>
      <c r="H3526" s="400" t="s">
        <v>512</v>
      </c>
      <c r="I3526" s="400" t="s">
        <v>512</v>
      </c>
      <c r="J3526" s="400"/>
    </row>
    <row r="3527" customFormat="1" ht="29.55" spans="1:10">
      <c r="A3527" s="397"/>
      <c r="B3527" s="404" t="s">
        <v>1419</v>
      </c>
      <c r="C3527" s="400"/>
      <c r="D3527" s="400"/>
      <c r="E3527" s="400"/>
      <c r="F3527" s="400"/>
      <c r="G3527" s="400"/>
      <c r="H3527" s="400"/>
      <c r="I3527" s="400"/>
      <c r="J3527" s="400"/>
    </row>
    <row r="3528" customFormat="1" ht="29.55" spans="1:10">
      <c r="A3528" s="397"/>
      <c r="B3528" s="404" t="s">
        <v>1420</v>
      </c>
      <c r="C3528" s="400"/>
      <c r="D3528" s="400"/>
      <c r="E3528" s="400"/>
      <c r="F3528" s="400" t="s">
        <v>512</v>
      </c>
      <c r="G3528" s="400"/>
      <c r="H3528" s="400" t="s">
        <v>512</v>
      </c>
      <c r="I3528" s="400" t="s">
        <v>512</v>
      </c>
      <c r="J3528" s="400"/>
    </row>
    <row r="3529" customFormat="1" ht="29.55" spans="1:10">
      <c r="A3529" s="397"/>
      <c r="B3529" s="404" t="s">
        <v>1421</v>
      </c>
      <c r="C3529" s="400">
        <v>71.47</v>
      </c>
      <c r="D3529" s="400">
        <v>71.47</v>
      </c>
      <c r="E3529" s="400">
        <v>71.47</v>
      </c>
      <c r="F3529" s="400" t="s">
        <v>512</v>
      </c>
      <c r="G3529" s="400"/>
      <c r="H3529" s="400" t="s">
        <v>512</v>
      </c>
      <c r="I3529" s="400" t="s">
        <v>512</v>
      </c>
      <c r="J3529" s="400"/>
    </row>
    <row r="3530" customFormat="1" ht="15.15" spans="1:10">
      <c r="A3530" s="406" t="s">
        <v>724</v>
      </c>
      <c r="B3530" s="406"/>
      <c r="C3530" s="406"/>
      <c r="D3530" s="406"/>
      <c r="E3530" s="406"/>
      <c r="F3530" s="406"/>
      <c r="G3530" s="407" t="s">
        <v>608</v>
      </c>
      <c r="H3530" s="407"/>
      <c r="I3530" s="407"/>
      <c r="J3530" s="407"/>
    </row>
    <row r="3531" customFormat="1" ht="67" customHeight="1" spans="1:10">
      <c r="A3531" s="406" t="s">
        <v>723</v>
      </c>
      <c r="B3531" s="408" t="s">
        <v>1543</v>
      </c>
      <c r="C3531" s="408"/>
      <c r="D3531" s="408"/>
      <c r="E3531" s="408"/>
      <c r="F3531" s="408"/>
      <c r="G3531" s="409" t="s">
        <v>1544</v>
      </c>
      <c r="H3531" s="409"/>
      <c r="I3531" s="409"/>
      <c r="J3531" s="409"/>
    </row>
    <row r="3532" customFormat="1" spans="1:10">
      <c r="A3532" s="410" t="s">
        <v>726</v>
      </c>
      <c r="B3532" s="410"/>
      <c r="C3532" s="410"/>
      <c r="D3532" s="407" t="s">
        <v>1424</v>
      </c>
      <c r="E3532" s="407"/>
      <c r="F3532" s="407"/>
      <c r="G3532" s="411" t="s">
        <v>1425</v>
      </c>
      <c r="H3532" s="411"/>
      <c r="I3532" s="411"/>
      <c r="J3532" s="411"/>
    </row>
    <row r="3533" customFormat="1" spans="1:10">
      <c r="A3533" s="412" t="s">
        <v>628</v>
      </c>
      <c r="B3533" s="412" t="s">
        <v>629</v>
      </c>
      <c r="C3533" s="413" t="s">
        <v>630</v>
      </c>
      <c r="D3533" s="413" t="s">
        <v>1445</v>
      </c>
      <c r="E3533" s="412" t="s">
        <v>632</v>
      </c>
      <c r="F3533" s="414" t="s">
        <v>633</v>
      </c>
      <c r="G3533" s="414" t="s">
        <v>1426</v>
      </c>
      <c r="H3533" s="415" t="s">
        <v>717</v>
      </c>
      <c r="I3533" s="415" t="s">
        <v>729</v>
      </c>
      <c r="J3533" s="415" t="s">
        <v>635</v>
      </c>
    </row>
    <row r="3534" customFormat="1" spans="1:10">
      <c r="A3534" s="412"/>
      <c r="B3534" s="412"/>
      <c r="C3534" s="416"/>
      <c r="D3534" s="416"/>
      <c r="E3534" s="412"/>
      <c r="F3534" s="417"/>
      <c r="G3534" s="417"/>
      <c r="H3534" s="415"/>
      <c r="I3534" s="415"/>
      <c r="J3534" s="415"/>
    </row>
    <row r="3535" customFormat="1" ht="24" customHeight="1" spans="1:10">
      <c r="A3535" s="412" t="s">
        <v>636</v>
      </c>
      <c r="B3535" s="412" t="s">
        <v>637</v>
      </c>
      <c r="C3535" s="497" t="s">
        <v>1545</v>
      </c>
      <c r="D3535" s="412" t="s">
        <v>684</v>
      </c>
      <c r="E3535" s="481" t="s">
        <v>1546</v>
      </c>
      <c r="F3535" s="415" t="s">
        <v>648</v>
      </c>
      <c r="G3535" s="482" t="s">
        <v>1546</v>
      </c>
      <c r="H3535" s="415">
        <v>20</v>
      </c>
      <c r="I3535" s="415">
        <f t="shared" ref="I3535:I3538" si="11">H3535</f>
        <v>20</v>
      </c>
      <c r="J3535" s="415"/>
    </row>
    <row r="3536" customFormat="1" ht="24" customHeight="1" spans="1:10">
      <c r="A3536" s="412"/>
      <c r="B3536" s="412" t="s">
        <v>637</v>
      </c>
      <c r="C3536" s="497" t="s">
        <v>1547</v>
      </c>
      <c r="D3536" s="412" t="s">
        <v>1432</v>
      </c>
      <c r="E3536" s="481" t="s">
        <v>1548</v>
      </c>
      <c r="F3536" s="415" t="s">
        <v>1549</v>
      </c>
      <c r="G3536" s="420" t="s">
        <v>1548</v>
      </c>
      <c r="H3536" s="415">
        <v>20</v>
      </c>
      <c r="I3536" s="415">
        <f t="shared" si="11"/>
        <v>20</v>
      </c>
      <c r="J3536" s="415"/>
    </row>
    <row r="3537" customFormat="1" ht="24" customHeight="1" spans="1:10">
      <c r="A3537" s="412"/>
      <c r="B3537" s="412" t="s">
        <v>637</v>
      </c>
      <c r="C3537" s="497" t="s">
        <v>1550</v>
      </c>
      <c r="D3537" s="412" t="s">
        <v>684</v>
      </c>
      <c r="E3537" s="481" t="s">
        <v>1551</v>
      </c>
      <c r="F3537" s="415" t="s">
        <v>648</v>
      </c>
      <c r="G3537" s="420" t="str">
        <f>E3537</f>
        <v>653人</v>
      </c>
      <c r="H3537" s="415">
        <v>20</v>
      </c>
      <c r="I3537" s="415">
        <f t="shared" si="11"/>
        <v>20</v>
      </c>
      <c r="J3537" s="415"/>
    </row>
    <row r="3538" customFormat="1" ht="24" customHeight="1" spans="1:10">
      <c r="A3538" s="412"/>
      <c r="B3538" s="412" t="s">
        <v>637</v>
      </c>
      <c r="C3538" s="497" t="s">
        <v>1552</v>
      </c>
      <c r="D3538" s="412" t="s">
        <v>1432</v>
      </c>
      <c r="E3538" s="419" t="s">
        <v>1548</v>
      </c>
      <c r="F3538" s="415" t="s">
        <v>1549</v>
      </c>
      <c r="G3538" s="420" t="str">
        <f>E3538</f>
        <v>6次</v>
      </c>
      <c r="H3538" s="415">
        <v>20</v>
      </c>
      <c r="I3538" s="415">
        <f t="shared" si="11"/>
        <v>20</v>
      </c>
      <c r="J3538" s="415"/>
    </row>
    <row r="3539" customFormat="1" ht="70" customHeight="1" spans="1:10">
      <c r="A3539" s="412"/>
      <c r="B3539" s="412" t="s">
        <v>1429</v>
      </c>
      <c r="C3539" s="497" t="s">
        <v>1553</v>
      </c>
      <c r="D3539" s="412"/>
      <c r="E3539" s="412" t="s">
        <v>1335</v>
      </c>
      <c r="F3539" s="412"/>
      <c r="G3539" s="412" t="s">
        <v>1300</v>
      </c>
      <c r="H3539" s="415">
        <v>10</v>
      </c>
      <c r="I3539" s="415">
        <v>7</v>
      </c>
      <c r="J3539" s="415" t="s">
        <v>1554</v>
      </c>
    </row>
    <row r="3540" customFormat="1" ht="21" customHeight="1" spans="1:10">
      <c r="A3540" s="412" t="s">
        <v>700</v>
      </c>
      <c r="B3540" s="413" t="s">
        <v>1431</v>
      </c>
      <c r="C3540" s="418" t="s">
        <v>741</v>
      </c>
      <c r="D3540" s="494"/>
      <c r="E3540" s="412" t="s">
        <v>1484</v>
      </c>
      <c r="F3540" s="412" t="s">
        <v>641</v>
      </c>
      <c r="G3540" s="419">
        <v>0.98</v>
      </c>
      <c r="H3540" s="412">
        <v>10</v>
      </c>
      <c r="I3540" s="412">
        <v>9.8</v>
      </c>
      <c r="J3540" s="412"/>
    </row>
    <row r="3541" customFormat="1" ht="21" customHeight="1" spans="1:10">
      <c r="A3541" s="412"/>
      <c r="B3541" s="416"/>
      <c r="C3541" s="418"/>
      <c r="D3541" s="494"/>
      <c r="E3541" s="412"/>
      <c r="F3541" s="412"/>
      <c r="G3541" s="412"/>
      <c r="H3541" s="412"/>
      <c r="I3541" s="412"/>
      <c r="J3541" s="412"/>
    </row>
    <row r="3542" customFormat="1" ht="21" customHeight="1" spans="1:10">
      <c r="A3542" s="412" t="s">
        <v>1433</v>
      </c>
      <c r="B3542" s="412"/>
      <c r="C3542" s="466" t="s">
        <v>591</v>
      </c>
      <c r="D3542" s="466"/>
      <c r="E3542" s="466"/>
      <c r="F3542" s="466"/>
      <c r="G3542" s="466"/>
      <c r="H3542" s="466"/>
      <c r="I3542" s="466"/>
      <c r="J3542" s="466"/>
    </row>
    <row r="3543" customFormat="1" ht="21" customHeight="1" spans="1:10">
      <c r="A3543" s="412" t="s">
        <v>1434</v>
      </c>
      <c r="B3543" s="412">
        <v>100</v>
      </c>
      <c r="C3543" s="412"/>
      <c r="D3543" s="412"/>
      <c r="E3543" s="412"/>
      <c r="F3543" s="412"/>
      <c r="G3543" s="412"/>
      <c r="H3543" s="412"/>
      <c r="I3543" s="412">
        <v>96.8</v>
      </c>
      <c r="J3543" s="496" t="s">
        <v>1435</v>
      </c>
    </row>
    <row r="3544" customFormat="1" spans="1:10">
      <c r="A3544" s="423" t="s">
        <v>1436</v>
      </c>
      <c r="B3544" s="423"/>
      <c r="C3544" s="423"/>
      <c r="D3544" s="423"/>
      <c r="E3544" s="423"/>
      <c r="F3544" s="423"/>
      <c r="G3544" s="423"/>
      <c r="H3544" s="423"/>
      <c r="I3544" s="423"/>
      <c r="J3544" s="423"/>
    </row>
    <row r="3545" customFormat="1" spans="1:10">
      <c r="A3545" s="423" t="s">
        <v>1437</v>
      </c>
      <c r="B3545" s="423"/>
      <c r="C3545" s="423"/>
      <c r="D3545" s="423"/>
      <c r="E3545" s="423"/>
      <c r="F3545" s="423"/>
      <c r="G3545" s="423"/>
      <c r="H3545" s="423"/>
      <c r="I3545" s="423"/>
      <c r="J3545" s="423"/>
    </row>
    <row r="3546" customFormat="1" spans="1:10">
      <c r="A3546" s="423" t="s">
        <v>1438</v>
      </c>
      <c r="B3546" s="423"/>
      <c r="C3546" s="423"/>
      <c r="D3546" s="423"/>
      <c r="E3546" s="423"/>
      <c r="F3546" s="423"/>
      <c r="G3546" s="423"/>
      <c r="H3546" s="423"/>
      <c r="I3546" s="423"/>
      <c r="J3546" s="423"/>
    </row>
    <row r="3547" customFormat="1" spans="1:10">
      <c r="A3547" s="423" t="s">
        <v>1439</v>
      </c>
      <c r="B3547" s="423"/>
      <c r="C3547" s="423"/>
      <c r="D3547" s="423"/>
      <c r="E3547" s="423"/>
      <c r="F3547" s="423"/>
      <c r="G3547" s="423"/>
      <c r="H3547" s="423"/>
      <c r="I3547" s="423"/>
      <c r="J3547" s="423"/>
    </row>
    <row r="3548" customFormat="1" spans="1:10">
      <c r="A3548" s="423" t="s">
        <v>1440</v>
      </c>
      <c r="B3548" s="423"/>
      <c r="C3548" s="423"/>
      <c r="D3548" s="423"/>
      <c r="E3548" s="423"/>
      <c r="F3548" s="423"/>
      <c r="G3548" s="423"/>
      <c r="H3548" s="423"/>
      <c r="I3548" s="423"/>
      <c r="J3548" s="423"/>
    </row>
    <row r="3549" customFormat="1" spans="1:10">
      <c r="A3549" s="12"/>
      <c r="B3549" s="12"/>
      <c r="C3549" s="12"/>
      <c r="D3549" s="12"/>
      <c r="E3549" s="12"/>
      <c r="F3549" s="12"/>
      <c r="G3549" s="12"/>
      <c r="H3549" s="12"/>
      <c r="I3549" s="12"/>
      <c r="J3549" s="12"/>
    </row>
    <row r="3550" customFormat="1" ht="25.2" spans="1:10">
      <c r="A3550" s="393" t="s">
        <v>706</v>
      </c>
      <c r="B3550" s="393"/>
      <c r="C3550" s="393"/>
      <c r="D3550" s="393"/>
      <c r="E3550" s="393"/>
      <c r="F3550" s="393"/>
      <c r="G3550" s="393"/>
      <c r="H3550" s="393"/>
      <c r="I3550" s="393"/>
      <c r="J3550" s="393"/>
    </row>
    <row r="3551" customFormat="1" ht="25.95" spans="1:10">
      <c r="A3551" s="393"/>
      <c r="B3551" s="393"/>
      <c r="C3551" s="393"/>
      <c r="D3551" s="393"/>
      <c r="E3551" s="393"/>
      <c r="F3551" s="393"/>
      <c r="G3551" s="393"/>
      <c r="H3551" s="393"/>
      <c r="I3551" s="394" t="s">
        <v>970</v>
      </c>
      <c r="J3551" s="393"/>
    </row>
    <row r="3552" customFormat="1" ht="29" customHeight="1" spans="1:10">
      <c r="A3552" s="395" t="s">
        <v>708</v>
      </c>
      <c r="B3552" s="396" t="s">
        <v>1555</v>
      </c>
      <c r="C3552" s="396"/>
      <c r="D3552" s="396"/>
      <c r="E3552" s="396"/>
      <c r="F3552" s="396"/>
      <c r="G3552" s="396"/>
      <c r="H3552" s="396"/>
      <c r="I3552" s="396"/>
      <c r="J3552" s="396"/>
    </row>
    <row r="3553" customFormat="1" ht="15" customHeight="1" spans="1:10">
      <c r="A3553" s="397" t="s">
        <v>1409</v>
      </c>
      <c r="B3553" s="398" t="s">
        <v>595</v>
      </c>
      <c r="C3553" s="398"/>
      <c r="D3553" s="398"/>
      <c r="E3553" s="399" t="s">
        <v>1410</v>
      </c>
      <c r="F3553" s="396" t="s">
        <v>1411</v>
      </c>
      <c r="G3553" s="396"/>
      <c r="H3553" s="396"/>
      <c r="I3553" s="396"/>
      <c r="J3553" s="396"/>
    </row>
    <row r="3554" customFormat="1" ht="15.15" spans="1:10">
      <c r="A3554" s="397"/>
      <c r="B3554" s="398"/>
      <c r="C3554" s="398"/>
      <c r="D3554" s="398"/>
      <c r="E3554" s="400" t="s">
        <v>1412</v>
      </c>
      <c r="F3554" s="396"/>
      <c r="G3554" s="396"/>
      <c r="H3554" s="396"/>
      <c r="I3554" s="396"/>
      <c r="J3554" s="396"/>
    </row>
    <row r="3555" customFormat="1" ht="15" customHeight="1" spans="1:10">
      <c r="A3555" s="397" t="s">
        <v>1413</v>
      </c>
      <c r="B3555" s="400"/>
      <c r="C3555" s="401" t="s">
        <v>1414</v>
      </c>
      <c r="D3555" s="401" t="s">
        <v>1415</v>
      </c>
      <c r="E3555" s="399" t="s">
        <v>1415</v>
      </c>
      <c r="F3555" s="396" t="s">
        <v>717</v>
      </c>
      <c r="G3555" s="396"/>
      <c r="H3555" s="396" t="s">
        <v>718</v>
      </c>
      <c r="I3555" s="396" t="s">
        <v>729</v>
      </c>
      <c r="J3555" s="396"/>
    </row>
    <row r="3556" customFormat="1" ht="15.15" spans="1:10">
      <c r="A3556" s="397"/>
      <c r="B3556" s="400"/>
      <c r="C3556" s="400" t="s">
        <v>507</v>
      </c>
      <c r="D3556" s="400" t="s">
        <v>507</v>
      </c>
      <c r="E3556" s="400" t="s">
        <v>1416</v>
      </c>
      <c r="F3556" s="396"/>
      <c r="G3556" s="396"/>
      <c r="H3556" s="396"/>
      <c r="I3556" s="396"/>
      <c r="J3556" s="396"/>
    </row>
    <row r="3557" customFormat="1" ht="27" customHeight="1" spans="1:10">
      <c r="A3557" s="397"/>
      <c r="B3557" s="400" t="s">
        <v>1417</v>
      </c>
      <c r="C3557" s="400">
        <v>428</v>
      </c>
      <c r="D3557" s="400">
        <v>428</v>
      </c>
      <c r="E3557" s="400">
        <v>428</v>
      </c>
      <c r="F3557" s="400">
        <v>10</v>
      </c>
      <c r="G3557" s="400"/>
      <c r="H3557" s="402">
        <v>1</v>
      </c>
      <c r="I3557" s="400">
        <v>100</v>
      </c>
      <c r="J3557" s="400"/>
    </row>
    <row r="3558" customFormat="1" ht="15" customHeight="1" spans="1:10">
      <c r="A3558" s="397"/>
      <c r="B3558" s="403" t="s">
        <v>1418</v>
      </c>
      <c r="C3558" s="400">
        <v>428</v>
      </c>
      <c r="D3558" s="400">
        <v>428</v>
      </c>
      <c r="E3558" s="400">
        <v>428</v>
      </c>
      <c r="F3558" s="400" t="s">
        <v>512</v>
      </c>
      <c r="G3558" s="400"/>
      <c r="H3558" s="400" t="s">
        <v>512</v>
      </c>
      <c r="I3558" s="400" t="s">
        <v>512</v>
      </c>
      <c r="J3558" s="400"/>
    </row>
    <row r="3559" customFormat="1" ht="29.55" spans="1:10">
      <c r="A3559" s="397"/>
      <c r="B3559" s="404" t="s">
        <v>1419</v>
      </c>
      <c r="C3559" s="400"/>
      <c r="D3559" s="400"/>
      <c r="E3559" s="400"/>
      <c r="F3559" s="400"/>
      <c r="G3559" s="400"/>
      <c r="H3559" s="400"/>
      <c r="I3559" s="400"/>
      <c r="J3559" s="400"/>
    </row>
    <row r="3560" customFormat="1" ht="27" customHeight="1" spans="1:10">
      <c r="A3560" s="397"/>
      <c r="B3560" s="404" t="s">
        <v>1420</v>
      </c>
      <c r="C3560" s="404"/>
      <c r="D3560" s="404"/>
      <c r="E3560" s="404"/>
      <c r="F3560" s="400" t="s">
        <v>512</v>
      </c>
      <c r="G3560" s="400"/>
      <c r="H3560" s="400" t="s">
        <v>512</v>
      </c>
      <c r="I3560" s="400" t="s">
        <v>512</v>
      </c>
      <c r="J3560" s="400"/>
    </row>
    <row r="3561" customFormat="1" ht="27" customHeight="1" spans="1:10">
      <c r="A3561" s="397"/>
      <c r="B3561" s="404" t="s">
        <v>1421</v>
      </c>
      <c r="C3561" s="400"/>
      <c r="D3561" s="400"/>
      <c r="E3561" s="405"/>
      <c r="F3561" s="400" t="s">
        <v>512</v>
      </c>
      <c r="G3561" s="400"/>
      <c r="H3561" s="400" t="s">
        <v>512</v>
      </c>
      <c r="I3561" s="400" t="s">
        <v>512</v>
      </c>
      <c r="J3561" s="400"/>
    </row>
    <row r="3562" customFormat="1" ht="15" customHeight="1" spans="1:10">
      <c r="A3562" s="406" t="s">
        <v>724</v>
      </c>
      <c r="B3562" s="406"/>
      <c r="C3562" s="406"/>
      <c r="D3562" s="406"/>
      <c r="E3562" s="406"/>
      <c r="F3562" s="406"/>
      <c r="G3562" s="407" t="s">
        <v>608</v>
      </c>
      <c r="H3562" s="407"/>
      <c r="I3562" s="407"/>
      <c r="J3562" s="407"/>
    </row>
    <row r="3563" customFormat="1" ht="42" customHeight="1" spans="1:10">
      <c r="A3563" s="406" t="s">
        <v>723</v>
      </c>
      <c r="B3563" s="408" t="s">
        <v>1556</v>
      </c>
      <c r="C3563" s="408"/>
      <c r="D3563" s="408"/>
      <c r="E3563" s="408"/>
      <c r="F3563" s="408"/>
      <c r="G3563" s="409" t="s">
        <v>1557</v>
      </c>
      <c r="H3563" s="409"/>
      <c r="I3563" s="409"/>
      <c r="J3563" s="409"/>
    </row>
    <row r="3564" customFormat="1" ht="15" customHeight="1" spans="1:10">
      <c r="A3564" s="410" t="s">
        <v>726</v>
      </c>
      <c r="B3564" s="410"/>
      <c r="C3564" s="410"/>
      <c r="D3564" s="407" t="s">
        <v>1424</v>
      </c>
      <c r="E3564" s="407"/>
      <c r="F3564" s="407"/>
      <c r="G3564" s="411" t="s">
        <v>1425</v>
      </c>
      <c r="H3564" s="411"/>
      <c r="I3564" s="411"/>
      <c r="J3564" s="411"/>
    </row>
    <row r="3565" customFormat="1" ht="24.75" customHeight="1" spans="1:10">
      <c r="A3565" s="412" t="s">
        <v>628</v>
      </c>
      <c r="B3565" s="412" t="s">
        <v>629</v>
      </c>
      <c r="C3565" s="412" t="s">
        <v>630</v>
      </c>
      <c r="D3565" s="413" t="s">
        <v>631</v>
      </c>
      <c r="E3565" s="412" t="s">
        <v>632</v>
      </c>
      <c r="F3565" s="414" t="s">
        <v>633</v>
      </c>
      <c r="G3565" s="414" t="s">
        <v>634</v>
      </c>
      <c r="H3565" s="415" t="s">
        <v>717</v>
      </c>
      <c r="I3565" s="415" t="s">
        <v>729</v>
      </c>
      <c r="J3565" s="415" t="s">
        <v>635</v>
      </c>
    </row>
    <row r="3566" customFormat="1" spans="1:10">
      <c r="A3566" s="412"/>
      <c r="B3566" s="412"/>
      <c r="C3566" s="412"/>
      <c r="D3566" s="416"/>
      <c r="E3566" s="412"/>
      <c r="F3566" s="417"/>
      <c r="G3566" s="417"/>
      <c r="H3566" s="415"/>
      <c r="I3566" s="415"/>
      <c r="J3566" s="415"/>
    </row>
    <row r="3567" customFormat="1" ht="24" customHeight="1" spans="1:10">
      <c r="A3567" s="412" t="s">
        <v>1517</v>
      </c>
      <c r="B3567" s="412" t="s">
        <v>636</v>
      </c>
      <c r="C3567" s="418" t="s">
        <v>1558</v>
      </c>
      <c r="D3567" s="412" t="s">
        <v>684</v>
      </c>
      <c r="E3567" s="474">
        <v>1</v>
      </c>
      <c r="F3567" s="415" t="s">
        <v>641</v>
      </c>
      <c r="G3567" s="482">
        <f>E3567</f>
        <v>1</v>
      </c>
      <c r="H3567" s="415">
        <v>20</v>
      </c>
      <c r="I3567" s="415">
        <v>20</v>
      </c>
      <c r="J3567" s="415"/>
    </row>
    <row r="3568" customFormat="1" ht="21" customHeight="1" spans="1:10">
      <c r="A3568" s="412"/>
      <c r="B3568" s="412"/>
      <c r="C3568" s="418" t="s">
        <v>1520</v>
      </c>
      <c r="D3568" s="412" t="s">
        <v>1432</v>
      </c>
      <c r="E3568" s="412" t="s">
        <v>1482</v>
      </c>
      <c r="F3568" s="415" t="s">
        <v>641</v>
      </c>
      <c r="G3568" s="420">
        <v>1</v>
      </c>
      <c r="H3568" s="415">
        <v>20</v>
      </c>
      <c r="I3568" s="415">
        <v>20</v>
      </c>
      <c r="J3568" s="415"/>
    </row>
    <row r="3569" customFormat="1" ht="32" customHeight="1" spans="1:10">
      <c r="A3569" s="412"/>
      <c r="B3569" s="412"/>
      <c r="C3569" s="418" t="s">
        <v>1521</v>
      </c>
      <c r="D3569" s="412" t="s">
        <v>684</v>
      </c>
      <c r="E3569" s="483">
        <f>100%</f>
        <v>1</v>
      </c>
      <c r="F3569" s="415" t="s">
        <v>641</v>
      </c>
      <c r="G3569" s="420">
        <v>1</v>
      </c>
      <c r="H3569" s="415">
        <v>20</v>
      </c>
      <c r="I3569" s="415">
        <v>20</v>
      </c>
      <c r="J3569" s="415"/>
    </row>
    <row r="3570" customFormat="1" ht="32" customHeight="1" spans="1:10">
      <c r="A3570" s="412"/>
      <c r="B3570" s="412" t="s">
        <v>786</v>
      </c>
      <c r="C3570" s="418" t="s">
        <v>1522</v>
      </c>
      <c r="D3570" s="412"/>
      <c r="E3570" s="483" t="s">
        <v>1523</v>
      </c>
      <c r="F3570" s="415"/>
      <c r="G3570" s="420" t="s">
        <v>1523</v>
      </c>
      <c r="H3570" s="415">
        <v>15</v>
      </c>
      <c r="I3570" s="415">
        <v>13</v>
      </c>
      <c r="J3570" s="415"/>
    </row>
    <row r="3571" customFormat="1" ht="32" customHeight="1" spans="1:10">
      <c r="A3571" s="412"/>
      <c r="B3571" s="412"/>
      <c r="C3571" s="418" t="s">
        <v>1524</v>
      </c>
      <c r="D3571" s="412"/>
      <c r="E3571" s="483" t="s">
        <v>1300</v>
      </c>
      <c r="F3571" s="415"/>
      <c r="G3571" s="483" t="s">
        <v>1300</v>
      </c>
      <c r="H3571" s="415">
        <v>15</v>
      </c>
      <c r="I3571" s="415">
        <v>10</v>
      </c>
      <c r="J3571" s="415"/>
    </row>
    <row r="3572" customFormat="1" ht="36" customHeight="1" spans="1:10">
      <c r="A3572" s="412" t="s">
        <v>700</v>
      </c>
      <c r="B3572" s="412" t="s">
        <v>741</v>
      </c>
      <c r="C3572" s="418" t="s">
        <v>741</v>
      </c>
      <c r="D3572" s="421" t="s">
        <v>1432</v>
      </c>
      <c r="E3572" s="412" t="s">
        <v>1466</v>
      </c>
      <c r="F3572" s="412" t="s">
        <v>641</v>
      </c>
      <c r="G3572" s="419">
        <v>0.98</v>
      </c>
      <c r="H3572" s="412">
        <v>10</v>
      </c>
      <c r="I3572" s="412">
        <v>9.8</v>
      </c>
      <c r="J3572" s="412"/>
    </row>
    <row r="3573" customFormat="1" spans="1:10">
      <c r="A3573" s="412"/>
      <c r="B3573" s="412"/>
      <c r="C3573" s="418"/>
      <c r="D3573" s="421"/>
      <c r="E3573" s="412"/>
      <c r="F3573" s="412"/>
      <c r="G3573" s="412"/>
      <c r="H3573" s="412"/>
      <c r="I3573" s="412"/>
      <c r="J3573" s="412"/>
    </row>
    <row r="3574" customFormat="1" ht="15" customHeight="1" spans="1:10">
      <c r="A3574" s="412" t="s">
        <v>1433</v>
      </c>
      <c r="B3574" s="412"/>
      <c r="C3574" s="466" t="s">
        <v>591</v>
      </c>
      <c r="D3574" s="466"/>
      <c r="E3574" s="466"/>
      <c r="F3574" s="466"/>
      <c r="G3574" s="466"/>
      <c r="H3574" s="466"/>
      <c r="I3574" s="466"/>
      <c r="J3574" s="466"/>
    </row>
    <row r="3575" customFormat="1" ht="24" customHeight="1" spans="1:10">
      <c r="A3575" s="412" t="s">
        <v>1434</v>
      </c>
      <c r="B3575" s="412">
        <v>100</v>
      </c>
      <c r="C3575" s="412"/>
      <c r="D3575" s="412"/>
      <c r="E3575" s="412"/>
      <c r="F3575" s="412"/>
      <c r="G3575" s="412"/>
      <c r="H3575" s="412"/>
      <c r="I3575" s="412">
        <v>92.8</v>
      </c>
      <c r="J3575" s="480" t="s">
        <v>1435</v>
      </c>
    </row>
    <row r="3576" customFormat="1" spans="1:10">
      <c r="A3576" s="423" t="s">
        <v>1436</v>
      </c>
      <c r="B3576" s="423"/>
      <c r="C3576" s="423"/>
      <c r="D3576" s="423"/>
      <c r="E3576" s="423"/>
      <c r="F3576" s="423"/>
      <c r="G3576" s="423"/>
      <c r="H3576" s="423"/>
      <c r="I3576" s="423"/>
      <c r="J3576" s="423"/>
    </row>
    <row r="3577" customFormat="1" spans="1:10">
      <c r="A3577" s="423" t="s">
        <v>1437</v>
      </c>
      <c r="B3577" s="423"/>
      <c r="C3577" s="423"/>
      <c r="D3577" s="423"/>
      <c r="E3577" s="423"/>
      <c r="F3577" s="423"/>
      <c r="G3577" s="423"/>
      <c r="H3577" s="423"/>
      <c r="I3577" s="423"/>
      <c r="J3577" s="423"/>
    </row>
    <row r="3578" customFormat="1" spans="1:10">
      <c r="A3578" s="423" t="s">
        <v>1438</v>
      </c>
      <c r="B3578" s="423"/>
      <c r="C3578" s="423"/>
      <c r="D3578" s="423"/>
      <c r="E3578" s="423"/>
      <c r="F3578" s="423"/>
      <c r="G3578" s="423"/>
      <c r="H3578" s="423"/>
      <c r="I3578" s="423"/>
      <c r="J3578" s="423"/>
    </row>
    <row r="3579" customFormat="1" spans="1:10">
      <c r="A3579" s="423" t="s">
        <v>1439</v>
      </c>
      <c r="B3579" s="423"/>
      <c r="C3579" s="423"/>
      <c r="D3579" s="423"/>
      <c r="E3579" s="423"/>
      <c r="F3579" s="423"/>
      <c r="G3579" s="423"/>
      <c r="H3579" s="423"/>
      <c r="I3579" s="423"/>
      <c r="J3579" s="423"/>
    </row>
    <row r="3580" customFormat="1" spans="1:10">
      <c r="A3580" s="423" t="s">
        <v>1440</v>
      </c>
      <c r="B3580" s="423"/>
      <c r="C3580" s="423"/>
      <c r="D3580" s="423"/>
      <c r="E3580" s="423"/>
      <c r="F3580" s="423"/>
      <c r="G3580" s="423"/>
      <c r="H3580" s="423"/>
      <c r="I3580" s="423"/>
      <c r="J3580" s="423"/>
    </row>
    <row r="3581" s="12" customFormat="1"/>
    <row r="3582" s="12" customFormat="1" ht="25.2" spans="1:10">
      <c r="A3582" s="393" t="s">
        <v>706</v>
      </c>
      <c r="B3582" s="393"/>
      <c r="C3582" s="393"/>
      <c r="D3582" s="393"/>
      <c r="E3582" s="393"/>
      <c r="F3582" s="393"/>
      <c r="G3582" s="393"/>
      <c r="H3582" s="393"/>
      <c r="I3582" s="393"/>
      <c r="J3582" s="393"/>
    </row>
    <row r="3583" s="12" customFormat="1" ht="25.95" spans="1:10">
      <c r="A3583" s="393"/>
      <c r="B3583" s="393"/>
      <c r="C3583" s="393"/>
      <c r="D3583" s="393"/>
      <c r="E3583" s="393"/>
      <c r="F3583" s="393"/>
      <c r="G3583" s="393"/>
      <c r="H3583" s="393"/>
      <c r="I3583" s="394" t="s">
        <v>970</v>
      </c>
      <c r="J3583" s="393"/>
    </row>
    <row r="3584" s="12" customFormat="1" ht="15.15" spans="1:10">
      <c r="A3584" s="395" t="s">
        <v>708</v>
      </c>
      <c r="B3584" s="396" t="s">
        <v>1559</v>
      </c>
      <c r="C3584" s="396"/>
      <c r="D3584" s="396"/>
      <c r="E3584" s="396"/>
      <c r="F3584" s="396"/>
      <c r="G3584" s="396"/>
      <c r="H3584" s="396"/>
      <c r="I3584" s="396"/>
      <c r="J3584" s="396"/>
    </row>
    <row r="3585" s="12" customFormat="1" ht="15.15" spans="1:10">
      <c r="A3585" s="397" t="s">
        <v>1409</v>
      </c>
      <c r="B3585" s="398" t="s">
        <v>595</v>
      </c>
      <c r="C3585" s="398"/>
      <c r="D3585" s="398"/>
      <c r="E3585" s="399" t="s">
        <v>1410</v>
      </c>
      <c r="F3585" s="396" t="s">
        <v>1411</v>
      </c>
      <c r="G3585" s="396"/>
      <c r="H3585" s="396"/>
      <c r="I3585" s="396"/>
      <c r="J3585" s="396"/>
    </row>
    <row r="3586" s="12" customFormat="1" ht="15.15" spans="1:10">
      <c r="A3586" s="397"/>
      <c r="B3586" s="398"/>
      <c r="C3586" s="398"/>
      <c r="D3586" s="398"/>
      <c r="E3586" s="400" t="s">
        <v>1412</v>
      </c>
      <c r="F3586" s="396"/>
      <c r="G3586" s="396"/>
      <c r="H3586" s="396"/>
      <c r="I3586" s="396"/>
      <c r="J3586" s="396"/>
    </row>
    <row r="3587" s="12" customFormat="1" ht="15.15" spans="1:10">
      <c r="A3587" s="397" t="s">
        <v>1413</v>
      </c>
      <c r="B3587" s="400"/>
      <c r="C3587" s="401" t="s">
        <v>1414</v>
      </c>
      <c r="D3587" s="401" t="s">
        <v>1415</v>
      </c>
      <c r="E3587" s="399" t="s">
        <v>1415</v>
      </c>
      <c r="F3587" s="396" t="s">
        <v>717</v>
      </c>
      <c r="G3587" s="396"/>
      <c r="H3587" s="396" t="s">
        <v>718</v>
      </c>
      <c r="I3587" s="396" t="s">
        <v>729</v>
      </c>
      <c r="J3587" s="396"/>
    </row>
    <row r="3588" s="12" customFormat="1" ht="15.15" spans="1:10">
      <c r="A3588" s="397"/>
      <c r="B3588" s="400"/>
      <c r="C3588" s="400" t="s">
        <v>507</v>
      </c>
      <c r="D3588" s="400" t="s">
        <v>507</v>
      </c>
      <c r="E3588" s="400" t="s">
        <v>1416</v>
      </c>
      <c r="F3588" s="396"/>
      <c r="G3588" s="396"/>
      <c r="H3588" s="396"/>
      <c r="I3588" s="396"/>
      <c r="J3588" s="396"/>
    </row>
    <row r="3589" s="12" customFormat="1" ht="29.55" spans="1:10">
      <c r="A3589" s="397"/>
      <c r="B3589" s="400" t="s">
        <v>1417</v>
      </c>
      <c r="C3589" s="400">
        <v>4.84</v>
      </c>
      <c r="D3589" s="400">
        <v>4.84</v>
      </c>
      <c r="E3589" s="400">
        <v>4.84</v>
      </c>
      <c r="F3589" s="400">
        <v>10</v>
      </c>
      <c r="G3589" s="400"/>
      <c r="H3589" s="402">
        <v>1</v>
      </c>
      <c r="I3589" s="400">
        <v>100</v>
      </c>
      <c r="J3589" s="400"/>
    </row>
    <row r="3590" s="12" customFormat="1" ht="15.15" spans="1:10">
      <c r="A3590" s="397"/>
      <c r="B3590" s="403" t="s">
        <v>1418</v>
      </c>
      <c r="C3590" s="400"/>
      <c r="D3590" s="400"/>
      <c r="E3590" s="400"/>
      <c r="F3590" s="400" t="s">
        <v>512</v>
      </c>
      <c r="G3590" s="400"/>
      <c r="H3590" s="400" t="s">
        <v>512</v>
      </c>
      <c r="I3590" s="400" t="s">
        <v>512</v>
      </c>
      <c r="J3590" s="400"/>
    </row>
    <row r="3591" s="12" customFormat="1" ht="29.55" spans="1:10">
      <c r="A3591" s="397"/>
      <c r="B3591" s="404" t="s">
        <v>1419</v>
      </c>
      <c r="C3591" s="400"/>
      <c r="D3591" s="400"/>
      <c r="E3591" s="400"/>
      <c r="F3591" s="400"/>
      <c r="G3591" s="400"/>
      <c r="H3591" s="400"/>
      <c r="I3591" s="400"/>
      <c r="J3591" s="400"/>
    </row>
    <row r="3592" s="12" customFormat="1" ht="29.55" spans="1:10">
      <c r="A3592" s="397"/>
      <c r="B3592" s="404" t="s">
        <v>1420</v>
      </c>
      <c r="C3592" s="404"/>
      <c r="D3592" s="404"/>
      <c r="E3592" s="404"/>
      <c r="F3592" s="400" t="s">
        <v>512</v>
      </c>
      <c r="G3592" s="400"/>
      <c r="H3592" s="400" t="s">
        <v>512</v>
      </c>
      <c r="I3592" s="400" t="s">
        <v>512</v>
      </c>
      <c r="J3592" s="400"/>
    </row>
    <row r="3593" s="12" customFormat="1" ht="29.55" spans="1:10">
      <c r="A3593" s="397"/>
      <c r="B3593" s="404" t="s">
        <v>1421</v>
      </c>
      <c r="C3593" s="400">
        <v>4.84</v>
      </c>
      <c r="D3593" s="400">
        <v>4.84</v>
      </c>
      <c r="E3593" s="405">
        <v>4.84</v>
      </c>
      <c r="F3593" s="400" t="s">
        <v>512</v>
      </c>
      <c r="G3593" s="400"/>
      <c r="H3593" s="400" t="s">
        <v>512</v>
      </c>
      <c r="I3593" s="400" t="s">
        <v>512</v>
      </c>
      <c r="J3593" s="400"/>
    </row>
    <row r="3594" s="12" customFormat="1" ht="15.15" spans="1:10">
      <c r="A3594" s="406" t="s">
        <v>724</v>
      </c>
      <c r="B3594" s="406"/>
      <c r="C3594" s="406"/>
      <c r="D3594" s="406"/>
      <c r="E3594" s="406"/>
      <c r="F3594" s="406"/>
      <c r="G3594" s="407" t="s">
        <v>608</v>
      </c>
      <c r="H3594" s="407"/>
      <c r="I3594" s="407"/>
      <c r="J3594" s="407"/>
    </row>
    <row r="3595" s="12" customFormat="1" ht="29.55" spans="1:10">
      <c r="A3595" s="406" t="s">
        <v>723</v>
      </c>
      <c r="B3595" s="408" t="s">
        <v>1560</v>
      </c>
      <c r="C3595" s="408"/>
      <c r="D3595" s="408"/>
      <c r="E3595" s="408"/>
      <c r="F3595" s="408"/>
      <c r="G3595" s="409" t="s">
        <v>1560</v>
      </c>
      <c r="H3595" s="409"/>
      <c r="I3595" s="409"/>
      <c r="J3595" s="409"/>
    </row>
    <row r="3596" s="12" customFormat="1" spans="1:10">
      <c r="A3596" s="410" t="s">
        <v>726</v>
      </c>
      <c r="B3596" s="410"/>
      <c r="C3596" s="410"/>
      <c r="D3596" s="407" t="s">
        <v>1424</v>
      </c>
      <c r="E3596" s="407"/>
      <c r="F3596" s="407"/>
      <c r="G3596" s="411" t="s">
        <v>1425</v>
      </c>
      <c r="H3596" s="411"/>
      <c r="I3596" s="411"/>
      <c r="J3596" s="411"/>
    </row>
    <row r="3597" s="12" customFormat="1" spans="1:10">
      <c r="A3597" s="412" t="s">
        <v>628</v>
      </c>
      <c r="B3597" s="412" t="s">
        <v>629</v>
      </c>
      <c r="C3597" s="412" t="s">
        <v>630</v>
      </c>
      <c r="D3597" s="413" t="s">
        <v>631</v>
      </c>
      <c r="E3597" s="412" t="s">
        <v>632</v>
      </c>
      <c r="F3597" s="414" t="s">
        <v>633</v>
      </c>
      <c r="G3597" s="414" t="s">
        <v>634</v>
      </c>
      <c r="H3597" s="415" t="s">
        <v>717</v>
      </c>
      <c r="I3597" s="415" t="s">
        <v>729</v>
      </c>
      <c r="J3597" s="415" t="s">
        <v>635</v>
      </c>
    </row>
    <row r="3598" s="12" customFormat="1" spans="1:10">
      <c r="A3598" s="412"/>
      <c r="B3598" s="412"/>
      <c r="C3598" s="412"/>
      <c r="D3598" s="416"/>
      <c r="E3598" s="412"/>
      <c r="F3598" s="417"/>
      <c r="G3598" s="417"/>
      <c r="H3598" s="415"/>
      <c r="I3598" s="415"/>
      <c r="J3598" s="415"/>
    </row>
    <row r="3599" s="12" customFormat="1" spans="1:10">
      <c r="A3599" s="412" t="s">
        <v>1517</v>
      </c>
      <c r="B3599" s="412" t="s">
        <v>636</v>
      </c>
      <c r="C3599" s="418"/>
      <c r="D3599" s="412"/>
      <c r="E3599" s="474"/>
      <c r="F3599" s="415"/>
      <c r="G3599" s="482"/>
      <c r="H3599" s="415"/>
      <c r="I3599" s="415"/>
      <c r="J3599" s="415"/>
    </row>
    <row r="3600" s="12" customFormat="1" spans="1:10">
      <c r="A3600" s="412"/>
      <c r="B3600" s="412"/>
      <c r="C3600" s="418"/>
      <c r="D3600" s="412"/>
      <c r="E3600" s="412"/>
      <c r="F3600" s="415"/>
      <c r="G3600" s="420"/>
      <c r="H3600" s="415"/>
      <c r="I3600" s="415"/>
      <c r="J3600" s="415"/>
    </row>
    <row r="3601" s="12" customFormat="1" spans="1:10">
      <c r="A3601" s="412"/>
      <c r="B3601" s="412"/>
      <c r="C3601" s="418"/>
      <c r="D3601" s="412"/>
      <c r="E3601" s="483"/>
      <c r="F3601" s="415"/>
      <c r="G3601" s="420"/>
      <c r="H3601" s="415"/>
      <c r="I3601" s="415"/>
      <c r="J3601" s="415"/>
    </row>
    <row r="3602" s="12" customFormat="1" spans="1:10">
      <c r="A3602" s="412"/>
      <c r="B3602" s="412" t="s">
        <v>786</v>
      </c>
      <c r="C3602" s="418"/>
      <c r="D3602" s="412"/>
      <c r="E3602" s="483"/>
      <c r="F3602" s="415"/>
      <c r="G3602" s="420"/>
      <c r="H3602" s="415"/>
      <c r="I3602" s="415"/>
      <c r="J3602" s="415"/>
    </row>
    <row r="3603" s="12" customFormat="1" spans="1:10">
      <c r="A3603" s="412"/>
      <c r="B3603" s="412"/>
      <c r="C3603" s="418"/>
      <c r="D3603" s="412"/>
      <c r="E3603" s="483"/>
      <c r="F3603" s="415"/>
      <c r="G3603" s="483"/>
      <c r="H3603" s="415"/>
      <c r="I3603" s="415"/>
      <c r="J3603" s="415"/>
    </row>
    <row r="3604" s="12" customFormat="1" spans="1:10">
      <c r="A3604" s="412" t="s">
        <v>700</v>
      </c>
      <c r="B3604" s="412" t="s">
        <v>741</v>
      </c>
      <c r="C3604" s="418" t="s">
        <v>741</v>
      </c>
      <c r="D3604" s="421" t="s">
        <v>1432</v>
      </c>
      <c r="E3604" s="412" t="s">
        <v>1466</v>
      </c>
      <c r="F3604" s="412" t="s">
        <v>641</v>
      </c>
      <c r="G3604" s="419">
        <v>0.98</v>
      </c>
      <c r="H3604" s="412">
        <v>10</v>
      </c>
      <c r="I3604" s="412">
        <v>9.8</v>
      </c>
      <c r="J3604" s="412"/>
    </row>
    <row r="3605" s="12" customFormat="1" spans="1:10">
      <c r="A3605" s="412"/>
      <c r="B3605" s="412"/>
      <c r="C3605" s="418"/>
      <c r="D3605" s="421"/>
      <c r="E3605" s="412"/>
      <c r="F3605" s="412"/>
      <c r="G3605" s="412"/>
      <c r="H3605" s="412"/>
      <c r="I3605" s="412"/>
      <c r="J3605" s="412"/>
    </row>
    <row r="3606" s="12" customFormat="1" spans="1:10">
      <c r="A3606" s="412" t="s">
        <v>1433</v>
      </c>
      <c r="B3606" s="412"/>
      <c r="C3606" s="466" t="s">
        <v>591</v>
      </c>
      <c r="D3606" s="466"/>
      <c r="E3606" s="466"/>
      <c r="F3606" s="466"/>
      <c r="G3606" s="466"/>
      <c r="H3606" s="466"/>
      <c r="I3606" s="466"/>
      <c r="J3606" s="466"/>
    </row>
    <row r="3607" s="12" customFormat="1" ht="21.6" spans="1:10">
      <c r="A3607" s="412" t="s">
        <v>1434</v>
      </c>
      <c r="B3607" s="412">
        <v>100</v>
      </c>
      <c r="C3607" s="412"/>
      <c r="D3607" s="412"/>
      <c r="E3607" s="412"/>
      <c r="F3607" s="412"/>
      <c r="G3607" s="412"/>
      <c r="H3607" s="412"/>
      <c r="I3607" s="412">
        <v>92.8</v>
      </c>
      <c r="J3607" s="480" t="s">
        <v>1435</v>
      </c>
    </row>
    <row r="3608" s="12" customFormat="1" spans="1:10">
      <c r="A3608" s="423" t="s">
        <v>1436</v>
      </c>
      <c r="B3608" s="423"/>
      <c r="C3608" s="423"/>
      <c r="D3608" s="423"/>
      <c r="E3608" s="423"/>
      <c r="F3608" s="423"/>
      <c r="G3608" s="423"/>
      <c r="H3608" s="423"/>
      <c r="I3608" s="423"/>
      <c r="J3608" s="423"/>
    </row>
    <row r="3609" s="12" customFormat="1" spans="1:10">
      <c r="A3609" s="423" t="s">
        <v>1437</v>
      </c>
      <c r="B3609" s="423"/>
      <c r="C3609" s="423"/>
      <c r="D3609" s="423"/>
      <c r="E3609" s="423"/>
      <c r="F3609" s="423"/>
      <c r="G3609" s="423"/>
      <c r="H3609" s="423"/>
      <c r="I3609" s="423"/>
      <c r="J3609" s="423"/>
    </row>
    <row r="3610" s="12" customFormat="1" spans="1:10">
      <c r="A3610" s="423" t="s">
        <v>1438</v>
      </c>
      <c r="B3610" s="423"/>
      <c r="C3610" s="423"/>
      <c r="D3610" s="423"/>
      <c r="E3610" s="423"/>
      <c r="F3610" s="423"/>
      <c r="G3610" s="423"/>
      <c r="H3610" s="423"/>
      <c r="I3610" s="423"/>
      <c r="J3610" s="423"/>
    </row>
    <row r="3611" s="12" customFormat="1" spans="1:10">
      <c r="A3611" s="423" t="s">
        <v>1439</v>
      </c>
      <c r="B3611" s="423"/>
      <c r="C3611" s="423"/>
      <c r="D3611" s="423"/>
      <c r="E3611" s="423"/>
      <c r="F3611" s="423"/>
      <c r="G3611" s="423"/>
      <c r="H3611" s="423"/>
      <c r="I3611" s="423"/>
      <c r="J3611" s="423"/>
    </row>
    <row r="3612" s="12" customFormat="1" spans="1:10">
      <c r="A3612" s="423" t="s">
        <v>1440</v>
      </c>
      <c r="B3612" s="423"/>
      <c r="C3612" s="423"/>
      <c r="D3612" s="423"/>
      <c r="E3612" s="423"/>
      <c r="F3612" s="423"/>
      <c r="G3612" s="423"/>
      <c r="H3612" s="423"/>
      <c r="I3612" s="423"/>
      <c r="J3612" s="423"/>
    </row>
    <row r="3613" s="12" customFormat="1"/>
    <row r="3614" s="12" customFormat="1"/>
    <row r="3615" s="12" customFormat="1" ht="25.2" spans="1:10">
      <c r="A3615" s="393" t="s">
        <v>706</v>
      </c>
      <c r="B3615" s="393"/>
      <c r="C3615" s="393"/>
      <c r="D3615" s="393"/>
      <c r="E3615" s="393"/>
      <c r="F3615" s="393"/>
      <c r="G3615" s="393"/>
      <c r="H3615" s="393"/>
      <c r="I3615" s="393"/>
      <c r="J3615" s="393"/>
    </row>
    <row r="3616" s="12" customFormat="1" ht="25.95" spans="1:10">
      <c r="A3616" s="393"/>
      <c r="B3616" s="393"/>
      <c r="C3616" s="393"/>
      <c r="D3616" s="393"/>
      <c r="E3616" s="393"/>
      <c r="F3616" s="393"/>
      <c r="G3616" s="393"/>
      <c r="H3616" s="393"/>
      <c r="I3616" s="394" t="s">
        <v>970</v>
      </c>
      <c r="J3616" s="393"/>
    </row>
    <row r="3617" s="12" customFormat="1" ht="15.15" spans="1:10">
      <c r="A3617" s="395" t="s">
        <v>708</v>
      </c>
      <c r="B3617" s="396" t="s">
        <v>1561</v>
      </c>
      <c r="C3617" s="396"/>
      <c r="D3617" s="396"/>
      <c r="E3617" s="396"/>
      <c r="F3617" s="396"/>
      <c r="G3617" s="396"/>
      <c r="H3617" s="396"/>
      <c r="I3617" s="396"/>
      <c r="J3617" s="396"/>
    </row>
    <row r="3618" s="12" customFormat="1" ht="15.15" spans="1:10">
      <c r="A3618" s="397" t="s">
        <v>1409</v>
      </c>
      <c r="B3618" s="398" t="s">
        <v>595</v>
      </c>
      <c r="C3618" s="398"/>
      <c r="D3618" s="398"/>
      <c r="E3618" s="399" t="s">
        <v>1410</v>
      </c>
      <c r="F3618" s="396" t="s">
        <v>1411</v>
      </c>
      <c r="G3618" s="396"/>
      <c r="H3618" s="396"/>
      <c r="I3618" s="396"/>
      <c r="J3618" s="396"/>
    </row>
    <row r="3619" s="12" customFormat="1" ht="15.15" spans="1:10">
      <c r="A3619" s="397"/>
      <c r="B3619" s="398"/>
      <c r="C3619" s="398"/>
      <c r="D3619" s="398"/>
      <c r="E3619" s="400" t="s">
        <v>1412</v>
      </c>
      <c r="F3619" s="396"/>
      <c r="G3619" s="396"/>
      <c r="H3619" s="396"/>
      <c r="I3619" s="396"/>
      <c r="J3619" s="396"/>
    </row>
    <row r="3620" s="12" customFormat="1" ht="15.15" spans="1:10">
      <c r="A3620" s="397" t="s">
        <v>1413</v>
      </c>
      <c r="B3620" s="400"/>
      <c r="C3620" s="401" t="s">
        <v>1414</v>
      </c>
      <c r="D3620" s="401" t="s">
        <v>1415</v>
      </c>
      <c r="E3620" s="399" t="s">
        <v>1415</v>
      </c>
      <c r="F3620" s="396" t="s">
        <v>717</v>
      </c>
      <c r="G3620" s="396"/>
      <c r="H3620" s="396" t="s">
        <v>718</v>
      </c>
      <c r="I3620" s="396" t="s">
        <v>729</v>
      </c>
      <c r="J3620" s="396"/>
    </row>
    <row r="3621" s="12" customFormat="1" ht="15.15" spans="1:10">
      <c r="A3621" s="397"/>
      <c r="B3621" s="400"/>
      <c r="C3621" s="400" t="s">
        <v>507</v>
      </c>
      <c r="D3621" s="400" t="s">
        <v>507</v>
      </c>
      <c r="E3621" s="400" t="s">
        <v>1416</v>
      </c>
      <c r="F3621" s="396"/>
      <c r="G3621" s="396"/>
      <c r="H3621" s="396"/>
      <c r="I3621" s="396"/>
      <c r="J3621" s="396"/>
    </row>
    <row r="3622" s="12" customFormat="1" ht="29.55" spans="1:10">
      <c r="A3622" s="397"/>
      <c r="B3622" s="400" t="s">
        <v>1417</v>
      </c>
      <c r="C3622" s="400">
        <v>4.84</v>
      </c>
      <c r="D3622" s="400">
        <v>4.84</v>
      </c>
      <c r="E3622" s="400">
        <v>4.84</v>
      </c>
      <c r="F3622" s="400">
        <v>10</v>
      </c>
      <c r="G3622" s="400"/>
      <c r="H3622" s="402">
        <v>1</v>
      </c>
      <c r="I3622" s="400">
        <v>100</v>
      </c>
      <c r="J3622" s="400"/>
    </row>
    <row r="3623" s="12" customFormat="1" ht="15.15" spans="1:10">
      <c r="A3623" s="397"/>
      <c r="B3623" s="403" t="s">
        <v>1418</v>
      </c>
      <c r="C3623" s="400"/>
      <c r="D3623" s="400"/>
      <c r="E3623" s="400"/>
      <c r="F3623" s="400" t="s">
        <v>512</v>
      </c>
      <c r="G3623" s="400"/>
      <c r="H3623" s="400" t="s">
        <v>512</v>
      </c>
      <c r="I3623" s="400" t="s">
        <v>512</v>
      </c>
      <c r="J3623" s="400"/>
    </row>
    <row r="3624" s="12" customFormat="1" ht="29.55" spans="1:10">
      <c r="A3624" s="397"/>
      <c r="B3624" s="404" t="s">
        <v>1419</v>
      </c>
      <c r="C3624" s="400"/>
      <c r="D3624" s="400"/>
      <c r="E3624" s="400"/>
      <c r="F3624" s="400"/>
      <c r="G3624" s="400"/>
      <c r="H3624" s="400"/>
      <c r="I3624" s="400"/>
      <c r="J3624" s="400"/>
    </row>
    <row r="3625" s="12" customFormat="1" ht="29.55" spans="1:10">
      <c r="A3625" s="397"/>
      <c r="B3625" s="404" t="s">
        <v>1420</v>
      </c>
      <c r="C3625" s="404"/>
      <c r="D3625" s="404"/>
      <c r="E3625" s="404"/>
      <c r="F3625" s="400" t="s">
        <v>512</v>
      </c>
      <c r="G3625" s="400"/>
      <c r="H3625" s="400" t="s">
        <v>512</v>
      </c>
      <c r="I3625" s="400" t="s">
        <v>512</v>
      </c>
      <c r="J3625" s="400"/>
    </row>
    <row r="3626" s="12" customFormat="1" ht="29.55" spans="1:10">
      <c r="A3626" s="397"/>
      <c r="B3626" s="404" t="s">
        <v>1421</v>
      </c>
      <c r="C3626" s="400">
        <v>4.84</v>
      </c>
      <c r="D3626" s="400">
        <v>4.84</v>
      </c>
      <c r="E3626" s="405">
        <v>4.84</v>
      </c>
      <c r="F3626" s="400" t="s">
        <v>512</v>
      </c>
      <c r="G3626" s="400"/>
      <c r="H3626" s="400" t="s">
        <v>512</v>
      </c>
      <c r="I3626" s="400" t="s">
        <v>512</v>
      </c>
      <c r="J3626" s="400"/>
    </row>
    <row r="3627" s="12" customFormat="1" ht="15.15" spans="1:10">
      <c r="A3627" s="406" t="s">
        <v>724</v>
      </c>
      <c r="B3627" s="406"/>
      <c r="C3627" s="406"/>
      <c r="D3627" s="406"/>
      <c r="E3627" s="406"/>
      <c r="F3627" s="406"/>
      <c r="G3627" s="407" t="s">
        <v>608</v>
      </c>
      <c r="H3627" s="407"/>
      <c r="I3627" s="407"/>
      <c r="J3627" s="407"/>
    </row>
    <row r="3628" s="12" customFormat="1" ht="36" customHeight="1" spans="1:10">
      <c r="A3628" s="406" t="s">
        <v>723</v>
      </c>
      <c r="B3628" s="408" t="s">
        <v>1562</v>
      </c>
      <c r="C3628" s="408"/>
      <c r="D3628" s="408"/>
      <c r="E3628" s="408"/>
      <c r="F3628" s="408"/>
      <c r="G3628" s="409" t="s">
        <v>1563</v>
      </c>
      <c r="H3628" s="409"/>
      <c r="I3628" s="409"/>
      <c r="J3628" s="409"/>
    </row>
    <row r="3629" s="12" customFormat="1" spans="1:10">
      <c r="A3629" s="410" t="s">
        <v>726</v>
      </c>
      <c r="B3629" s="410"/>
      <c r="C3629" s="410"/>
      <c r="D3629" s="407" t="s">
        <v>1424</v>
      </c>
      <c r="E3629" s="407"/>
      <c r="F3629" s="407"/>
      <c r="G3629" s="411" t="s">
        <v>1425</v>
      </c>
      <c r="H3629" s="411"/>
      <c r="I3629" s="411"/>
      <c r="J3629" s="411"/>
    </row>
    <row r="3630" s="12" customFormat="1" spans="1:10">
      <c r="A3630" s="412" t="s">
        <v>628</v>
      </c>
      <c r="B3630" s="412" t="s">
        <v>629</v>
      </c>
      <c r="C3630" s="412" t="s">
        <v>630</v>
      </c>
      <c r="D3630" s="413" t="s">
        <v>631</v>
      </c>
      <c r="E3630" s="412" t="s">
        <v>632</v>
      </c>
      <c r="F3630" s="414" t="s">
        <v>633</v>
      </c>
      <c r="G3630" s="414" t="s">
        <v>634</v>
      </c>
      <c r="H3630" s="415" t="s">
        <v>717</v>
      </c>
      <c r="I3630" s="415" t="s">
        <v>729</v>
      </c>
      <c r="J3630" s="415" t="s">
        <v>635</v>
      </c>
    </row>
    <row r="3631" s="12" customFormat="1" spans="1:10">
      <c r="A3631" s="412"/>
      <c r="B3631" s="412"/>
      <c r="C3631" s="412"/>
      <c r="D3631" s="416"/>
      <c r="E3631" s="412"/>
      <c r="F3631" s="417"/>
      <c r="G3631" s="417"/>
      <c r="H3631" s="415"/>
      <c r="I3631" s="415"/>
      <c r="J3631" s="415"/>
    </row>
    <row r="3632" s="12" customFormat="1" spans="1:10">
      <c r="A3632" s="412" t="s">
        <v>1517</v>
      </c>
      <c r="B3632" s="412" t="s">
        <v>636</v>
      </c>
      <c r="C3632" s="418" t="s">
        <v>1558</v>
      </c>
      <c r="D3632" s="412" t="s">
        <v>684</v>
      </c>
      <c r="E3632" s="474">
        <v>1</v>
      </c>
      <c r="F3632" s="415" t="s">
        <v>641</v>
      </c>
      <c r="G3632" s="498">
        <v>1</v>
      </c>
      <c r="H3632" s="415">
        <v>50</v>
      </c>
      <c r="I3632" s="415">
        <v>50</v>
      </c>
      <c r="J3632" s="415"/>
    </row>
    <row r="3633" s="12" customFormat="1" ht="28.8" spans="1:10">
      <c r="A3633" s="412"/>
      <c r="B3633" s="412" t="s">
        <v>786</v>
      </c>
      <c r="C3633" s="418"/>
      <c r="D3633" s="412"/>
      <c r="E3633" s="483"/>
      <c r="F3633" s="415"/>
      <c r="G3633" s="420"/>
      <c r="H3633" s="415"/>
      <c r="I3633" s="415"/>
      <c r="J3633" s="415"/>
    </row>
    <row r="3634" s="12" customFormat="1" spans="1:10">
      <c r="A3634" s="412" t="s">
        <v>700</v>
      </c>
      <c r="B3634" s="412" t="s">
        <v>741</v>
      </c>
      <c r="C3634" s="418" t="s">
        <v>741</v>
      </c>
      <c r="D3634" s="421" t="s">
        <v>1432</v>
      </c>
      <c r="E3634" s="412" t="s">
        <v>1466</v>
      </c>
      <c r="F3634" s="412" t="s">
        <v>641</v>
      </c>
      <c r="G3634" s="419">
        <v>0.98</v>
      </c>
      <c r="H3634" s="412">
        <v>50</v>
      </c>
      <c r="I3634" s="412">
        <v>49</v>
      </c>
      <c r="J3634" s="412"/>
    </row>
    <row r="3635" s="12" customFormat="1" spans="1:10">
      <c r="A3635" s="412"/>
      <c r="B3635" s="412"/>
      <c r="C3635" s="418"/>
      <c r="D3635" s="421"/>
      <c r="E3635" s="412"/>
      <c r="F3635" s="412"/>
      <c r="G3635" s="412"/>
      <c r="H3635" s="412"/>
      <c r="I3635" s="412"/>
      <c r="J3635" s="412"/>
    </row>
    <row r="3636" s="12" customFormat="1" spans="1:10">
      <c r="A3636" s="412" t="s">
        <v>1433</v>
      </c>
      <c r="B3636" s="412"/>
      <c r="C3636" s="466" t="s">
        <v>591</v>
      </c>
      <c r="D3636" s="466"/>
      <c r="E3636" s="466"/>
      <c r="F3636" s="466"/>
      <c r="G3636" s="466"/>
      <c r="H3636" s="466"/>
      <c r="I3636" s="466"/>
      <c r="J3636" s="466"/>
    </row>
    <row r="3637" s="12" customFormat="1" ht="21.6" spans="1:10">
      <c r="A3637" s="412" t="s">
        <v>1434</v>
      </c>
      <c r="B3637" s="412">
        <v>100</v>
      </c>
      <c r="C3637" s="412"/>
      <c r="D3637" s="412"/>
      <c r="E3637" s="412"/>
      <c r="F3637" s="412"/>
      <c r="G3637" s="412"/>
      <c r="H3637" s="412"/>
      <c r="I3637" s="412">
        <v>99</v>
      </c>
      <c r="J3637" s="480" t="s">
        <v>1435</v>
      </c>
    </row>
    <row r="3638" s="12" customFormat="1" spans="1:10">
      <c r="A3638" s="423" t="s">
        <v>1436</v>
      </c>
      <c r="B3638" s="423"/>
      <c r="C3638" s="423"/>
      <c r="D3638" s="423"/>
      <c r="E3638" s="423"/>
      <c r="F3638" s="423"/>
      <c r="G3638" s="423"/>
      <c r="H3638" s="423"/>
      <c r="I3638" s="423"/>
      <c r="J3638" s="423"/>
    </row>
    <row r="3639" s="12" customFormat="1" spans="1:10">
      <c r="A3639" s="423" t="s">
        <v>1437</v>
      </c>
      <c r="B3639" s="423"/>
      <c r="C3639" s="423"/>
      <c r="D3639" s="423"/>
      <c r="E3639" s="423"/>
      <c r="F3639" s="423"/>
      <c r="G3639" s="423"/>
      <c r="H3639" s="423"/>
      <c r="I3639" s="423"/>
      <c r="J3639" s="423"/>
    </row>
    <row r="3640" s="12" customFormat="1" spans="1:10">
      <c r="A3640" s="423" t="s">
        <v>1438</v>
      </c>
      <c r="B3640" s="423"/>
      <c r="C3640" s="423"/>
      <c r="D3640" s="423"/>
      <c r="E3640" s="423"/>
      <c r="F3640" s="423"/>
      <c r="G3640" s="423"/>
      <c r="H3640" s="423"/>
      <c r="I3640" s="423"/>
      <c r="J3640" s="423"/>
    </row>
    <row r="3641" s="12" customFormat="1" spans="1:10">
      <c r="A3641" s="423" t="s">
        <v>1439</v>
      </c>
      <c r="B3641" s="423"/>
      <c r="C3641" s="423"/>
      <c r="D3641" s="423"/>
      <c r="E3641" s="423"/>
      <c r="F3641" s="423"/>
      <c r="G3641" s="423"/>
      <c r="H3641" s="423"/>
      <c r="I3641" s="423"/>
      <c r="J3641" s="423"/>
    </row>
    <row r="3642" s="12" customFormat="1" spans="1:10">
      <c r="A3642" s="423" t="s">
        <v>1440</v>
      </c>
      <c r="B3642" s="423"/>
      <c r="C3642" s="423"/>
      <c r="D3642" s="423"/>
      <c r="E3642" s="423"/>
      <c r="F3642" s="423"/>
      <c r="G3642" s="423"/>
      <c r="H3642" s="423"/>
      <c r="I3642" s="423"/>
      <c r="J3642" s="423"/>
    </row>
    <row r="3643" s="12" customFormat="1"/>
    <row r="3644" s="12" customFormat="1"/>
    <row r="3645" s="12" customFormat="1" ht="25.2" spans="1:10">
      <c r="A3645" s="393" t="s">
        <v>706</v>
      </c>
      <c r="B3645" s="393"/>
      <c r="C3645" s="393"/>
      <c r="D3645" s="393"/>
      <c r="E3645" s="393"/>
      <c r="F3645" s="393"/>
      <c r="G3645" s="393"/>
      <c r="H3645" s="393"/>
      <c r="I3645" s="393"/>
      <c r="J3645" s="393"/>
    </row>
    <row r="3646" s="12" customFormat="1" ht="25.95" spans="1:10">
      <c r="A3646" s="393"/>
      <c r="B3646" s="393"/>
      <c r="C3646" s="393"/>
      <c r="D3646" s="393"/>
      <c r="E3646" s="393"/>
      <c r="F3646" s="393"/>
      <c r="G3646" s="393"/>
      <c r="H3646" s="393"/>
      <c r="I3646" s="394" t="s">
        <v>970</v>
      </c>
      <c r="J3646" s="393"/>
    </row>
    <row r="3647" s="12" customFormat="1" ht="15.15" spans="1:10">
      <c r="A3647" s="395" t="s">
        <v>708</v>
      </c>
      <c r="B3647" s="396" t="s">
        <v>1564</v>
      </c>
      <c r="C3647" s="396"/>
      <c r="D3647" s="396"/>
      <c r="E3647" s="396"/>
      <c r="F3647" s="396"/>
      <c r="G3647" s="396"/>
      <c r="H3647" s="396"/>
      <c r="I3647" s="396"/>
      <c r="J3647" s="396"/>
    </row>
    <row r="3648" s="12" customFormat="1" ht="15.15" spans="1:10">
      <c r="A3648" s="397" t="s">
        <v>1409</v>
      </c>
      <c r="B3648" s="398" t="s">
        <v>595</v>
      </c>
      <c r="C3648" s="398"/>
      <c r="D3648" s="398"/>
      <c r="E3648" s="399" t="s">
        <v>1410</v>
      </c>
      <c r="F3648" s="396" t="s">
        <v>1411</v>
      </c>
      <c r="G3648" s="396"/>
      <c r="H3648" s="396"/>
      <c r="I3648" s="396"/>
      <c r="J3648" s="396"/>
    </row>
    <row r="3649" s="12" customFormat="1" ht="15.15" spans="1:10">
      <c r="A3649" s="397"/>
      <c r="B3649" s="398"/>
      <c r="C3649" s="398"/>
      <c r="D3649" s="398"/>
      <c r="E3649" s="400" t="s">
        <v>1412</v>
      </c>
      <c r="F3649" s="396"/>
      <c r="G3649" s="396"/>
      <c r="H3649" s="396"/>
      <c r="I3649" s="396"/>
      <c r="J3649" s="396"/>
    </row>
    <row r="3650" s="12" customFormat="1" ht="15.15" spans="1:10">
      <c r="A3650" s="397" t="s">
        <v>1413</v>
      </c>
      <c r="B3650" s="400"/>
      <c r="C3650" s="401" t="s">
        <v>1414</v>
      </c>
      <c r="D3650" s="401" t="s">
        <v>1415</v>
      </c>
      <c r="E3650" s="399" t="s">
        <v>1415</v>
      </c>
      <c r="F3650" s="396" t="s">
        <v>717</v>
      </c>
      <c r="G3650" s="396"/>
      <c r="H3650" s="396" t="s">
        <v>718</v>
      </c>
      <c r="I3650" s="396" t="s">
        <v>729</v>
      </c>
      <c r="J3650" s="396"/>
    </row>
    <row r="3651" s="12" customFormat="1" ht="15.15" spans="1:10">
      <c r="A3651" s="397"/>
      <c r="B3651" s="400"/>
      <c r="C3651" s="400" t="s">
        <v>507</v>
      </c>
      <c r="D3651" s="400" t="s">
        <v>507</v>
      </c>
      <c r="E3651" s="400" t="s">
        <v>1416</v>
      </c>
      <c r="F3651" s="396"/>
      <c r="G3651" s="396"/>
      <c r="H3651" s="396"/>
      <c r="I3651" s="396"/>
      <c r="J3651" s="396"/>
    </row>
    <row r="3652" s="12" customFormat="1" ht="29.55" spans="1:10">
      <c r="A3652" s="397"/>
      <c r="B3652" s="400" t="s">
        <v>1417</v>
      </c>
      <c r="C3652" s="400">
        <v>7.47</v>
      </c>
      <c r="D3652" s="400">
        <v>7.47</v>
      </c>
      <c r="E3652" s="400">
        <v>7.47</v>
      </c>
      <c r="F3652" s="400">
        <v>10</v>
      </c>
      <c r="G3652" s="400"/>
      <c r="H3652" s="402">
        <v>1</v>
      </c>
      <c r="I3652" s="400">
        <v>100</v>
      </c>
      <c r="J3652" s="400"/>
    </row>
    <row r="3653" s="12" customFormat="1" ht="15.15" spans="1:10">
      <c r="A3653" s="397"/>
      <c r="B3653" s="403" t="s">
        <v>1418</v>
      </c>
      <c r="C3653" s="400"/>
      <c r="D3653" s="400"/>
      <c r="E3653" s="400"/>
      <c r="F3653" s="400" t="s">
        <v>512</v>
      </c>
      <c r="G3653" s="400"/>
      <c r="H3653" s="400" t="s">
        <v>512</v>
      </c>
      <c r="I3653" s="400" t="s">
        <v>512</v>
      </c>
      <c r="J3653" s="400"/>
    </row>
    <row r="3654" s="12" customFormat="1" ht="29.55" spans="1:10">
      <c r="A3654" s="397"/>
      <c r="B3654" s="404" t="s">
        <v>1419</v>
      </c>
      <c r="C3654" s="400"/>
      <c r="D3654" s="400"/>
      <c r="E3654" s="400"/>
      <c r="F3654" s="400"/>
      <c r="G3654" s="400"/>
      <c r="H3654" s="400"/>
      <c r="I3654" s="400"/>
      <c r="J3654" s="400"/>
    </row>
    <row r="3655" s="12" customFormat="1" ht="29.55" spans="1:10">
      <c r="A3655" s="397"/>
      <c r="B3655" s="404" t="s">
        <v>1420</v>
      </c>
      <c r="C3655" s="404"/>
      <c r="D3655" s="404"/>
      <c r="E3655" s="404"/>
      <c r="F3655" s="400" t="s">
        <v>512</v>
      </c>
      <c r="G3655" s="400"/>
      <c r="H3655" s="400" t="s">
        <v>512</v>
      </c>
      <c r="I3655" s="400" t="s">
        <v>512</v>
      </c>
      <c r="J3655" s="400"/>
    </row>
    <row r="3656" s="12" customFormat="1" ht="29.55" spans="1:10">
      <c r="A3656" s="397"/>
      <c r="B3656" s="404" t="s">
        <v>1421</v>
      </c>
      <c r="C3656" s="400">
        <v>7.47</v>
      </c>
      <c r="D3656" s="400">
        <v>7.47</v>
      </c>
      <c r="E3656" s="405">
        <v>7.47</v>
      </c>
      <c r="F3656" s="400" t="s">
        <v>512</v>
      </c>
      <c r="G3656" s="400"/>
      <c r="H3656" s="400" t="s">
        <v>512</v>
      </c>
      <c r="I3656" s="400" t="s">
        <v>512</v>
      </c>
      <c r="J3656" s="400"/>
    </row>
    <row r="3657" s="12" customFormat="1" ht="15.15" spans="1:10">
      <c r="A3657" s="406" t="s">
        <v>724</v>
      </c>
      <c r="B3657" s="406"/>
      <c r="C3657" s="406"/>
      <c r="D3657" s="406"/>
      <c r="E3657" s="406"/>
      <c r="F3657" s="406"/>
      <c r="G3657" s="407" t="s">
        <v>608</v>
      </c>
      <c r="H3657" s="407"/>
      <c r="I3657" s="407"/>
      <c r="J3657" s="407"/>
    </row>
    <row r="3658" s="12" customFormat="1" ht="29.55" spans="1:10">
      <c r="A3658" s="406" t="s">
        <v>723</v>
      </c>
      <c r="B3658" s="408" t="s">
        <v>1560</v>
      </c>
      <c r="C3658" s="408"/>
      <c r="D3658" s="408"/>
      <c r="E3658" s="408"/>
      <c r="F3658" s="408"/>
      <c r="G3658" s="409" t="s">
        <v>1560</v>
      </c>
      <c r="H3658" s="409"/>
      <c r="I3658" s="409"/>
      <c r="J3658" s="409"/>
    </row>
    <row r="3659" s="12" customFormat="1" spans="1:10">
      <c r="A3659" s="410" t="s">
        <v>726</v>
      </c>
      <c r="B3659" s="410"/>
      <c r="C3659" s="410"/>
      <c r="D3659" s="407" t="s">
        <v>1424</v>
      </c>
      <c r="E3659" s="407"/>
      <c r="F3659" s="407"/>
      <c r="G3659" s="411" t="s">
        <v>1425</v>
      </c>
      <c r="H3659" s="411"/>
      <c r="I3659" s="411"/>
      <c r="J3659" s="411"/>
    </row>
    <row r="3660" s="12" customFormat="1" spans="1:10">
      <c r="A3660" s="412" t="s">
        <v>628</v>
      </c>
      <c r="B3660" s="412" t="s">
        <v>629</v>
      </c>
      <c r="C3660" s="412" t="s">
        <v>630</v>
      </c>
      <c r="D3660" s="413" t="s">
        <v>631</v>
      </c>
      <c r="E3660" s="412" t="s">
        <v>632</v>
      </c>
      <c r="F3660" s="414" t="s">
        <v>633</v>
      </c>
      <c r="G3660" s="414" t="s">
        <v>634</v>
      </c>
      <c r="H3660" s="415" t="s">
        <v>717</v>
      </c>
      <c r="I3660" s="415" t="s">
        <v>729</v>
      </c>
      <c r="J3660" s="415" t="s">
        <v>635</v>
      </c>
    </row>
    <row r="3661" s="12" customFormat="1" spans="1:10">
      <c r="A3661" s="412"/>
      <c r="B3661" s="412"/>
      <c r="C3661" s="412"/>
      <c r="D3661" s="416"/>
      <c r="E3661" s="412"/>
      <c r="F3661" s="417"/>
      <c r="G3661" s="417"/>
      <c r="H3661" s="415"/>
      <c r="I3661" s="415"/>
      <c r="J3661" s="415"/>
    </row>
    <row r="3662" s="12" customFormat="1" ht="15" customHeight="1" spans="1:10">
      <c r="A3662" s="412"/>
      <c r="B3662" s="412" t="s">
        <v>637</v>
      </c>
      <c r="C3662" s="418" t="s">
        <v>1508</v>
      </c>
      <c r="D3662" s="412" t="s">
        <v>684</v>
      </c>
      <c r="E3662" s="412">
        <v>49</v>
      </c>
      <c r="F3662" s="412" t="s">
        <v>1509</v>
      </c>
      <c r="G3662" s="415">
        <v>49</v>
      </c>
      <c r="H3662" s="415">
        <v>20</v>
      </c>
      <c r="I3662" s="415">
        <f t="shared" ref="I3662:I3665" si="12">H3662</f>
        <v>20</v>
      </c>
      <c r="J3662" s="424"/>
    </row>
    <row r="3663" s="12" customFormat="1" ht="15" customHeight="1" spans="1:10">
      <c r="A3663" s="468"/>
      <c r="B3663" s="412" t="s">
        <v>637</v>
      </c>
      <c r="C3663" s="418" t="s">
        <v>1510</v>
      </c>
      <c r="D3663" s="412" t="s">
        <v>1432</v>
      </c>
      <c r="E3663" s="474">
        <v>1</v>
      </c>
      <c r="F3663" s="412" t="s">
        <v>641</v>
      </c>
      <c r="G3663" s="474">
        <v>1</v>
      </c>
      <c r="H3663" s="415">
        <v>20</v>
      </c>
      <c r="I3663" s="415">
        <f t="shared" si="12"/>
        <v>20</v>
      </c>
      <c r="J3663" s="424"/>
    </row>
    <row r="3664" s="12" customFormat="1" ht="15.15" spans="1:10">
      <c r="A3664" s="468"/>
      <c r="B3664" s="412" t="s">
        <v>671</v>
      </c>
      <c r="C3664" s="418" t="s">
        <v>1511</v>
      </c>
      <c r="D3664" s="412" t="s">
        <v>1432</v>
      </c>
      <c r="E3664" s="474">
        <v>1</v>
      </c>
      <c r="F3664" s="412" t="s">
        <v>641</v>
      </c>
      <c r="G3664" s="474">
        <v>1</v>
      </c>
      <c r="H3664" s="415">
        <v>20</v>
      </c>
      <c r="I3664" s="415">
        <f t="shared" si="12"/>
        <v>20</v>
      </c>
      <c r="J3664" s="424"/>
    </row>
    <row r="3665" s="12" customFormat="1" ht="28.8" spans="1:10">
      <c r="A3665" s="475"/>
      <c r="B3665" s="413" t="s">
        <v>671</v>
      </c>
      <c r="C3665" s="476" t="s">
        <v>1512</v>
      </c>
      <c r="D3665" s="412" t="s">
        <v>1432</v>
      </c>
      <c r="E3665" s="474">
        <v>1</v>
      </c>
      <c r="F3665" s="412" t="s">
        <v>641</v>
      </c>
      <c r="G3665" s="474">
        <v>1</v>
      </c>
      <c r="H3665" s="414">
        <v>20</v>
      </c>
      <c r="I3665" s="415">
        <f t="shared" si="12"/>
        <v>20</v>
      </c>
      <c r="J3665" s="407"/>
    </row>
    <row r="3666" s="12" customFormat="1" spans="1:10">
      <c r="A3666" s="412" t="s">
        <v>700</v>
      </c>
      <c r="B3666" s="412" t="s">
        <v>741</v>
      </c>
      <c r="C3666" s="418" t="s">
        <v>741</v>
      </c>
      <c r="D3666" s="421" t="s">
        <v>1432</v>
      </c>
      <c r="E3666" s="412" t="s">
        <v>1466</v>
      </c>
      <c r="F3666" s="412" t="s">
        <v>641</v>
      </c>
      <c r="G3666" s="419">
        <v>0.98</v>
      </c>
      <c r="H3666" s="412">
        <v>20</v>
      </c>
      <c r="I3666" s="412">
        <v>19.6</v>
      </c>
      <c r="J3666" s="412"/>
    </row>
    <row r="3667" s="12" customFormat="1" spans="1:10">
      <c r="A3667" s="412"/>
      <c r="B3667" s="412"/>
      <c r="C3667" s="418"/>
      <c r="D3667" s="421"/>
      <c r="E3667" s="412"/>
      <c r="F3667" s="412"/>
      <c r="G3667" s="412"/>
      <c r="H3667" s="412"/>
      <c r="I3667" s="412"/>
      <c r="J3667" s="412"/>
    </row>
    <row r="3668" s="12" customFormat="1" spans="1:10">
      <c r="A3668" s="412" t="s">
        <v>1433</v>
      </c>
      <c r="B3668" s="412"/>
      <c r="C3668" s="466" t="s">
        <v>591</v>
      </c>
      <c r="D3668" s="466"/>
      <c r="E3668" s="466"/>
      <c r="F3668" s="466"/>
      <c r="G3668" s="466"/>
      <c r="H3668" s="466"/>
      <c r="I3668" s="466"/>
      <c r="J3668" s="466"/>
    </row>
    <row r="3669" s="12" customFormat="1" ht="21.6" spans="1:10">
      <c r="A3669" s="412" t="s">
        <v>1434</v>
      </c>
      <c r="B3669" s="412">
        <v>100</v>
      </c>
      <c r="C3669" s="412"/>
      <c r="D3669" s="412"/>
      <c r="E3669" s="412"/>
      <c r="F3669" s="412"/>
      <c r="G3669" s="412"/>
      <c r="H3669" s="412"/>
      <c r="I3669" s="412">
        <v>99.6</v>
      </c>
      <c r="J3669" s="480" t="s">
        <v>1435</v>
      </c>
    </row>
    <row r="3670" s="12" customFormat="1" spans="1:10">
      <c r="A3670" s="423" t="s">
        <v>1436</v>
      </c>
      <c r="B3670" s="423"/>
      <c r="C3670" s="423"/>
      <c r="D3670" s="423"/>
      <c r="E3670" s="423"/>
      <c r="F3670" s="423"/>
      <c r="G3670" s="423"/>
      <c r="H3670" s="423"/>
      <c r="I3670" s="423"/>
      <c r="J3670" s="423"/>
    </row>
    <row r="3671" s="12" customFormat="1" spans="1:10">
      <c r="A3671" s="423" t="s">
        <v>1437</v>
      </c>
      <c r="B3671" s="423"/>
      <c r="C3671" s="423"/>
      <c r="D3671" s="423"/>
      <c r="E3671" s="423"/>
      <c r="F3671" s="423"/>
      <c r="G3671" s="423"/>
      <c r="H3671" s="423"/>
      <c r="I3671" s="423"/>
      <c r="J3671" s="423"/>
    </row>
    <row r="3672" s="12" customFormat="1" spans="1:10">
      <c r="A3672" s="423" t="s">
        <v>1438</v>
      </c>
      <c r="B3672" s="423"/>
      <c r="C3672" s="423"/>
      <c r="D3672" s="423"/>
      <c r="E3672" s="423"/>
      <c r="F3672" s="423"/>
      <c r="G3672" s="423"/>
      <c r="H3672" s="423"/>
      <c r="I3672" s="423"/>
      <c r="J3672" s="423"/>
    </row>
    <row r="3673" s="12" customFormat="1" spans="1:10">
      <c r="A3673" s="423" t="s">
        <v>1439</v>
      </c>
      <c r="B3673" s="423"/>
      <c r="C3673" s="423"/>
      <c r="D3673" s="423"/>
      <c r="E3673" s="423"/>
      <c r="F3673" s="423"/>
      <c r="G3673" s="423"/>
      <c r="H3673" s="423"/>
      <c r="I3673" s="423"/>
      <c r="J3673" s="423"/>
    </row>
    <row r="3674" s="12" customFormat="1" spans="1:10">
      <c r="A3674" s="423" t="s">
        <v>1440</v>
      </c>
      <c r="B3674" s="423"/>
      <c r="C3674" s="423"/>
      <c r="D3674" s="423"/>
      <c r="E3674" s="423"/>
      <c r="F3674" s="423"/>
      <c r="G3674" s="423"/>
      <c r="H3674" s="423"/>
      <c r="I3674" s="423"/>
      <c r="J3674" s="423"/>
    </row>
    <row r="3675" s="12" customFormat="1"/>
    <row r="3676" s="12" customFormat="1" ht="25.2" spans="1:10">
      <c r="A3676" s="393" t="s">
        <v>706</v>
      </c>
      <c r="B3676" s="393"/>
      <c r="C3676" s="393"/>
      <c r="D3676" s="393"/>
      <c r="E3676" s="393"/>
      <c r="F3676" s="393"/>
      <c r="G3676" s="393"/>
      <c r="H3676" s="393"/>
      <c r="I3676" s="393"/>
      <c r="J3676" s="393"/>
    </row>
    <row r="3677" s="12" customFormat="1" ht="25.95" spans="1:10">
      <c r="A3677" s="393"/>
      <c r="B3677" s="393"/>
      <c r="C3677" s="393"/>
      <c r="D3677" s="393"/>
      <c r="E3677" s="393"/>
      <c r="F3677" s="393"/>
      <c r="G3677" s="393"/>
      <c r="H3677" s="393"/>
      <c r="I3677" s="394" t="s">
        <v>970</v>
      </c>
      <c r="J3677" s="393"/>
    </row>
    <row r="3678" s="12" customFormat="1" ht="15.15" spans="1:10">
      <c r="A3678" s="395" t="s">
        <v>708</v>
      </c>
      <c r="B3678" s="396" t="s">
        <v>1565</v>
      </c>
      <c r="C3678" s="396"/>
      <c r="D3678" s="396"/>
      <c r="E3678" s="396"/>
      <c r="F3678" s="396"/>
      <c r="G3678" s="396"/>
      <c r="H3678" s="396"/>
      <c r="I3678" s="396"/>
      <c r="J3678" s="396"/>
    </row>
    <row r="3679" s="12" customFormat="1" ht="15.15" spans="1:10">
      <c r="A3679" s="397" t="s">
        <v>1409</v>
      </c>
      <c r="B3679" s="398" t="s">
        <v>595</v>
      </c>
      <c r="C3679" s="398"/>
      <c r="D3679" s="398"/>
      <c r="E3679" s="399" t="s">
        <v>1410</v>
      </c>
      <c r="F3679" s="396" t="s">
        <v>1411</v>
      </c>
      <c r="G3679" s="396"/>
      <c r="H3679" s="396"/>
      <c r="I3679" s="396"/>
      <c r="J3679" s="396"/>
    </row>
    <row r="3680" s="12" customFormat="1" ht="15.15" spans="1:10">
      <c r="A3680" s="397"/>
      <c r="B3680" s="398"/>
      <c r="C3680" s="398"/>
      <c r="D3680" s="398"/>
      <c r="E3680" s="400" t="s">
        <v>1412</v>
      </c>
      <c r="F3680" s="396"/>
      <c r="G3680" s="396"/>
      <c r="H3680" s="396"/>
      <c r="I3680" s="396"/>
      <c r="J3680" s="396"/>
    </row>
    <row r="3681" s="12" customFormat="1" ht="15.15" spans="1:10">
      <c r="A3681" s="397" t="s">
        <v>1413</v>
      </c>
      <c r="B3681" s="400"/>
      <c r="C3681" s="401" t="s">
        <v>1414</v>
      </c>
      <c r="D3681" s="401" t="s">
        <v>1415</v>
      </c>
      <c r="E3681" s="399" t="s">
        <v>1415</v>
      </c>
      <c r="F3681" s="396" t="s">
        <v>717</v>
      </c>
      <c r="G3681" s="396"/>
      <c r="H3681" s="396" t="s">
        <v>718</v>
      </c>
      <c r="I3681" s="396" t="s">
        <v>729</v>
      </c>
      <c r="J3681" s="396"/>
    </row>
    <row r="3682" s="12" customFormat="1" ht="15.15" spans="1:10">
      <c r="A3682" s="397"/>
      <c r="B3682" s="400"/>
      <c r="C3682" s="400" t="s">
        <v>507</v>
      </c>
      <c r="D3682" s="400" t="s">
        <v>507</v>
      </c>
      <c r="E3682" s="400" t="s">
        <v>1416</v>
      </c>
      <c r="F3682" s="396"/>
      <c r="G3682" s="396"/>
      <c r="H3682" s="396"/>
      <c r="I3682" s="396"/>
      <c r="J3682" s="396"/>
    </row>
    <row r="3683" s="12" customFormat="1" ht="29.55" spans="1:10">
      <c r="A3683" s="397"/>
      <c r="B3683" s="400" t="s">
        <v>1417</v>
      </c>
      <c r="C3683" s="400">
        <v>1015.5</v>
      </c>
      <c r="D3683" s="400">
        <v>1015.5</v>
      </c>
      <c r="E3683" s="400">
        <v>1015.5</v>
      </c>
      <c r="F3683" s="400">
        <v>10</v>
      </c>
      <c r="G3683" s="400"/>
      <c r="H3683" s="402">
        <v>1</v>
      </c>
      <c r="I3683" s="400">
        <v>100</v>
      </c>
      <c r="J3683" s="400"/>
    </row>
    <row r="3684" s="12" customFormat="1" ht="15.15" spans="1:10">
      <c r="A3684" s="397"/>
      <c r="B3684" s="403" t="s">
        <v>1418</v>
      </c>
      <c r="C3684" s="400"/>
      <c r="D3684" s="400"/>
      <c r="E3684" s="400"/>
      <c r="F3684" s="400" t="s">
        <v>512</v>
      </c>
      <c r="G3684" s="400"/>
      <c r="H3684" s="400" t="s">
        <v>512</v>
      </c>
      <c r="I3684" s="400" t="s">
        <v>512</v>
      </c>
      <c r="J3684" s="400"/>
    </row>
    <row r="3685" s="12" customFormat="1" ht="29.55" spans="1:10">
      <c r="A3685" s="397"/>
      <c r="B3685" s="404" t="s">
        <v>1419</v>
      </c>
      <c r="C3685" s="400"/>
      <c r="D3685" s="400"/>
      <c r="E3685" s="400"/>
      <c r="F3685" s="400"/>
      <c r="G3685" s="400"/>
      <c r="H3685" s="400"/>
      <c r="I3685" s="400"/>
      <c r="J3685" s="400"/>
    </row>
    <row r="3686" s="12" customFormat="1" ht="29.55" spans="1:10">
      <c r="A3686" s="397"/>
      <c r="B3686" s="404" t="s">
        <v>1420</v>
      </c>
      <c r="C3686" s="404"/>
      <c r="D3686" s="404"/>
      <c r="E3686" s="404"/>
      <c r="F3686" s="400" t="s">
        <v>512</v>
      </c>
      <c r="G3686" s="400"/>
      <c r="H3686" s="400" t="s">
        <v>512</v>
      </c>
      <c r="I3686" s="400" t="s">
        <v>512</v>
      </c>
      <c r="J3686" s="400"/>
    </row>
    <row r="3687" s="12" customFormat="1" ht="29.55" spans="1:10">
      <c r="A3687" s="397"/>
      <c r="B3687" s="404" t="s">
        <v>1421</v>
      </c>
      <c r="C3687" s="400">
        <v>1015.5</v>
      </c>
      <c r="D3687" s="400">
        <v>1015.5</v>
      </c>
      <c r="E3687" s="405">
        <v>1015.5</v>
      </c>
      <c r="F3687" s="400" t="s">
        <v>512</v>
      </c>
      <c r="G3687" s="400"/>
      <c r="H3687" s="400" t="s">
        <v>512</v>
      </c>
      <c r="I3687" s="400" t="s">
        <v>512</v>
      </c>
      <c r="J3687" s="400"/>
    </row>
    <row r="3688" s="12" customFormat="1" ht="15.15" spans="1:10">
      <c r="A3688" s="406" t="s">
        <v>724</v>
      </c>
      <c r="B3688" s="406"/>
      <c r="C3688" s="406"/>
      <c r="D3688" s="406"/>
      <c r="E3688" s="406"/>
      <c r="F3688" s="406"/>
      <c r="G3688" s="407" t="s">
        <v>608</v>
      </c>
      <c r="H3688" s="407"/>
      <c r="I3688" s="407"/>
      <c r="J3688" s="407"/>
    </row>
    <row r="3689" s="12" customFormat="1" ht="45" customHeight="1" spans="1:10">
      <c r="A3689" s="406" t="s">
        <v>723</v>
      </c>
      <c r="B3689" s="408" t="s">
        <v>1556</v>
      </c>
      <c r="C3689" s="408"/>
      <c r="D3689" s="408"/>
      <c r="E3689" s="408"/>
      <c r="F3689" s="408"/>
      <c r="G3689" s="409" t="s">
        <v>1557</v>
      </c>
      <c r="H3689" s="409"/>
      <c r="I3689" s="409"/>
      <c r="J3689" s="409"/>
    </row>
    <row r="3690" s="12" customFormat="1" spans="1:10">
      <c r="A3690" s="410" t="s">
        <v>726</v>
      </c>
      <c r="B3690" s="410"/>
      <c r="C3690" s="410"/>
      <c r="D3690" s="407" t="s">
        <v>1424</v>
      </c>
      <c r="E3690" s="407"/>
      <c r="F3690" s="407"/>
      <c r="G3690" s="411" t="s">
        <v>1425</v>
      </c>
      <c r="H3690" s="411"/>
      <c r="I3690" s="411"/>
      <c r="J3690" s="411"/>
    </row>
    <row r="3691" s="12" customFormat="1" spans="1:10">
      <c r="A3691" s="412" t="s">
        <v>628</v>
      </c>
      <c r="B3691" s="412" t="s">
        <v>629</v>
      </c>
      <c r="C3691" s="412" t="s">
        <v>630</v>
      </c>
      <c r="D3691" s="413" t="s">
        <v>631</v>
      </c>
      <c r="E3691" s="412" t="s">
        <v>632</v>
      </c>
      <c r="F3691" s="414" t="s">
        <v>633</v>
      </c>
      <c r="G3691" s="414" t="s">
        <v>634</v>
      </c>
      <c r="H3691" s="415" t="s">
        <v>717</v>
      </c>
      <c r="I3691" s="415" t="s">
        <v>729</v>
      </c>
      <c r="J3691" s="415" t="s">
        <v>635</v>
      </c>
    </row>
    <row r="3692" s="12" customFormat="1" spans="1:10">
      <c r="A3692" s="412"/>
      <c r="B3692" s="412"/>
      <c r="C3692" s="412"/>
      <c r="D3692" s="416"/>
      <c r="E3692" s="412"/>
      <c r="F3692" s="417"/>
      <c r="G3692" s="417"/>
      <c r="H3692" s="415"/>
      <c r="I3692" s="415"/>
      <c r="J3692" s="415"/>
    </row>
    <row r="3693" s="12" customFormat="1" spans="1:10">
      <c r="A3693" s="412" t="s">
        <v>1517</v>
      </c>
      <c r="B3693" s="412" t="s">
        <v>636</v>
      </c>
      <c r="C3693" s="418" t="s">
        <v>1558</v>
      </c>
      <c r="D3693" s="412" t="s">
        <v>684</v>
      </c>
      <c r="E3693" s="474">
        <v>1</v>
      </c>
      <c r="F3693" s="415" t="s">
        <v>641</v>
      </c>
      <c r="G3693" s="482">
        <f>E3693</f>
        <v>1</v>
      </c>
      <c r="H3693" s="415">
        <v>20</v>
      </c>
      <c r="I3693" s="415">
        <v>20</v>
      </c>
      <c r="J3693" s="415"/>
    </row>
    <row r="3694" s="12" customFormat="1" ht="28.8" spans="1:10">
      <c r="A3694" s="412"/>
      <c r="B3694" s="412"/>
      <c r="C3694" s="418" t="s">
        <v>1520</v>
      </c>
      <c r="D3694" s="412" t="s">
        <v>1432</v>
      </c>
      <c r="E3694" s="412" t="s">
        <v>1482</v>
      </c>
      <c r="F3694" s="415" t="s">
        <v>641</v>
      </c>
      <c r="G3694" s="420">
        <v>1</v>
      </c>
      <c r="H3694" s="415">
        <v>20</v>
      </c>
      <c r="I3694" s="415">
        <v>20</v>
      </c>
      <c r="J3694" s="415"/>
    </row>
    <row r="3695" s="12" customFormat="1" ht="43.2" spans="1:10">
      <c r="A3695" s="412"/>
      <c r="B3695" s="412"/>
      <c r="C3695" s="418" t="s">
        <v>1521</v>
      </c>
      <c r="D3695" s="412" t="s">
        <v>684</v>
      </c>
      <c r="E3695" s="483">
        <f>100%</f>
        <v>1</v>
      </c>
      <c r="F3695" s="415" t="s">
        <v>641</v>
      </c>
      <c r="G3695" s="420">
        <v>1</v>
      </c>
      <c r="H3695" s="415">
        <v>20</v>
      </c>
      <c r="I3695" s="415">
        <v>20</v>
      </c>
      <c r="J3695" s="415"/>
    </row>
    <row r="3696" s="12" customFormat="1" ht="28.8" spans="1:10">
      <c r="A3696" s="412"/>
      <c r="B3696" s="412" t="s">
        <v>786</v>
      </c>
      <c r="C3696" s="418" t="s">
        <v>1522</v>
      </c>
      <c r="D3696" s="412"/>
      <c r="E3696" s="483" t="s">
        <v>1523</v>
      </c>
      <c r="F3696" s="415"/>
      <c r="G3696" s="420" t="s">
        <v>1523</v>
      </c>
      <c r="H3696" s="415">
        <v>15</v>
      </c>
      <c r="I3696" s="415">
        <v>13</v>
      </c>
      <c r="J3696" s="415"/>
    </row>
    <row r="3697" s="12" customFormat="1" ht="28.8" spans="1:10">
      <c r="A3697" s="412"/>
      <c r="B3697" s="412"/>
      <c r="C3697" s="418" t="s">
        <v>1524</v>
      </c>
      <c r="D3697" s="412"/>
      <c r="E3697" s="483" t="s">
        <v>1300</v>
      </c>
      <c r="F3697" s="415"/>
      <c r="G3697" s="483" t="s">
        <v>1300</v>
      </c>
      <c r="H3697" s="415">
        <v>15</v>
      </c>
      <c r="I3697" s="415">
        <v>10</v>
      </c>
      <c r="J3697" s="415"/>
    </row>
    <row r="3698" s="12" customFormat="1" spans="1:10">
      <c r="A3698" s="412" t="s">
        <v>700</v>
      </c>
      <c r="B3698" s="412" t="s">
        <v>741</v>
      </c>
      <c r="C3698" s="418" t="s">
        <v>741</v>
      </c>
      <c r="D3698" s="421" t="s">
        <v>1432</v>
      </c>
      <c r="E3698" s="412" t="s">
        <v>1466</v>
      </c>
      <c r="F3698" s="412" t="s">
        <v>641</v>
      </c>
      <c r="G3698" s="419">
        <v>0.98</v>
      </c>
      <c r="H3698" s="412">
        <v>10</v>
      </c>
      <c r="I3698" s="412">
        <v>9.8</v>
      </c>
      <c r="J3698" s="412"/>
    </row>
    <row r="3699" s="12" customFormat="1" spans="1:10">
      <c r="A3699" s="412"/>
      <c r="B3699" s="412"/>
      <c r="C3699" s="418"/>
      <c r="D3699" s="421"/>
      <c r="E3699" s="412"/>
      <c r="F3699" s="412"/>
      <c r="G3699" s="412"/>
      <c r="H3699" s="412"/>
      <c r="I3699" s="412"/>
      <c r="J3699" s="412"/>
    </row>
    <row r="3700" s="12" customFormat="1" spans="1:10">
      <c r="A3700" s="412" t="s">
        <v>1433</v>
      </c>
      <c r="B3700" s="412"/>
      <c r="C3700" s="466" t="s">
        <v>591</v>
      </c>
      <c r="D3700" s="466"/>
      <c r="E3700" s="466"/>
      <c r="F3700" s="466"/>
      <c r="G3700" s="466"/>
      <c r="H3700" s="466"/>
      <c r="I3700" s="466"/>
      <c r="J3700" s="466"/>
    </row>
    <row r="3701" s="12" customFormat="1" ht="21.6" spans="1:10">
      <c r="A3701" s="412" t="s">
        <v>1434</v>
      </c>
      <c r="B3701" s="412">
        <v>100</v>
      </c>
      <c r="C3701" s="412"/>
      <c r="D3701" s="412"/>
      <c r="E3701" s="412"/>
      <c r="F3701" s="412"/>
      <c r="G3701" s="412"/>
      <c r="H3701" s="412"/>
      <c r="I3701" s="412">
        <v>92.8</v>
      </c>
      <c r="J3701" s="480" t="s">
        <v>1435</v>
      </c>
    </row>
    <row r="3702" s="12" customFormat="1" spans="1:10">
      <c r="A3702" s="423" t="s">
        <v>1436</v>
      </c>
      <c r="B3702" s="423"/>
      <c r="C3702" s="423"/>
      <c r="D3702" s="423"/>
      <c r="E3702" s="423"/>
      <c r="F3702" s="423"/>
      <c r="G3702" s="423"/>
      <c r="H3702" s="423"/>
      <c r="I3702" s="423"/>
      <c r="J3702" s="423"/>
    </row>
    <row r="3703" s="12" customFormat="1" spans="1:10">
      <c r="A3703" s="423" t="s">
        <v>1437</v>
      </c>
      <c r="B3703" s="423"/>
      <c r="C3703" s="423"/>
      <c r="D3703" s="423"/>
      <c r="E3703" s="423"/>
      <c r="F3703" s="423"/>
      <c r="G3703" s="423"/>
      <c r="H3703" s="423"/>
      <c r="I3703" s="423"/>
      <c r="J3703" s="423"/>
    </row>
    <row r="3704" s="12" customFormat="1" spans="1:10">
      <c r="A3704" s="423" t="s">
        <v>1438</v>
      </c>
      <c r="B3704" s="423"/>
      <c r="C3704" s="423"/>
      <c r="D3704" s="423"/>
      <c r="E3704" s="423"/>
      <c r="F3704" s="423"/>
      <c r="G3704" s="423"/>
      <c r="H3704" s="423"/>
      <c r="I3704" s="423"/>
      <c r="J3704" s="423"/>
    </row>
    <row r="3705" s="12" customFormat="1" spans="1:10">
      <c r="A3705" s="423" t="s">
        <v>1439</v>
      </c>
      <c r="B3705" s="423"/>
      <c r="C3705" s="423"/>
      <c r="D3705" s="423"/>
      <c r="E3705" s="423"/>
      <c r="F3705" s="423"/>
      <c r="G3705" s="423"/>
      <c r="H3705" s="423"/>
      <c r="I3705" s="423"/>
      <c r="J3705" s="423"/>
    </row>
    <row r="3706" s="12" customFormat="1" spans="1:10">
      <c r="A3706" s="423" t="s">
        <v>1440</v>
      </c>
      <c r="B3706" s="423"/>
      <c r="C3706" s="423"/>
      <c r="D3706" s="423"/>
      <c r="E3706" s="423"/>
      <c r="F3706" s="423"/>
      <c r="G3706" s="423"/>
      <c r="H3706" s="423"/>
      <c r="I3706" s="423"/>
      <c r="J3706" s="423"/>
    </row>
  </sheetData>
  <mergeCells count="5222">
    <mergeCell ref="A2:J2"/>
    <mergeCell ref="A5:C5"/>
    <mergeCell ref="D5:K5"/>
    <mergeCell ref="A6:C6"/>
    <mergeCell ref="D6:E6"/>
    <mergeCell ref="G6:K6"/>
    <mergeCell ref="G7:H7"/>
    <mergeCell ref="G8:H8"/>
    <mergeCell ref="G9:H9"/>
    <mergeCell ref="G10:H10"/>
    <mergeCell ref="G11:H11"/>
    <mergeCell ref="G12:H12"/>
    <mergeCell ref="B13:E13"/>
    <mergeCell ref="F13:K13"/>
    <mergeCell ref="B14:E14"/>
    <mergeCell ref="F14:K14"/>
    <mergeCell ref="I15:K15"/>
    <mergeCell ref="I16:K16"/>
    <mergeCell ref="I17:K17"/>
    <mergeCell ref="I18:K18"/>
    <mergeCell ref="I19:K19"/>
    <mergeCell ref="A22:F22"/>
    <mergeCell ref="G22:K22"/>
    <mergeCell ref="A25:J25"/>
    <mergeCell ref="A27:C27"/>
    <mergeCell ref="D27:K27"/>
    <mergeCell ref="A28:C28"/>
    <mergeCell ref="D28:E28"/>
    <mergeCell ref="G28:K28"/>
    <mergeCell ref="G29:H29"/>
    <mergeCell ref="G30:H30"/>
    <mergeCell ref="G31:H31"/>
    <mergeCell ref="G32:H32"/>
    <mergeCell ref="G33:H33"/>
    <mergeCell ref="G34:H34"/>
    <mergeCell ref="B35:E35"/>
    <mergeCell ref="F35:K35"/>
    <mergeCell ref="B36:E36"/>
    <mergeCell ref="F36:K36"/>
    <mergeCell ref="I37:K37"/>
    <mergeCell ref="I38:K38"/>
    <mergeCell ref="I56:K56"/>
    <mergeCell ref="I57:K57"/>
    <mergeCell ref="A60:F60"/>
    <mergeCell ref="G60:K60"/>
    <mergeCell ref="A63:J63"/>
    <mergeCell ref="A65:C65"/>
    <mergeCell ref="D65:K65"/>
    <mergeCell ref="A66:C66"/>
    <mergeCell ref="D66:E66"/>
    <mergeCell ref="G66:K66"/>
    <mergeCell ref="G67:H67"/>
    <mergeCell ref="G68:H68"/>
    <mergeCell ref="G69:H69"/>
    <mergeCell ref="G70:H70"/>
    <mergeCell ref="G71:H71"/>
    <mergeCell ref="G72:H72"/>
    <mergeCell ref="B73:E73"/>
    <mergeCell ref="F73:K73"/>
    <mergeCell ref="B74:E74"/>
    <mergeCell ref="F74:K74"/>
    <mergeCell ref="I75:K75"/>
    <mergeCell ref="I76:K76"/>
    <mergeCell ref="I78:K78"/>
    <mergeCell ref="I79:K79"/>
    <mergeCell ref="I80:K80"/>
    <mergeCell ref="A83:F83"/>
    <mergeCell ref="G83:K83"/>
    <mergeCell ref="A86:J86"/>
    <mergeCell ref="A88:C88"/>
    <mergeCell ref="D88:K88"/>
    <mergeCell ref="A89:C89"/>
    <mergeCell ref="D89:E89"/>
    <mergeCell ref="G89:K89"/>
    <mergeCell ref="G90:H90"/>
    <mergeCell ref="G91:H91"/>
    <mergeCell ref="G92:H92"/>
    <mergeCell ref="G93:H93"/>
    <mergeCell ref="G94:H94"/>
    <mergeCell ref="G95:H95"/>
    <mergeCell ref="B96:E96"/>
    <mergeCell ref="F96:K96"/>
    <mergeCell ref="B97:E97"/>
    <mergeCell ref="F97:K97"/>
    <mergeCell ref="I98:K98"/>
    <mergeCell ref="I99:K99"/>
    <mergeCell ref="I100:K100"/>
    <mergeCell ref="I101:K101"/>
    <mergeCell ref="I102:K102"/>
    <mergeCell ref="A105:F105"/>
    <mergeCell ref="G105:K105"/>
    <mergeCell ref="A108:J108"/>
    <mergeCell ref="A110:C110"/>
    <mergeCell ref="D110:K110"/>
    <mergeCell ref="A111:C111"/>
    <mergeCell ref="D111:E111"/>
    <mergeCell ref="G111:K111"/>
    <mergeCell ref="G112:H112"/>
    <mergeCell ref="G113:H113"/>
    <mergeCell ref="G114:H114"/>
    <mergeCell ref="G115:H115"/>
    <mergeCell ref="G116:H116"/>
    <mergeCell ref="G117:H117"/>
    <mergeCell ref="B118:E118"/>
    <mergeCell ref="F118:K118"/>
    <mergeCell ref="B119:E119"/>
    <mergeCell ref="F119:K119"/>
    <mergeCell ref="I120:K120"/>
    <mergeCell ref="I121:K121"/>
    <mergeCell ref="I123:K123"/>
    <mergeCell ref="I124:K124"/>
    <mergeCell ref="A127:F127"/>
    <mergeCell ref="G127:K127"/>
    <mergeCell ref="A130:J130"/>
    <mergeCell ref="A132:C132"/>
    <mergeCell ref="D132:K132"/>
    <mergeCell ref="A133:C133"/>
    <mergeCell ref="D133:E133"/>
    <mergeCell ref="G133:K133"/>
    <mergeCell ref="G134:H134"/>
    <mergeCell ref="G135:H135"/>
    <mergeCell ref="G136:H136"/>
    <mergeCell ref="G137:H137"/>
    <mergeCell ref="G138:H138"/>
    <mergeCell ref="G139:H139"/>
    <mergeCell ref="B140:E140"/>
    <mergeCell ref="F140:K140"/>
    <mergeCell ref="B141:E141"/>
    <mergeCell ref="F141:K141"/>
    <mergeCell ref="I142:K142"/>
    <mergeCell ref="I143:K143"/>
    <mergeCell ref="I144:K144"/>
    <mergeCell ref="I145:K145"/>
    <mergeCell ref="I146:K146"/>
    <mergeCell ref="I147:K147"/>
    <mergeCell ref="A150:F150"/>
    <mergeCell ref="G150:K150"/>
    <mergeCell ref="A153:J153"/>
    <mergeCell ref="A155:C155"/>
    <mergeCell ref="D155:K155"/>
    <mergeCell ref="A156:C156"/>
    <mergeCell ref="D156:E156"/>
    <mergeCell ref="G156:K156"/>
    <mergeCell ref="G157:H157"/>
    <mergeCell ref="G158:H158"/>
    <mergeCell ref="G159:H159"/>
    <mergeCell ref="G160:H160"/>
    <mergeCell ref="G161:H161"/>
    <mergeCell ref="G162:H162"/>
    <mergeCell ref="B163:E163"/>
    <mergeCell ref="F163:K163"/>
    <mergeCell ref="B164:E164"/>
    <mergeCell ref="F164:K164"/>
    <mergeCell ref="I165:K165"/>
    <mergeCell ref="I166:K166"/>
    <mergeCell ref="I167:K167"/>
    <mergeCell ref="I168:K168"/>
    <mergeCell ref="I169:K169"/>
    <mergeCell ref="A172:F172"/>
    <mergeCell ref="G172:K172"/>
    <mergeCell ref="A175:J175"/>
    <mergeCell ref="A177:C177"/>
    <mergeCell ref="D177:E177"/>
    <mergeCell ref="G177:K177"/>
    <mergeCell ref="G178:H178"/>
    <mergeCell ref="G179:H179"/>
    <mergeCell ref="G180:H180"/>
    <mergeCell ref="G181:H181"/>
    <mergeCell ref="G182:H182"/>
    <mergeCell ref="G183:H183"/>
    <mergeCell ref="B184:E184"/>
    <mergeCell ref="F184:K184"/>
    <mergeCell ref="B185:E185"/>
    <mergeCell ref="F185:K185"/>
    <mergeCell ref="I186:K186"/>
    <mergeCell ref="I187:K187"/>
    <mergeCell ref="I188:K188"/>
    <mergeCell ref="I189:K189"/>
    <mergeCell ref="I190:K190"/>
    <mergeCell ref="I191:K191"/>
    <mergeCell ref="A192:F192"/>
    <mergeCell ref="G192:K192"/>
    <mergeCell ref="A196:J196"/>
    <mergeCell ref="A198:C198"/>
    <mergeCell ref="D198:K198"/>
    <mergeCell ref="A199:C199"/>
    <mergeCell ref="D199:E199"/>
    <mergeCell ref="G199:K199"/>
    <mergeCell ref="G200:H200"/>
    <mergeCell ref="G201:H201"/>
    <mergeCell ref="G202:H202"/>
    <mergeCell ref="G203:H203"/>
    <mergeCell ref="G204:H204"/>
    <mergeCell ref="G205:H205"/>
    <mergeCell ref="B206:E206"/>
    <mergeCell ref="F206:K206"/>
    <mergeCell ref="B207:E207"/>
    <mergeCell ref="F207:K207"/>
    <mergeCell ref="I208:K208"/>
    <mergeCell ref="I209:K209"/>
    <mergeCell ref="I210:K210"/>
    <mergeCell ref="I211:K211"/>
    <mergeCell ref="I213:K213"/>
    <mergeCell ref="I214:K214"/>
    <mergeCell ref="I215:K215"/>
    <mergeCell ref="I216:K216"/>
    <mergeCell ref="I217:K217"/>
    <mergeCell ref="A218:F218"/>
    <mergeCell ref="G218:K218"/>
    <mergeCell ref="A222:J222"/>
    <mergeCell ref="A224:C224"/>
    <mergeCell ref="D224:K224"/>
    <mergeCell ref="A225:C225"/>
    <mergeCell ref="D225:E225"/>
    <mergeCell ref="G225:K225"/>
    <mergeCell ref="G226:H226"/>
    <mergeCell ref="G227:H227"/>
    <mergeCell ref="G228:H228"/>
    <mergeCell ref="G229:H229"/>
    <mergeCell ref="G230:H230"/>
    <mergeCell ref="G231:H231"/>
    <mergeCell ref="B232:E232"/>
    <mergeCell ref="F232:K232"/>
    <mergeCell ref="B233:E233"/>
    <mergeCell ref="F233:K233"/>
    <mergeCell ref="I234:K234"/>
    <mergeCell ref="I235:K235"/>
    <mergeCell ref="I236:K236"/>
    <mergeCell ref="I237:K237"/>
    <mergeCell ref="I238:K238"/>
    <mergeCell ref="I239:K239"/>
    <mergeCell ref="I240:K240"/>
    <mergeCell ref="I241:K241"/>
    <mergeCell ref="I242:K242"/>
    <mergeCell ref="I245:K245"/>
    <mergeCell ref="I246:K246"/>
    <mergeCell ref="I247:K247"/>
    <mergeCell ref="I248:K248"/>
    <mergeCell ref="I249:K249"/>
    <mergeCell ref="I250:K250"/>
    <mergeCell ref="I251:K251"/>
    <mergeCell ref="I253:K253"/>
    <mergeCell ref="I254:K254"/>
    <mergeCell ref="I257:K257"/>
    <mergeCell ref="I258:K258"/>
    <mergeCell ref="A259:F259"/>
    <mergeCell ref="G259:K259"/>
    <mergeCell ref="A263:J263"/>
    <mergeCell ref="A265:C265"/>
    <mergeCell ref="D265:K265"/>
    <mergeCell ref="A266:C266"/>
    <mergeCell ref="D266:E266"/>
    <mergeCell ref="G266:K266"/>
    <mergeCell ref="G267:H267"/>
    <mergeCell ref="G268:H268"/>
    <mergeCell ref="G269:H269"/>
    <mergeCell ref="G270:H270"/>
    <mergeCell ref="G271:H271"/>
    <mergeCell ref="G272:H272"/>
    <mergeCell ref="B273:E273"/>
    <mergeCell ref="F273:K273"/>
    <mergeCell ref="B274:E274"/>
    <mergeCell ref="F274:K274"/>
    <mergeCell ref="I275:K275"/>
    <mergeCell ref="I276:K276"/>
    <mergeCell ref="I277:K277"/>
    <mergeCell ref="I278:K278"/>
    <mergeCell ref="I279:K279"/>
    <mergeCell ref="I280:K280"/>
    <mergeCell ref="A283:F283"/>
    <mergeCell ref="G283:K283"/>
    <mergeCell ref="A287:J287"/>
    <mergeCell ref="A289:C289"/>
    <mergeCell ref="D289:K289"/>
    <mergeCell ref="A290:C290"/>
    <mergeCell ref="D290:E290"/>
    <mergeCell ref="G290:K290"/>
    <mergeCell ref="G291:H291"/>
    <mergeCell ref="G292:H292"/>
    <mergeCell ref="G293:H293"/>
    <mergeCell ref="G294:H294"/>
    <mergeCell ref="G295:H295"/>
    <mergeCell ref="G296:H296"/>
    <mergeCell ref="B297:E297"/>
    <mergeCell ref="F297:K297"/>
    <mergeCell ref="B298:E298"/>
    <mergeCell ref="F298:K298"/>
    <mergeCell ref="I299:K299"/>
    <mergeCell ref="I300:K300"/>
    <mergeCell ref="I301:K301"/>
    <mergeCell ref="I302:K302"/>
    <mergeCell ref="I303:K303"/>
    <mergeCell ref="I304:K304"/>
    <mergeCell ref="I305:K305"/>
    <mergeCell ref="I306:K306"/>
    <mergeCell ref="I307:K307"/>
    <mergeCell ref="I308:K308"/>
    <mergeCell ref="I309:K309"/>
    <mergeCell ref="A312:F312"/>
    <mergeCell ref="G312:K312"/>
    <mergeCell ref="A316:J316"/>
    <mergeCell ref="A318:C318"/>
    <mergeCell ref="D318:K318"/>
    <mergeCell ref="A319:C319"/>
    <mergeCell ref="D319:E319"/>
    <mergeCell ref="G319:K319"/>
    <mergeCell ref="G320:H320"/>
    <mergeCell ref="G321:H321"/>
    <mergeCell ref="G322:H322"/>
    <mergeCell ref="G323:H323"/>
    <mergeCell ref="G324:H324"/>
    <mergeCell ref="G325:H325"/>
    <mergeCell ref="B326:E326"/>
    <mergeCell ref="F326:K326"/>
    <mergeCell ref="B327:E327"/>
    <mergeCell ref="F327:K327"/>
    <mergeCell ref="I328:K328"/>
    <mergeCell ref="I329:K329"/>
    <mergeCell ref="I330:K330"/>
    <mergeCell ref="I331:K331"/>
    <mergeCell ref="I332:K332"/>
    <mergeCell ref="I335:K335"/>
    <mergeCell ref="A336:F336"/>
    <mergeCell ref="G336:K336"/>
    <mergeCell ref="A340:J340"/>
    <mergeCell ref="A342:C342"/>
    <mergeCell ref="D342:K342"/>
    <mergeCell ref="A343:C343"/>
    <mergeCell ref="D343:E343"/>
    <mergeCell ref="G343:K343"/>
    <mergeCell ref="G344:H344"/>
    <mergeCell ref="G345:H345"/>
    <mergeCell ref="G346:H346"/>
    <mergeCell ref="G347:H347"/>
    <mergeCell ref="G348:H348"/>
    <mergeCell ref="G349:H349"/>
    <mergeCell ref="B350:E350"/>
    <mergeCell ref="F350:K350"/>
    <mergeCell ref="B351:E351"/>
    <mergeCell ref="F351:K351"/>
    <mergeCell ref="I352:K352"/>
    <mergeCell ref="I353:K353"/>
    <mergeCell ref="I354:K354"/>
    <mergeCell ref="A357:F357"/>
    <mergeCell ref="G357:K357"/>
    <mergeCell ref="A361:J361"/>
    <mergeCell ref="A363:C363"/>
    <mergeCell ref="D363:K363"/>
    <mergeCell ref="A364:C364"/>
    <mergeCell ref="D364:E364"/>
    <mergeCell ref="G364:K364"/>
    <mergeCell ref="G365:H365"/>
    <mergeCell ref="G366:H366"/>
    <mergeCell ref="G367:H367"/>
    <mergeCell ref="G368:H368"/>
    <mergeCell ref="G369:H369"/>
    <mergeCell ref="G370:H370"/>
    <mergeCell ref="B371:E371"/>
    <mergeCell ref="F371:K371"/>
    <mergeCell ref="B372:E372"/>
    <mergeCell ref="F372:K372"/>
    <mergeCell ref="I373:K373"/>
    <mergeCell ref="I374:K374"/>
    <mergeCell ref="I375:K375"/>
    <mergeCell ref="I376:K376"/>
    <mergeCell ref="I377:K377"/>
    <mergeCell ref="I378:K378"/>
    <mergeCell ref="A381:F381"/>
    <mergeCell ref="G381:K381"/>
    <mergeCell ref="A385:J385"/>
    <mergeCell ref="A387:C387"/>
    <mergeCell ref="D387:K387"/>
    <mergeCell ref="A388:C388"/>
    <mergeCell ref="D388:E388"/>
    <mergeCell ref="G388:K388"/>
    <mergeCell ref="G389:H389"/>
    <mergeCell ref="G390:H390"/>
    <mergeCell ref="G391:H391"/>
    <mergeCell ref="G392:H392"/>
    <mergeCell ref="G393:H393"/>
    <mergeCell ref="G394:H394"/>
    <mergeCell ref="B395:E395"/>
    <mergeCell ref="F395:K395"/>
    <mergeCell ref="B396:E396"/>
    <mergeCell ref="F396:K396"/>
    <mergeCell ref="I397:K397"/>
    <mergeCell ref="I398:K398"/>
    <mergeCell ref="I399:K399"/>
    <mergeCell ref="I400:K400"/>
    <mergeCell ref="I401:K401"/>
    <mergeCell ref="I404:K404"/>
    <mergeCell ref="A405:F405"/>
    <mergeCell ref="G405:K405"/>
    <mergeCell ref="A408:K408"/>
    <mergeCell ref="A409:K409"/>
    <mergeCell ref="A410:C410"/>
    <mergeCell ref="D410:K410"/>
    <mergeCell ref="A411:C411"/>
    <mergeCell ref="D411:E411"/>
    <mergeCell ref="G411:K411"/>
    <mergeCell ref="G412:H412"/>
    <mergeCell ref="G413:H413"/>
    <mergeCell ref="G414:H414"/>
    <mergeCell ref="G415:H415"/>
    <mergeCell ref="G416:H416"/>
    <mergeCell ref="G417:H417"/>
    <mergeCell ref="B418:E418"/>
    <mergeCell ref="F418:K418"/>
    <mergeCell ref="B419:E419"/>
    <mergeCell ref="F419:K419"/>
    <mergeCell ref="I420:K420"/>
    <mergeCell ref="I421:K421"/>
    <mergeCell ref="I422:K422"/>
    <mergeCell ref="I423:K423"/>
    <mergeCell ref="A424:F424"/>
    <mergeCell ref="G424:K424"/>
    <mergeCell ref="A427:K427"/>
    <mergeCell ref="A434:K434"/>
    <mergeCell ref="A435:K435"/>
    <mergeCell ref="A436:K436"/>
    <mergeCell ref="A437:C437"/>
    <mergeCell ref="D437:K437"/>
    <mergeCell ref="A438:C438"/>
    <mergeCell ref="D438:E438"/>
    <mergeCell ref="G438:K438"/>
    <mergeCell ref="G439:H439"/>
    <mergeCell ref="G440:H440"/>
    <mergeCell ref="G441:H441"/>
    <mergeCell ref="G442:H442"/>
    <mergeCell ref="G443:H443"/>
    <mergeCell ref="G444:H444"/>
    <mergeCell ref="B445:E445"/>
    <mergeCell ref="F445:K445"/>
    <mergeCell ref="B446:E446"/>
    <mergeCell ref="F446:K446"/>
    <mergeCell ref="I447:K447"/>
    <mergeCell ref="I448:K448"/>
    <mergeCell ref="I449:K449"/>
    <mergeCell ref="I450:K450"/>
    <mergeCell ref="I451:K451"/>
    <mergeCell ref="I452:K452"/>
    <mergeCell ref="I453:K453"/>
    <mergeCell ref="I454:K454"/>
    <mergeCell ref="I455:K455"/>
    <mergeCell ref="I456:K456"/>
    <mergeCell ref="I457:K457"/>
    <mergeCell ref="I458:K458"/>
    <mergeCell ref="I459:K459"/>
    <mergeCell ref="I460:K460"/>
    <mergeCell ref="I461:K461"/>
    <mergeCell ref="I462:K462"/>
    <mergeCell ref="I463:K463"/>
    <mergeCell ref="I464:K464"/>
    <mergeCell ref="I465:K465"/>
    <mergeCell ref="I466:K466"/>
    <mergeCell ref="I467:K467"/>
    <mergeCell ref="I468:K468"/>
    <mergeCell ref="I469:K469"/>
    <mergeCell ref="I470:K470"/>
    <mergeCell ref="I471:K471"/>
    <mergeCell ref="A472:F472"/>
    <mergeCell ref="G472:K472"/>
    <mergeCell ref="A475:K475"/>
    <mergeCell ref="A485:K485"/>
    <mergeCell ref="A486:K486"/>
    <mergeCell ref="A487:K487"/>
    <mergeCell ref="A488:C488"/>
    <mergeCell ref="D488:K488"/>
    <mergeCell ref="A489:C489"/>
    <mergeCell ref="D489:E489"/>
    <mergeCell ref="G489:K489"/>
    <mergeCell ref="G490:H490"/>
    <mergeCell ref="G491:H491"/>
    <mergeCell ref="G492:H492"/>
    <mergeCell ref="G493:H493"/>
    <mergeCell ref="G494:H494"/>
    <mergeCell ref="G495:H495"/>
    <mergeCell ref="B496:E496"/>
    <mergeCell ref="F496:K496"/>
    <mergeCell ref="B497:E497"/>
    <mergeCell ref="F497:K497"/>
    <mergeCell ref="I498:K498"/>
    <mergeCell ref="I499:K499"/>
    <mergeCell ref="I500:K500"/>
    <mergeCell ref="I501:K501"/>
    <mergeCell ref="I502:K502"/>
    <mergeCell ref="I503:K503"/>
    <mergeCell ref="A504:F504"/>
    <mergeCell ref="G504:K504"/>
    <mergeCell ref="A507:K507"/>
    <mergeCell ref="A517:K517"/>
    <mergeCell ref="A518:K518"/>
    <mergeCell ref="A519:K519"/>
    <mergeCell ref="A520:C520"/>
    <mergeCell ref="D520:K520"/>
    <mergeCell ref="A521:C521"/>
    <mergeCell ref="D521:E521"/>
    <mergeCell ref="G521:K521"/>
    <mergeCell ref="G522:H522"/>
    <mergeCell ref="G523:H523"/>
    <mergeCell ref="G524:H524"/>
    <mergeCell ref="G525:H525"/>
    <mergeCell ref="G526:H526"/>
    <mergeCell ref="G527:H527"/>
    <mergeCell ref="B528:E528"/>
    <mergeCell ref="F528:K528"/>
    <mergeCell ref="B529:E529"/>
    <mergeCell ref="F529:K529"/>
    <mergeCell ref="I530:K530"/>
    <mergeCell ref="I531:K531"/>
    <mergeCell ref="I532:K532"/>
    <mergeCell ref="I533:K533"/>
    <mergeCell ref="I534:K534"/>
    <mergeCell ref="I535:K535"/>
    <mergeCell ref="I536:K536"/>
    <mergeCell ref="I537:K537"/>
    <mergeCell ref="A538:F538"/>
    <mergeCell ref="G538:K538"/>
    <mergeCell ref="A541:K541"/>
    <mergeCell ref="A550:K550"/>
    <mergeCell ref="A551:J551"/>
    <mergeCell ref="A552:K552"/>
    <mergeCell ref="A553:C553"/>
    <mergeCell ref="D553:K553"/>
    <mergeCell ref="A554:C554"/>
    <mergeCell ref="D554:E554"/>
    <mergeCell ref="G554:K554"/>
    <mergeCell ref="G555:H555"/>
    <mergeCell ref="G556:H556"/>
    <mergeCell ref="G557:H557"/>
    <mergeCell ref="G558:H558"/>
    <mergeCell ref="G559:H559"/>
    <mergeCell ref="G560:H560"/>
    <mergeCell ref="B561:E561"/>
    <mergeCell ref="F561:K561"/>
    <mergeCell ref="B562:E562"/>
    <mergeCell ref="F562:K562"/>
    <mergeCell ref="I564:K564"/>
    <mergeCell ref="I565:K565"/>
    <mergeCell ref="I566:K566"/>
    <mergeCell ref="I567:K567"/>
    <mergeCell ref="I568:K568"/>
    <mergeCell ref="I569:K569"/>
    <mergeCell ref="I570:K570"/>
    <mergeCell ref="I571:K571"/>
    <mergeCell ref="I572:K572"/>
    <mergeCell ref="A573:F573"/>
    <mergeCell ref="G573:K573"/>
    <mergeCell ref="A576:K576"/>
    <mergeCell ref="A585:K585"/>
    <mergeCell ref="A586:K586"/>
    <mergeCell ref="A587:C587"/>
    <mergeCell ref="D587:K587"/>
    <mergeCell ref="A588:C588"/>
    <mergeCell ref="D588:E588"/>
    <mergeCell ref="G588:K588"/>
    <mergeCell ref="G589:H589"/>
    <mergeCell ref="G590:H590"/>
    <mergeCell ref="G591:H591"/>
    <mergeCell ref="G592:H592"/>
    <mergeCell ref="G593:H593"/>
    <mergeCell ref="G594:H594"/>
    <mergeCell ref="B595:E595"/>
    <mergeCell ref="F595:K595"/>
    <mergeCell ref="B596:E596"/>
    <mergeCell ref="F596:K596"/>
    <mergeCell ref="I598:K598"/>
    <mergeCell ref="I599:K599"/>
    <mergeCell ref="I600:K600"/>
    <mergeCell ref="I601:K601"/>
    <mergeCell ref="I602:K602"/>
    <mergeCell ref="I603:K603"/>
    <mergeCell ref="I604:K604"/>
    <mergeCell ref="I605:K605"/>
    <mergeCell ref="I606:K606"/>
    <mergeCell ref="A607:F607"/>
    <mergeCell ref="G607:K607"/>
    <mergeCell ref="A610:K610"/>
    <mergeCell ref="A619:K619"/>
    <mergeCell ref="A620:K620"/>
    <mergeCell ref="A621:C621"/>
    <mergeCell ref="D621:K621"/>
    <mergeCell ref="A622:C622"/>
    <mergeCell ref="D622:E622"/>
    <mergeCell ref="G622:K622"/>
    <mergeCell ref="G623:H623"/>
    <mergeCell ref="G624:H624"/>
    <mergeCell ref="G625:H625"/>
    <mergeCell ref="G626:H626"/>
    <mergeCell ref="G627:H627"/>
    <mergeCell ref="G628:H628"/>
    <mergeCell ref="B629:E629"/>
    <mergeCell ref="F629:K629"/>
    <mergeCell ref="B630:E630"/>
    <mergeCell ref="F630:K630"/>
    <mergeCell ref="I632:K632"/>
    <mergeCell ref="I633:K633"/>
    <mergeCell ref="I634:K634"/>
    <mergeCell ref="I635:K635"/>
    <mergeCell ref="I636:K636"/>
    <mergeCell ref="A637:F637"/>
    <mergeCell ref="G637:K637"/>
    <mergeCell ref="A640:K640"/>
    <mergeCell ref="A649:K649"/>
    <mergeCell ref="A650:K650"/>
    <mergeCell ref="A651:C651"/>
    <mergeCell ref="D651:K651"/>
    <mergeCell ref="A652:C652"/>
    <mergeCell ref="D652:E652"/>
    <mergeCell ref="G652:K652"/>
    <mergeCell ref="G653:H653"/>
    <mergeCell ref="G654:H654"/>
    <mergeCell ref="G655:H655"/>
    <mergeCell ref="G656:H656"/>
    <mergeCell ref="G657:H657"/>
    <mergeCell ref="G658:H658"/>
    <mergeCell ref="B659:E659"/>
    <mergeCell ref="F659:K659"/>
    <mergeCell ref="B660:E660"/>
    <mergeCell ref="F660:K660"/>
    <mergeCell ref="I662:K662"/>
    <mergeCell ref="I663:K663"/>
    <mergeCell ref="I664:K664"/>
    <mergeCell ref="I665:K665"/>
    <mergeCell ref="I667:K667"/>
    <mergeCell ref="A668:F668"/>
    <mergeCell ref="G668:K668"/>
    <mergeCell ref="A671:K671"/>
    <mergeCell ref="A681:K681"/>
    <mergeCell ref="A682:K682"/>
    <mergeCell ref="A683:C683"/>
    <mergeCell ref="D683:K683"/>
    <mergeCell ref="A684:C684"/>
    <mergeCell ref="D684:E684"/>
    <mergeCell ref="G684:K684"/>
    <mergeCell ref="G685:H685"/>
    <mergeCell ref="G686:H686"/>
    <mergeCell ref="G687:H687"/>
    <mergeCell ref="G688:H688"/>
    <mergeCell ref="G689:H689"/>
    <mergeCell ref="G690:H690"/>
    <mergeCell ref="B691:E691"/>
    <mergeCell ref="F691:K691"/>
    <mergeCell ref="B692:E692"/>
    <mergeCell ref="F692:K692"/>
    <mergeCell ref="I694:K694"/>
    <mergeCell ref="I695:K695"/>
    <mergeCell ref="A697:F697"/>
    <mergeCell ref="G697:K697"/>
    <mergeCell ref="A700:K700"/>
    <mergeCell ref="A709:K709"/>
    <mergeCell ref="A712:C712"/>
    <mergeCell ref="D712:K712"/>
    <mergeCell ref="A713:C713"/>
    <mergeCell ref="D713:E713"/>
    <mergeCell ref="G713:K713"/>
    <mergeCell ref="G714:H714"/>
    <mergeCell ref="G715:H715"/>
    <mergeCell ref="G716:H716"/>
    <mergeCell ref="G717:H717"/>
    <mergeCell ref="G718:H718"/>
    <mergeCell ref="G719:H719"/>
    <mergeCell ref="B720:E720"/>
    <mergeCell ref="F720:K720"/>
    <mergeCell ref="B721:E721"/>
    <mergeCell ref="F721:K721"/>
    <mergeCell ref="I722:K722"/>
    <mergeCell ref="I723:K723"/>
    <mergeCell ref="I724:K724"/>
    <mergeCell ref="I725:K725"/>
    <mergeCell ref="I726:K726"/>
    <mergeCell ref="A729:F729"/>
    <mergeCell ref="G729:K729"/>
    <mergeCell ref="A734:K734"/>
    <mergeCell ref="A736:C736"/>
    <mergeCell ref="D736:E736"/>
    <mergeCell ref="G736:K736"/>
    <mergeCell ref="G737:H737"/>
    <mergeCell ref="G738:H738"/>
    <mergeCell ref="G739:H739"/>
    <mergeCell ref="G740:H740"/>
    <mergeCell ref="G741:H741"/>
    <mergeCell ref="G742:H742"/>
    <mergeCell ref="B743:E743"/>
    <mergeCell ref="F743:K743"/>
    <mergeCell ref="B744:E744"/>
    <mergeCell ref="F744:K744"/>
    <mergeCell ref="I745:K745"/>
    <mergeCell ref="I746:K746"/>
    <mergeCell ref="I747:K747"/>
    <mergeCell ref="I748:K748"/>
    <mergeCell ref="I749:K749"/>
    <mergeCell ref="I750:K750"/>
    <mergeCell ref="I751:K751"/>
    <mergeCell ref="I752:K752"/>
    <mergeCell ref="I753:K753"/>
    <mergeCell ref="I754:K754"/>
    <mergeCell ref="I755:K755"/>
    <mergeCell ref="I756:K756"/>
    <mergeCell ref="I757:K757"/>
    <mergeCell ref="I758:K758"/>
    <mergeCell ref="I759:K759"/>
    <mergeCell ref="I760:K760"/>
    <mergeCell ref="I761:K761"/>
    <mergeCell ref="I762:K762"/>
    <mergeCell ref="I763:K763"/>
    <mergeCell ref="I764:K764"/>
    <mergeCell ref="I765:K765"/>
    <mergeCell ref="I766:K766"/>
    <mergeCell ref="I767:K767"/>
    <mergeCell ref="I768:K768"/>
    <mergeCell ref="I769:K769"/>
    <mergeCell ref="I770:K770"/>
    <mergeCell ref="A773:F773"/>
    <mergeCell ref="G773:K773"/>
    <mergeCell ref="A778:K778"/>
    <mergeCell ref="A780:C780"/>
    <mergeCell ref="D780:E780"/>
    <mergeCell ref="G780:K780"/>
    <mergeCell ref="G781:H781"/>
    <mergeCell ref="G782:H782"/>
    <mergeCell ref="G783:H783"/>
    <mergeCell ref="G784:H784"/>
    <mergeCell ref="G785:H785"/>
    <mergeCell ref="G786:H786"/>
    <mergeCell ref="B787:E787"/>
    <mergeCell ref="F787:K787"/>
    <mergeCell ref="B788:E788"/>
    <mergeCell ref="F788:K788"/>
    <mergeCell ref="I789:K789"/>
    <mergeCell ref="I790:K790"/>
    <mergeCell ref="I791:K791"/>
    <mergeCell ref="I794:K794"/>
    <mergeCell ref="I795:K795"/>
    <mergeCell ref="A800:F800"/>
    <mergeCell ref="G800:K800"/>
    <mergeCell ref="A805:K805"/>
    <mergeCell ref="A807:C807"/>
    <mergeCell ref="D807:E807"/>
    <mergeCell ref="G807:K807"/>
    <mergeCell ref="G808:H808"/>
    <mergeCell ref="G809:H809"/>
    <mergeCell ref="G810:H810"/>
    <mergeCell ref="G811:H811"/>
    <mergeCell ref="G812:H812"/>
    <mergeCell ref="G813:H813"/>
    <mergeCell ref="B814:E814"/>
    <mergeCell ref="F814:K814"/>
    <mergeCell ref="B815:E815"/>
    <mergeCell ref="F815:K815"/>
    <mergeCell ref="I816:K816"/>
    <mergeCell ref="I817:K817"/>
    <mergeCell ref="I818:K818"/>
    <mergeCell ref="A821:F821"/>
    <mergeCell ref="G821:K821"/>
    <mergeCell ref="A826:K826"/>
    <mergeCell ref="A828:C828"/>
    <mergeCell ref="D828:E828"/>
    <mergeCell ref="G828:K828"/>
    <mergeCell ref="G829:H829"/>
    <mergeCell ref="G830:H830"/>
    <mergeCell ref="G831:H831"/>
    <mergeCell ref="G832:H832"/>
    <mergeCell ref="G833:H833"/>
    <mergeCell ref="G834:H834"/>
    <mergeCell ref="B835:E835"/>
    <mergeCell ref="F835:K835"/>
    <mergeCell ref="B836:E836"/>
    <mergeCell ref="F836:K836"/>
    <mergeCell ref="I837:K837"/>
    <mergeCell ref="I838:K838"/>
    <mergeCell ref="I839:K839"/>
    <mergeCell ref="I840:K840"/>
    <mergeCell ref="I841:K841"/>
    <mergeCell ref="I842:K842"/>
    <mergeCell ref="I843:K843"/>
    <mergeCell ref="I844:K844"/>
    <mergeCell ref="I845:K845"/>
    <mergeCell ref="A848:F848"/>
    <mergeCell ref="G848:K848"/>
    <mergeCell ref="A853:K853"/>
    <mergeCell ref="A855:C855"/>
    <mergeCell ref="D855:E855"/>
    <mergeCell ref="G855:K855"/>
    <mergeCell ref="G856:H856"/>
    <mergeCell ref="G857:H857"/>
    <mergeCell ref="G858:H858"/>
    <mergeCell ref="G859:H859"/>
    <mergeCell ref="G860:H860"/>
    <mergeCell ref="G861:H861"/>
    <mergeCell ref="B862:E862"/>
    <mergeCell ref="F862:K862"/>
    <mergeCell ref="B863:E863"/>
    <mergeCell ref="F863:K863"/>
    <mergeCell ref="I864:K864"/>
    <mergeCell ref="I865:K865"/>
    <mergeCell ref="I866:K866"/>
    <mergeCell ref="A869:F869"/>
    <mergeCell ref="G869:K869"/>
    <mergeCell ref="A874:K874"/>
    <mergeCell ref="A876:C876"/>
    <mergeCell ref="D876:E876"/>
    <mergeCell ref="G876:K876"/>
    <mergeCell ref="G877:H877"/>
    <mergeCell ref="G878:H878"/>
    <mergeCell ref="G879:H879"/>
    <mergeCell ref="G880:H880"/>
    <mergeCell ref="G881:H881"/>
    <mergeCell ref="G882:H882"/>
    <mergeCell ref="B883:E883"/>
    <mergeCell ref="F883:K883"/>
    <mergeCell ref="B884:E884"/>
    <mergeCell ref="F884:K884"/>
    <mergeCell ref="I885:K885"/>
    <mergeCell ref="I886:K886"/>
    <mergeCell ref="I887:K887"/>
    <mergeCell ref="A890:F890"/>
    <mergeCell ref="G890:K890"/>
    <mergeCell ref="A895:K895"/>
    <mergeCell ref="A897:C897"/>
    <mergeCell ref="D897:E897"/>
    <mergeCell ref="G897:K897"/>
    <mergeCell ref="G898:H898"/>
    <mergeCell ref="G899:H899"/>
    <mergeCell ref="G900:H900"/>
    <mergeCell ref="G901:H901"/>
    <mergeCell ref="G902:H902"/>
    <mergeCell ref="G903:H903"/>
    <mergeCell ref="B904:E904"/>
    <mergeCell ref="F904:K904"/>
    <mergeCell ref="B905:E905"/>
    <mergeCell ref="F905:K905"/>
    <mergeCell ref="I906:K906"/>
    <mergeCell ref="I907:K907"/>
    <mergeCell ref="I908:K908"/>
    <mergeCell ref="A911:F911"/>
    <mergeCell ref="G911:K911"/>
    <mergeCell ref="A916:K916"/>
    <mergeCell ref="A918:C918"/>
    <mergeCell ref="D918:E918"/>
    <mergeCell ref="G918:K918"/>
    <mergeCell ref="G919:H919"/>
    <mergeCell ref="G920:H920"/>
    <mergeCell ref="G921:H921"/>
    <mergeCell ref="G922:H922"/>
    <mergeCell ref="G923:H923"/>
    <mergeCell ref="G924:H924"/>
    <mergeCell ref="B925:E925"/>
    <mergeCell ref="F925:K925"/>
    <mergeCell ref="B926:E926"/>
    <mergeCell ref="F926:K926"/>
    <mergeCell ref="I927:K927"/>
    <mergeCell ref="A935:F935"/>
    <mergeCell ref="G935:K935"/>
    <mergeCell ref="A940:K940"/>
    <mergeCell ref="A943:C943"/>
    <mergeCell ref="D943:K943"/>
    <mergeCell ref="A944:C944"/>
    <mergeCell ref="D944:E944"/>
    <mergeCell ref="G944:K944"/>
    <mergeCell ref="G945:H945"/>
    <mergeCell ref="G946:H946"/>
    <mergeCell ref="G947:H947"/>
    <mergeCell ref="G948:H948"/>
    <mergeCell ref="G949:H949"/>
    <mergeCell ref="G950:H950"/>
    <mergeCell ref="B951:E951"/>
    <mergeCell ref="F951:K951"/>
    <mergeCell ref="B952:E952"/>
    <mergeCell ref="F952:K952"/>
    <mergeCell ref="I953:K953"/>
    <mergeCell ref="I954:K954"/>
    <mergeCell ref="I955:K955"/>
    <mergeCell ref="I956:K956"/>
    <mergeCell ref="I957:K957"/>
    <mergeCell ref="A960:F960"/>
    <mergeCell ref="G960:K960"/>
    <mergeCell ref="A965:K965"/>
    <mergeCell ref="A967:C967"/>
    <mergeCell ref="D967:E967"/>
    <mergeCell ref="G967:K967"/>
    <mergeCell ref="G968:H968"/>
    <mergeCell ref="G969:H969"/>
    <mergeCell ref="G970:H970"/>
    <mergeCell ref="G971:H971"/>
    <mergeCell ref="G972:H972"/>
    <mergeCell ref="G973:H973"/>
    <mergeCell ref="B974:E974"/>
    <mergeCell ref="F974:K974"/>
    <mergeCell ref="B975:E975"/>
    <mergeCell ref="F975:K975"/>
    <mergeCell ref="I976:K976"/>
    <mergeCell ref="I977:K977"/>
    <mergeCell ref="I978:K978"/>
    <mergeCell ref="I979:K979"/>
    <mergeCell ref="I980:K980"/>
    <mergeCell ref="I981:K981"/>
    <mergeCell ref="I982:K982"/>
    <mergeCell ref="I983:K983"/>
    <mergeCell ref="I984:K984"/>
    <mergeCell ref="I985:K985"/>
    <mergeCell ref="I986:K986"/>
    <mergeCell ref="I987:K987"/>
    <mergeCell ref="I988:K988"/>
    <mergeCell ref="I989:K989"/>
    <mergeCell ref="I990:K990"/>
    <mergeCell ref="I991:K991"/>
    <mergeCell ref="I992:K992"/>
    <mergeCell ref="I993:K993"/>
    <mergeCell ref="I994:K994"/>
    <mergeCell ref="I995:K995"/>
    <mergeCell ref="I996:K996"/>
    <mergeCell ref="I997:K997"/>
    <mergeCell ref="I998:K998"/>
    <mergeCell ref="I999:K999"/>
    <mergeCell ref="I1000:K1000"/>
    <mergeCell ref="I1001:K1001"/>
    <mergeCell ref="A1004:F1004"/>
    <mergeCell ref="G1004:K1004"/>
    <mergeCell ref="A1009:K1009"/>
    <mergeCell ref="A1011:C1011"/>
    <mergeCell ref="D1011:E1011"/>
    <mergeCell ref="G1011:K1011"/>
    <mergeCell ref="G1012:H1012"/>
    <mergeCell ref="G1013:H1013"/>
    <mergeCell ref="G1014:H1014"/>
    <mergeCell ref="G1015:H1015"/>
    <mergeCell ref="G1016:H1016"/>
    <mergeCell ref="G1017:H1017"/>
    <mergeCell ref="B1018:E1018"/>
    <mergeCell ref="F1018:K1018"/>
    <mergeCell ref="B1019:E1019"/>
    <mergeCell ref="F1019:K1019"/>
    <mergeCell ref="I1020:K1020"/>
    <mergeCell ref="I1021:K1021"/>
    <mergeCell ref="I1022:K1022"/>
    <mergeCell ref="I1025:K1025"/>
    <mergeCell ref="I1026:K1026"/>
    <mergeCell ref="A1031:F1031"/>
    <mergeCell ref="G1031:K1031"/>
    <mergeCell ref="A1036:K1036"/>
    <mergeCell ref="A1038:C1038"/>
    <mergeCell ref="D1038:E1038"/>
    <mergeCell ref="G1038:K1038"/>
    <mergeCell ref="G1039:H1039"/>
    <mergeCell ref="G1040:H1040"/>
    <mergeCell ref="G1041:H1041"/>
    <mergeCell ref="G1042:H1042"/>
    <mergeCell ref="G1043:H1043"/>
    <mergeCell ref="G1044:H1044"/>
    <mergeCell ref="B1045:E1045"/>
    <mergeCell ref="F1045:K1045"/>
    <mergeCell ref="B1046:E1046"/>
    <mergeCell ref="F1046:K1046"/>
    <mergeCell ref="I1047:K1047"/>
    <mergeCell ref="I1048:K1048"/>
    <mergeCell ref="I1049:K1049"/>
    <mergeCell ref="A1052:F1052"/>
    <mergeCell ref="G1052:K1052"/>
    <mergeCell ref="A1057:K1057"/>
    <mergeCell ref="A1059:C1059"/>
    <mergeCell ref="D1059:E1059"/>
    <mergeCell ref="G1059:K1059"/>
    <mergeCell ref="G1060:H1060"/>
    <mergeCell ref="G1061:H1061"/>
    <mergeCell ref="G1062:H1062"/>
    <mergeCell ref="G1063:H1063"/>
    <mergeCell ref="G1064:H1064"/>
    <mergeCell ref="G1065:H1065"/>
    <mergeCell ref="B1066:E1066"/>
    <mergeCell ref="F1066:K1066"/>
    <mergeCell ref="B1067:E1067"/>
    <mergeCell ref="F1067:K1067"/>
    <mergeCell ref="I1068:K1068"/>
    <mergeCell ref="I1069:K1069"/>
    <mergeCell ref="I1070:K1070"/>
    <mergeCell ref="I1071:K1071"/>
    <mergeCell ref="I1072:K1072"/>
    <mergeCell ref="I1073:K1073"/>
    <mergeCell ref="I1074:K1074"/>
    <mergeCell ref="I1075:K1075"/>
    <mergeCell ref="I1076:K1076"/>
    <mergeCell ref="A1079:F1079"/>
    <mergeCell ref="G1079:K1079"/>
    <mergeCell ref="A1084:K1084"/>
    <mergeCell ref="A1086:C1086"/>
    <mergeCell ref="D1086:E1086"/>
    <mergeCell ref="G1086:K1086"/>
    <mergeCell ref="G1087:H1087"/>
    <mergeCell ref="G1088:H1088"/>
    <mergeCell ref="G1089:H1089"/>
    <mergeCell ref="G1090:H1090"/>
    <mergeCell ref="G1091:H1091"/>
    <mergeCell ref="G1092:H1092"/>
    <mergeCell ref="B1093:E1093"/>
    <mergeCell ref="F1093:K1093"/>
    <mergeCell ref="B1094:E1094"/>
    <mergeCell ref="F1094:K1094"/>
    <mergeCell ref="I1095:K1095"/>
    <mergeCell ref="I1096:K1096"/>
    <mergeCell ref="I1097:K1097"/>
    <mergeCell ref="A1100:F1100"/>
    <mergeCell ref="G1100:K1100"/>
    <mergeCell ref="A1105:K1105"/>
    <mergeCell ref="A1107:C1107"/>
    <mergeCell ref="D1107:E1107"/>
    <mergeCell ref="G1107:K1107"/>
    <mergeCell ref="G1108:H1108"/>
    <mergeCell ref="G1109:H1109"/>
    <mergeCell ref="G1110:H1110"/>
    <mergeCell ref="G1111:H1111"/>
    <mergeCell ref="G1112:H1112"/>
    <mergeCell ref="G1113:H1113"/>
    <mergeCell ref="B1114:E1114"/>
    <mergeCell ref="F1114:K1114"/>
    <mergeCell ref="B1115:E1115"/>
    <mergeCell ref="F1115:K1115"/>
    <mergeCell ref="I1116:K1116"/>
    <mergeCell ref="I1117:K1117"/>
    <mergeCell ref="I1118:K1118"/>
    <mergeCell ref="A1121:F1121"/>
    <mergeCell ref="G1121:K1121"/>
    <mergeCell ref="A1126:K1126"/>
    <mergeCell ref="A1128:C1128"/>
    <mergeCell ref="D1128:E1128"/>
    <mergeCell ref="G1128:K1128"/>
    <mergeCell ref="G1129:H1129"/>
    <mergeCell ref="G1130:H1130"/>
    <mergeCell ref="G1131:H1131"/>
    <mergeCell ref="G1132:H1132"/>
    <mergeCell ref="G1133:H1133"/>
    <mergeCell ref="G1134:H1134"/>
    <mergeCell ref="B1135:E1135"/>
    <mergeCell ref="F1135:K1135"/>
    <mergeCell ref="B1136:E1136"/>
    <mergeCell ref="F1136:K1136"/>
    <mergeCell ref="I1137:K1137"/>
    <mergeCell ref="I1138:K1138"/>
    <mergeCell ref="I1139:K1139"/>
    <mergeCell ref="A1142:F1142"/>
    <mergeCell ref="G1142:K1142"/>
    <mergeCell ref="A1147:K1147"/>
    <mergeCell ref="A1149:C1149"/>
    <mergeCell ref="D1149:E1149"/>
    <mergeCell ref="G1149:K1149"/>
    <mergeCell ref="G1150:H1150"/>
    <mergeCell ref="G1151:H1151"/>
    <mergeCell ref="G1152:H1152"/>
    <mergeCell ref="G1153:H1153"/>
    <mergeCell ref="G1154:H1154"/>
    <mergeCell ref="G1155:H1155"/>
    <mergeCell ref="B1156:E1156"/>
    <mergeCell ref="F1156:K1156"/>
    <mergeCell ref="B1157:E1157"/>
    <mergeCell ref="F1157:K1157"/>
    <mergeCell ref="I1158:K1158"/>
    <mergeCell ref="A1166:F1166"/>
    <mergeCell ref="G1166:K1166"/>
    <mergeCell ref="A1171:K1171"/>
    <mergeCell ref="A1173:C1173"/>
    <mergeCell ref="D1173:E1173"/>
    <mergeCell ref="G1173:K1173"/>
    <mergeCell ref="G1174:H1174"/>
    <mergeCell ref="G1175:H1175"/>
    <mergeCell ref="G1176:H1176"/>
    <mergeCell ref="G1177:H1177"/>
    <mergeCell ref="G1178:H1178"/>
    <mergeCell ref="G1179:H1179"/>
    <mergeCell ref="B1180:E1180"/>
    <mergeCell ref="F1180:K1180"/>
    <mergeCell ref="B1181:E1181"/>
    <mergeCell ref="F1181:K1181"/>
    <mergeCell ref="I1182:K1182"/>
    <mergeCell ref="A1189:F1189"/>
    <mergeCell ref="G1189:K1189"/>
    <mergeCell ref="A1194:K1194"/>
    <mergeCell ref="A1196:C1196"/>
    <mergeCell ref="D1196:K1196"/>
    <mergeCell ref="A1197:C1197"/>
    <mergeCell ref="D1197:E1197"/>
    <mergeCell ref="G1197:K1197"/>
    <mergeCell ref="G1198:H1198"/>
    <mergeCell ref="G1199:H1199"/>
    <mergeCell ref="G1200:H1200"/>
    <mergeCell ref="G1201:H1201"/>
    <mergeCell ref="G1202:H1202"/>
    <mergeCell ref="G1203:H1203"/>
    <mergeCell ref="B1204:E1204"/>
    <mergeCell ref="F1204:K1204"/>
    <mergeCell ref="B1205:E1205"/>
    <mergeCell ref="F1205:K1205"/>
    <mergeCell ref="I1206:K1206"/>
    <mergeCell ref="I1207:K1207"/>
    <mergeCell ref="I1208:K1208"/>
    <mergeCell ref="I1209:K1209"/>
    <mergeCell ref="I1210:K1210"/>
    <mergeCell ref="I1211:K1211"/>
    <mergeCell ref="A1212:F1212"/>
    <mergeCell ref="G1212:K1212"/>
    <mergeCell ref="A1217:K1217"/>
    <mergeCell ref="A1219:C1219"/>
    <mergeCell ref="D1219:E1219"/>
    <mergeCell ref="G1219:K1219"/>
    <mergeCell ref="G1220:H1220"/>
    <mergeCell ref="G1221:H1221"/>
    <mergeCell ref="G1222:H1222"/>
    <mergeCell ref="G1223:H1223"/>
    <mergeCell ref="G1224:H1224"/>
    <mergeCell ref="G1225:H1225"/>
    <mergeCell ref="B1226:E1226"/>
    <mergeCell ref="F1226:K1226"/>
    <mergeCell ref="B1227:E1227"/>
    <mergeCell ref="F1227:K1227"/>
    <mergeCell ref="I1228:K1228"/>
    <mergeCell ref="I1229:K1229"/>
    <mergeCell ref="I1230:K1230"/>
    <mergeCell ref="A1233:F1233"/>
    <mergeCell ref="G1233:K1233"/>
    <mergeCell ref="A1238:K1238"/>
    <mergeCell ref="A1240:C1240"/>
    <mergeCell ref="D1240:E1240"/>
    <mergeCell ref="G1240:K1240"/>
    <mergeCell ref="G1241:H1241"/>
    <mergeCell ref="G1242:H1242"/>
    <mergeCell ref="G1243:H1243"/>
    <mergeCell ref="G1244:H1244"/>
    <mergeCell ref="G1245:H1245"/>
    <mergeCell ref="G1246:H1246"/>
    <mergeCell ref="B1247:E1247"/>
    <mergeCell ref="F1247:K1247"/>
    <mergeCell ref="B1248:E1248"/>
    <mergeCell ref="F1248:K1248"/>
    <mergeCell ref="I1249:K1249"/>
    <mergeCell ref="I1250:K1250"/>
    <mergeCell ref="I1251:K1251"/>
    <mergeCell ref="I1252:K1252"/>
    <mergeCell ref="I1253:K1253"/>
    <mergeCell ref="A1256:F1256"/>
    <mergeCell ref="G1256:K1256"/>
    <mergeCell ref="A1261:K1261"/>
    <mergeCell ref="A1263:C1263"/>
    <mergeCell ref="D1263:K1263"/>
    <mergeCell ref="A1264:C1264"/>
    <mergeCell ref="D1264:E1264"/>
    <mergeCell ref="G1264:K1264"/>
    <mergeCell ref="G1265:H1265"/>
    <mergeCell ref="G1266:H1266"/>
    <mergeCell ref="G1267:H1267"/>
    <mergeCell ref="G1268:H1268"/>
    <mergeCell ref="G1269:H1269"/>
    <mergeCell ref="G1270:H1270"/>
    <mergeCell ref="B1271:E1271"/>
    <mergeCell ref="F1271:K1271"/>
    <mergeCell ref="B1272:E1272"/>
    <mergeCell ref="F1272:K1272"/>
    <mergeCell ref="I1273:K1273"/>
    <mergeCell ref="I1274:K1274"/>
    <mergeCell ref="I1275:K1275"/>
    <mergeCell ref="I1276:K1276"/>
    <mergeCell ref="I1277:K1277"/>
    <mergeCell ref="I1278:K1278"/>
    <mergeCell ref="I1279:K1279"/>
    <mergeCell ref="I1280:K1280"/>
    <mergeCell ref="I1281:K1281"/>
    <mergeCell ref="I1282:K1282"/>
    <mergeCell ref="I1283:K1283"/>
    <mergeCell ref="I1284:K1284"/>
    <mergeCell ref="I1285:K1285"/>
    <mergeCell ref="I1286:K1286"/>
    <mergeCell ref="I1287:K1287"/>
    <mergeCell ref="I1288:K1288"/>
    <mergeCell ref="I1289:K1289"/>
    <mergeCell ref="I1290:K1290"/>
    <mergeCell ref="I1291:K1291"/>
    <mergeCell ref="I1292:K1292"/>
    <mergeCell ref="I1293:K1293"/>
    <mergeCell ref="I1294:K1294"/>
    <mergeCell ref="I1295:K1295"/>
    <mergeCell ref="I1296:K1296"/>
    <mergeCell ref="I1297:K1297"/>
    <mergeCell ref="I1298:K1298"/>
    <mergeCell ref="I1299:K1299"/>
    <mergeCell ref="I1302:K1302"/>
    <mergeCell ref="A1303:F1303"/>
    <mergeCell ref="G1303:K1303"/>
    <mergeCell ref="A1308:K1308"/>
    <mergeCell ref="A1310:C1310"/>
    <mergeCell ref="D1310:K1310"/>
    <mergeCell ref="A1311:C1311"/>
    <mergeCell ref="D1311:E1311"/>
    <mergeCell ref="G1311:K1311"/>
    <mergeCell ref="G1312:H1312"/>
    <mergeCell ref="G1313:H1313"/>
    <mergeCell ref="G1314:H1314"/>
    <mergeCell ref="G1315:H1315"/>
    <mergeCell ref="G1316:H1316"/>
    <mergeCell ref="G1317:H1317"/>
    <mergeCell ref="B1318:E1318"/>
    <mergeCell ref="F1318:K1318"/>
    <mergeCell ref="B1319:E1319"/>
    <mergeCell ref="F1319:K1319"/>
    <mergeCell ref="I1320:K1320"/>
    <mergeCell ref="I1321:K1321"/>
    <mergeCell ref="I1322:K1322"/>
    <mergeCell ref="I1323:K1323"/>
    <mergeCell ref="I1324:K1324"/>
    <mergeCell ref="I1325:K1325"/>
    <mergeCell ref="I1326:K1326"/>
    <mergeCell ref="I1327:K1327"/>
    <mergeCell ref="I1328:K1328"/>
    <mergeCell ref="A1331:F1331"/>
    <mergeCell ref="G1331:K1331"/>
    <mergeCell ref="A1335:K1335"/>
    <mergeCell ref="A1337:C1337"/>
    <mergeCell ref="D1337:E1337"/>
    <mergeCell ref="G1337:K1337"/>
    <mergeCell ref="G1338:H1338"/>
    <mergeCell ref="G1339:H1339"/>
    <mergeCell ref="G1340:H1340"/>
    <mergeCell ref="G1341:H1341"/>
    <mergeCell ref="G1342:H1342"/>
    <mergeCell ref="G1343:H1343"/>
    <mergeCell ref="B1344:E1344"/>
    <mergeCell ref="F1344:K1344"/>
    <mergeCell ref="B1345:E1345"/>
    <mergeCell ref="F1345:K1345"/>
    <mergeCell ref="I1346:K1346"/>
    <mergeCell ref="I1347:K1347"/>
    <mergeCell ref="I1348:K1348"/>
    <mergeCell ref="A1351:F1351"/>
    <mergeCell ref="G1351:K1351"/>
    <mergeCell ref="A1355:K1355"/>
    <mergeCell ref="A1357:C1357"/>
    <mergeCell ref="D1357:E1357"/>
    <mergeCell ref="G1357:K1357"/>
    <mergeCell ref="G1358:H1358"/>
    <mergeCell ref="G1359:H1359"/>
    <mergeCell ref="G1360:H1360"/>
    <mergeCell ref="G1361:H1361"/>
    <mergeCell ref="G1362:H1362"/>
    <mergeCell ref="G1363:H1363"/>
    <mergeCell ref="B1364:E1364"/>
    <mergeCell ref="F1364:K1364"/>
    <mergeCell ref="B1365:E1365"/>
    <mergeCell ref="F1365:K1365"/>
    <mergeCell ref="I1366:K1366"/>
    <mergeCell ref="I1367:K1367"/>
    <mergeCell ref="I1368:K1368"/>
    <mergeCell ref="A1371:F1371"/>
    <mergeCell ref="G1371:K1371"/>
    <mergeCell ref="A1375:K1375"/>
    <mergeCell ref="A1377:C1377"/>
    <mergeCell ref="D1377:E1377"/>
    <mergeCell ref="G1377:K1377"/>
    <mergeCell ref="G1378:H1378"/>
    <mergeCell ref="G1379:H1379"/>
    <mergeCell ref="G1380:H1380"/>
    <mergeCell ref="G1381:H1381"/>
    <mergeCell ref="G1382:H1382"/>
    <mergeCell ref="G1383:H1383"/>
    <mergeCell ref="B1384:E1384"/>
    <mergeCell ref="F1384:K1384"/>
    <mergeCell ref="B1385:E1385"/>
    <mergeCell ref="F1385:K1385"/>
    <mergeCell ref="I1386:K1386"/>
    <mergeCell ref="I1387:K1387"/>
    <mergeCell ref="I1388:K1388"/>
    <mergeCell ref="A1391:F1391"/>
    <mergeCell ref="G1391:K1391"/>
    <mergeCell ref="A1395:K1395"/>
    <mergeCell ref="A1397:C1397"/>
    <mergeCell ref="D1397:K1397"/>
    <mergeCell ref="A1398:C1398"/>
    <mergeCell ref="D1398:E1398"/>
    <mergeCell ref="G1398:K1398"/>
    <mergeCell ref="G1399:H1399"/>
    <mergeCell ref="G1400:H1400"/>
    <mergeCell ref="G1401:H1401"/>
    <mergeCell ref="G1402:H1402"/>
    <mergeCell ref="G1403:H1403"/>
    <mergeCell ref="G1404:H1404"/>
    <mergeCell ref="B1405:E1405"/>
    <mergeCell ref="F1405:K1405"/>
    <mergeCell ref="B1406:E1406"/>
    <mergeCell ref="F1406:K1406"/>
    <mergeCell ref="I1407:K1407"/>
    <mergeCell ref="I1408:K1408"/>
    <mergeCell ref="I1409:K1409"/>
    <mergeCell ref="I1410:K1410"/>
    <mergeCell ref="I1411:K1411"/>
    <mergeCell ref="I1412:K1412"/>
    <mergeCell ref="A1413:F1413"/>
    <mergeCell ref="G1413:K1413"/>
    <mergeCell ref="A1418:K1418"/>
    <mergeCell ref="A1420:C1420"/>
    <mergeCell ref="D1420:E1420"/>
    <mergeCell ref="G1420:K1420"/>
    <mergeCell ref="G1421:H1421"/>
    <mergeCell ref="G1422:H1422"/>
    <mergeCell ref="G1423:H1423"/>
    <mergeCell ref="G1424:H1424"/>
    <mergeCell ref="G1425:H1425"/>
    <mergeCell ref="G1426:H1426"/>
    <mergeCell ref="B1427:E1427"/>
    <mergeCell ref="F1427:K1427"/>
    <mergeCell ref="B1428:E1428"/>
    <mergeCell ref="F1428:K1428"/>
    <mergeCell ref="I1429:K1429"/>
    <mergeCell ref="I1430:K1430"/>
    <mergeCell ref="I1431:K1431"/>
    <mergeCell ref="A1434:F1434"/>
    <mergeCell ref="G1434:K1434"/>
    <mergeCell ref="A1438:K1438"/>
    <mergeCell ref="A1440:C1440"/>
    <mergeCell ref="D1440:E1440"/>
    <mergeCell ref="G1440:K1440"/>
    <mergeCell ref="G1441:H1441"/>
    <mergeCell ref="G1442:H1442"/>
    <mergeCell ref="G1443:H1443"/>
    <mergeCell ref="G1444:H1444"/>
    <mergeCell ref="G1445:H1445"/>
    <mergeCell ref="G1446:H1446"/>
    <mergeCell ref="B1447:E1447"/>
    <mergeCell ref="F1447:K1447"/>
    <mergeCell ref="B1448:E1448"/>
    <mergeCell ref="F1448:K1448"/>
    <mergeCell ref="I1449:K1449"/>
    <mergeCell ref="I1450:K1450"/>
    <mergeCell ref="I1451:K1451"/>
    <mergeCell ref="I1452:K1452"/>
    <mergeCell ref="I1453:K1453"/>
    <mergeCell ref="A1456:F1456"/>
    <mergeCell ref="G1456:K1456"/>
    <mergeCell ref="A1460:K1460"/>
    <mergeCell ref="A1462:C1462"/>
    <mergeCell ref="D1462:E1462"/>
    <mergeCell ref="G1462:K1462"/>
    <mergeCell ref="G1463:H1463"/>
    <mergeCell ref="G1464:H1464"/>
    <mergeCell ref="G1465:H1465"/>
    <mergeCell ref="G1466:H1466"/>
    <mergeCell ref="G1467:H1467"/>
    <mergeCell ref="G1468:H1468"/>
    <mergeCell ref="B1469:E1469"/>
    <mergeCell ref="F1469:K1469"/>
    <mergeCell ref="B1470:E1470"/>
    <mergeCell ref="F1470:K1470"/>
    <mergeCell ref="I1471:K1471"/>
    <mergeCell ref="I1472:K1472"/>
    <mergeCell ref="I1473:K1473"/>
    <mergeCell ref="I1474:K1474"/>
    <mergeCell ref="I1475:K1475"/>
    <mergeCell ref="I1476:K1476"/>
    <mergeCell ref="I1477:K1477"/>
    <mergeCell ref="I1478:K1478"/>
    <mergeCell ref="I1479:K1479"/>
    <mergeCell ref="I1480:K1480"/>
    <mergeCell ref="I1481:K1481"/>
    <mergeCell ref="I1482:K1482"/>
    <mergeCell ref="I1483:K1483"/>
    <mergeCell ref="I1484:K1484"/>
    <mergeCell ref="I1485:K1485"/>
    <mergeCell ref="I1486:K1486"/>
    <mergeCell ref="I1487:K1487"/>
    <mergeCell ref="I1488:K1488"/>
    <mergeCell ref="I1489:K1489"/>
    <mergeCell ref="I1490:K1490"/>
    <mergeCell ref="I1491:K1491"/>
    <mergeCell ref="I1492:K1492"/>
    <mergeCell ref="I1493:K1493"/>
    <mergeCell ref="I1494:K1494"/>
    <mergeCell ref="I1495:K1495"/>
    <mergeCell ref="I1496:K1496"/>
    <mergeCell ref="I1497:K1497"/>
    <mergeCell ref="I1500:K1500"/>
    <mergeCell ref="A1501:F1501"/>
    <mergeCell ref="G1501:K1501"/>
    <mergeCell ref="A1505:K1505"/>
    <mergeCell ref="A1507:C1507"/>
    <mergeCell ref="D1507:K1507"/>
    <mergeCell ref="A1508:C1508"/>
    <mergeCell ref="D1508:E1508"/>
    <mergeCell ref="G1508:K1508"/>
    <mergeCell ref="G1509:H1509"/>
    <mergeCell ref="G1510:H1510"/>
    <mergeCell ref="G1511:H1511"/>
    <mergeCell ref="G1512:H1512"/>
    <mergeCell ref="G1513:H1513"/>
    <mergeCell ref="G1514:H1514"/>
    <mergeCell ref="B1515:E1515"/>
    <mergeCell ref="F1515:K1515"/>
    <mergeCell ref="B1516:E1516"/>
    <mergeCell ref="F1516:K1516"/>
    <mergeCell ref="I1517:K1517"/>
    <mergeCell ref="I1518:K1518"/>
    <mergeCell ref="I1519:K1519"/>
    <mergeCell ref="I1520:K1520"/>
    <mergeCell ref="I1521:K1521"/>
    <mergeCell ref="I1522:K1522"/>
    <mergeCell ref="I1523:K1523"/>
    <mergeCell ref="I1524:K1524"/>
    <mergeCell ref="I1525:K1525"/>
    <mergeCell ref="A1528:F1528"/>
    <mergeCell ref="G1528:K1528"/>
    <mergeCell ref="A1532:K1532"/>
    <mergeCell ref="A1534:C1534"/>
    <mergeCell ref="D1534:E1534"/>
    <mergeCell ref="G1534:K1534"/>
    <mergeCell ref="G1535:H1535"/>
    <mergeCell ref="G1536:H1536"/>
    <mergeCell ref="G1537:H1537"/>
    <mergeCell ref="G1538:H1538"/>
    <mergeCell ref="G1539:H1539"/>
    <mergeCell ref="G1540:H1540"/>
    <mergeCell ref="B1541:E1541"/>
    <mergeCell ref="F1541:K1541"/>
    <mergeCell ref="B1542:E1542"/>
    <mergeCell ref="F1542:K1542"/>
    <mergeCell ref="I1543:K1543"/>
    <mergeCell ref="I1544:K1544"/>
    <mergeCell ref="I1545:K1545"/>
    <mergeCell ref="A1548:F1548"/>
    <mergeCell ref="G1548:K1548"/>
    <mergeCell ref="A1552:K1552"/>
    <mergeCell ref="A1554:C1554"/>
    <mergeCell ref="D1554:E1554"/>
    <mergeCell ref="G1554:K1554"/>
    <mergeCell ref="G1555:H1555"/>
    <mergeCell ref="G1556:H1556"/>
    <mergeCell ref="G1557:H1557"/>
    <mergeCell ref="G1558:H1558"/>
    <mergeCell ref="G1559:H1559"/>
    <mergeCell ref="G1560:H1560"/>
    <mergeCell ref="B1561:E1561"/>
    <mergeCell ref="F1561:K1561"/>
    <mergeCell ref="B1562:E1562"/>
    <mergeCell ref="F1562:K1562"/>
    <mergeCell ref="I1563:K1563"/>
    <mergeCell ref="I1564:K1564"/>
    <mergeCell ref="I1565:K1565"/>
    <mergeCell ref="A1568:F1568"/>
    <mergeCell ref="G1568:K1568"/>
    <mergeCell ref="A1572:K1572"/>
    <mergeCell ref="A1574:C1574"/>
    <mergeCell ref="D1574:E1574"/>
    <mergeCell ref="G1574:K1574"/>
    <mergeCell ref="G1575:H1575"/>
    <mergeCell ref="G1576:H1576"/>
    <mergeCell ref="G1577:H1577"/>
    <mergeCell ref="G1578:H1578"/>
    <mergeCell ref="G1579:H1579"/>
    <mergeCell ref="G1580:H1580"/>
    <mergeCell ref="B1581:E1581"/>
    <mergeCell ref="F1581:K1581"/>
    <mergeCell ref="B1582:E1582"/>
    <mergeCell ref="F1582:K1582"/>
    <mergeCell ref="I1583:K1583"/>
    <mergeCell ref="I1584:K1584"/>
    <mergeCell ref="I1585:K1585"/>
    <mergeCell ref="A1588:F1588"/>
    <mergeCell ref="G1588:K1588"/>
    <mergeCell ref="A1593:K1593"/>
    <mergeCell ref="A1595:C1595"/>
    <mergeCell ref="D1595:E1595"/>
    <mergeCell ref="G1595:K1595"/>
    <mergeCell ref="G1596:H1596"/>
    <mergeCell ref="G1597:H1597"/>
    <mergeCell ref="G1598:H1598"/>
    <mergeCell ref="G1599:H1599"/>
    <mergeCell ref="G1600:H1600"/>
    <mergeCell ref="G1601:H1601"/>
    <mergeCell ref="B1602:E1602"/>
    <mergeCell ref="F1602:K1602"/>
    <mergeCell ref="B1603:E1603"/>
    <mergeCell ref="F1603:K1603"/>
    <mergeCell ref="I1604:K1604"/>
    <mergeCell ref="A1611:F1611"/>
    <mergeCell ref="G1611:K1611"/>
    <mergeCell ref="A1615:K1615"/>
    <mergeCell ref="A1617:C1617"/>
    <mergeCell ref="D1617:K1617"/>
    <mergeCell ref="A1618:C1618"/>
    <mergeCell ref="D1618:E1618"/>
    <mergeCell ref="G1618:K1618"/>
    <mergeCell ref="G1619:H1619"/>
    <mergeCell ref="G1620:H1620"/>
    <mergeCell ref="G1621:H1621"/>
    <mergeCell ref="G1622:H1622"/>
    <mergeCell ref="G1623:H1623"/>
    <mergeCell ref="G1624:H1624"/>
    <mergeCell ref="B1625:E1625"/>
    <mergeCell ref="F1625:K1625"/>
    <mergeCell ref="B1626:E1626"/>
    <mergeCell ref="F1626:K1626"/>
    <mergeCell ref="I1627:K1627"/>
    <mergeCell ref="I1628:K1628"/>
    <mergeCell ref="I1629:K1629"/>
    <mergeCell ref="I1630:K1630"/>
    <mergeCell ref="I1631:K1631"/>
    <mergeCell ref="I1632:K1632"/>
    <mergeCell ref="I1633:K1633"/>
    <mergeCell ref="I1634:K1634"/>
    <mergeCell ref="I1635:K1635"/>
    <mergeCell ref="I1636:K1636"/>
    <mergeCell ref="I1637:K1637"/>
    <mergeCell ref="I1638:K1638"/>
    <mergeCell ref="I1639:K1639"/>
    <mergeCell ref="I1640:K1640"/>
    <mergeCell ref="I1641:K1641"/>
    <mergeCell ref="I1642:K1642"/>
    <mergeCell ref="I1643:K1643"/>
    <mergeCell ref="I1644:K1644"/>
    <mergeCell ref="I1645:K1645"/>
    <mergeCell ref="I1646:K1646"/>
    <mergeCell ref="I1647:K1647"/>
    <mergeCell ref="I1648:K1648"/>
    <mergeCell ref="I1649:K1649"/>
    <mergeCell ref="I1650:K1650"/>
    <mergeCell ref="I1651:K1651"/>
    <mergeCell ref="I1652:K1652"/>
    <mergeCell ref="I1653:K1653"/>
    <mergeCell ref="A1654:F1654"/>
    <mergeCell ref="G1654:K1654"/>
    <mergeCell ref="A1657:K1657"/>
    <mergeCell ref="A1665:K1665"/>
    <mergeCell ref="A1666:K1666"/>
    <mergeCell ref="A1667:K1667"/>
    <mergeCell ref="A1668:C1668"/>
    <mergeCell ref="D1668:K1668"/>
    <mergeCell ref="A1669:C1669"/>
    <mergeCell ref="D1669:E1669"/>
    <mergeCell ref="G1669:K1669"/>
    <mergeCell ref="G1670:H1670"/>
    <mergeCell ref="G1675:H1675"/>
    <mergeCell ref="B1676:E1676"/>
    <mergeCell ref="F1676:K1676"/>
    <mergeCell ref="B1677:E1677"/>
    <mergeCell ref="F1677:K1677"/>
    <mergeCell ref="I1678:K1678"/>
    <mergeCell ref="I1679:K1679"/>
    <mergeCell ref="I1680:K1680"/>
    <mergeCell ref="I1681:K1681"/>
    <mergeCell ref="I1682:K1682"/>
    <mergeCell ref="I1683:K1683"/>
    <mergeCell ref="I1684:K1684"/>
    <mergeCell ref="I1685:K1685"/>
    <mergeCell ref="I1686:K1686"/>
    <mergeCell ref="I1687:K1687"/>
    <mergeCell ref="I1688:K1688"/>
    <mergeCell ref="A1689:F1689"/>
    <mergeCell ref="G1689:K1689"/>
    <mergeCell ref="A1692:K1692"/>
    <mergeCell ref="A1701:K1701"/>
    <mergeCell ref="A1702:K1702"/>
    <mergeCell ref="A1703:K1703"/>
    <mergeCell ref="A1704:C1704"/>
    <mergeCell ref="D1704:K1704"/>
    <mergeCell ref="A1705:C1705"/>
    <mergeCell ref="D1705:E1705"/>
    <mergeCell ref="G1705:K1705"/>
    <mergeCell ref="G1706:H1706"/>
    <mergeCell ref="G1707:H1707"/>
    <mergeCell ref="G1708:H1708"/>
    <mergeCell ref="G1709:H1709"/>
    <mergeCell ref="G1710:H1710"/>
    <mergeCell ref="G1711:H1711"/>
    <mergeCell ref="B1712:E1712"/>
    <mergeCell ref="F1712:K1712"/>
    <mergeCell ref="B1713:E1713"/>
    <mergeCell ref="F1713:K1713"/>
    <mergeCell ref="I1714:K1714"/>
    <mergeCell ref="I1715:K1715"/>
    <mergeCell ref="I1716:K1716"/>
    <mergeCell ref="I1717:K1717"/>
    <mergeCell ref="I1718:K1718"/>
    <mergeCell ref="I1719:K1719"/>
    <mergeCell ref="A1720:F1720"/>
    <mergeCell ref="G1720:K1720"/>
    <mergeCell ref="A1723:K1723"/>
    <mergeCell ref="A1732:K1732"/>
    <mergeCell ref="A1733:K1733"/>
    <mergeCell ref="A1734:K1734"/>
    <mergeCell ref="A1735:C1735"/>
    <mergeCell ref="D1735:K1735"/>
    <mergeCell ref="A1736:C1736"/>
    <mergeCell ref="D1736:E1736"/>
    <mergeCell ref="G1736:K1736"/>
    <mergeCell ref="G1737:H1737"/>
    <mergeCell ref="B1743:E1743"/>
    <mergeCell ref="F1743:K1743"/>
    <mergeCell ref="B1744:E1744"/>
    <mergeCell ref="F1744:K1744"/>
    <mergeCell ref="I1745:K1745"/>
    <mergeCell ref="I1746:K1746"/>
    <mergeCell ref="I1747:K1747"/>
    <mergeCell ref="I1748:K1748"/>
    <mergeCell ref="I1749:K1749"/>
    <mergeCell ref="I1750:K1750"/>
    <mergeCell ref="A1751:F1751"/>
    <mergeCell ref="G1751:K1751"/>
    <mergeCell ref="A1754:K1754"/>
    <mergeCell ref="A1763:K1763"/>
    <mergeCell ref="A1764:K1764"/>
    <mergeCell ref="A1765:K1765"/>
    <mergeCell ref="A1766:C1766"/>
    <mergeCell ref="D1766:K1766"/>
    <mergeCell ref="A1767:C1767"/>
    <mergeCell ref="D1767:E1767"/>
    <mergeCell ref="G1767:K1767"/>
    <mergeCell ref="G1768:H1768"/>
    <mergeCell ref="G1769:H1769"/>
    <mergeCell ref="G1770:H1770"/>
    <mergeCell ref="G1771:H1771"/>
    <mergeCell ref="G1772:H1772"/>
    <mergeCell ref="G1773:H1773"/>
    <mergeCell ref="B1774:E1774"/>
    <mergeCell ref="F1774:K1774"/>
    <mergeCell ref="B1775:E1775"/>
    <mergeCell ref="F1775:K1775"/>
    <mergeCell ref="I1776:K1776"/>
    <mergeCell ref="I1777:K1777"/>
    <mergeCell ref="I1778:K1778"/>
    <mergeCell ref="I1779:K1779"/>
    <mergeCell ref="I1780:K1780"/>
    <mergeCell ref="I1781:K1781"/>
    <mergeCell ref="I1782:K1782"/>
    <mergeCell ref="I1783:K1783"/>
    <mergeCell ref="I1784:K1784"/>
    <mergeCell ref="I1785:K1785"/>
    <mergeCell ref="A1786:F1786"/>
    <mergeCell ref="G1786:K1786"/>
    <mergeCell ref="A1789:K1789"/>
    <mergeCell ref="A1797:K1797"/>
    <mergeCell ref="A1798:K1798"/>
    <mergeCell ref="A1799:K1799"/>
    <mergeCell ref="A1800:C1800"/>
    <mergeCell ref="D1800:K1800"/>
    <mergeCell ref="A1801:C1801"/>
    <mergeCell ref="D1801:E1801"/>
    <mergeCell ref="G1801:K1801"/>
    <mergeCell ref="G1802:H1802"/>
    <mergeCell ref="G1803:H1803"/>
    <mergeCell ref="G1804:H1804"/>
    <mergeCell ref="G1805:H1805"/>
    <mergeCell ref="G1806:H1806"/>
    <mergeCell ref="G1807:H1807"/>
    <mergeCell ref="B1808:E1808"/>
    <mergeCell ref="F1808:K1808"/>
    <mergeCell ref="B1809:E1809"/>
    <mergeCell ref="F1809:K1809"/>
    <mergeCell ref="I1810:K1810"/>
    <mergeCell ref="I1811:K1811"/>
    <mergeCell ref="I1812:K1812"/>
    <mergeCell ref="I1813:K1813"/>
    <mergeCell ref="I1814:K1814"/>
    <mergeCell ref="I1815:K1815"/>
    <mergeCell ref="I1816:K1816"/>
    <mergeCell ref="I1817:K1817"/>
    <mergeCell ref="A1818:F1818"/>
    <mergeCell ref="G1818:K1818"/>
    <mergeCell ref="A1821:K1821"/>
    <mergeCell ref="A1829:K1829"/>
    <mergeCell ref="A1830:J1830"/>
    <mergeCell ref="A1831:K1831"/>
    <mergeCell ref="A1832:C1832"/>
    <mergeCell ref="D1832:K1832"/>
    <mergeCell ref="A1833:C1833"/>
    <mergeCell ref="D1833:E1833"/>
    <mergeCell ref="G1833:K1833"/>
    <mergeCell ref="G1834:H1834"/>
    <mergeCell ref="G1835:H1835"/>
    <mergeCell ref="G1836:H1836"/>
    <mergeCell ref="G1837:H1837"/>
    <mergeCell ref="G1838:H1838"/>
    <mergeCell ref="G1839:H1839"/>
    <mergeCell ref="B1840:E1840"/>
    <mergeCell ref="F1840:K1840"/>
    <mergeCell ref="B1841:E1841"/>
    <mergeCell ref="F1841:K1841"/>
    <mergeCell ref="I1843:K1843"/>
    <mergeCell ref="I1844:K1844"/>
    <mergeCell ref="I1845:K1845"/>
    <mergeCell ref="I1846:K1846"/>
    <mergeCell ref="I1848:K1848"/>
    <mergeCell ref="A1849:F1849"/>
    <mergeCell ref="G1849:K1849"/>
    <mergeCell ref="A1852:K1852"/>
    <mergeCell ref="A1862:K1862"/>
    <mergeCell ref="A1863:J1863"/>
    <mergeCell ref="A1864:K1864"/>
    <mergeCell ref="A1865:C1865"/>
    <mergeCell ref="D1865:K1865"/>
    <mergeCell ref="A1866:C1866"/>
    <mergeCell ref="D1866:E1866"/>
    <mergeCell ref="G1866:K1866"/>
    <mergeCell ref="G1867:H1867"/>
    <mergeCell ref="G1868:H1868"/>
    <mergeCell ref="G1869:H1869"/>
    <mergeCell ref="G1870:H1870"/>
    <mergeCell ref="G1871:H1871"/>
    <mergeCell ref="G1872:H1872"/>
    <mergeCell ref="B1873:E1873"/>
    <mergeCell ref="F1873:K1873"/>
    <mergeCell ref="B1874:E1874"/>
    <mergeCell ref="F1874:K1874"/>
    <mergeCell ref="I1876:K1876"/>
    <mergeCell ref="I1877:K1877"/>
    <mergeCell ref="A1879:F1879"/>
    <mergeCell ref="G1879:K1879"/>
    <mergeCell ref="A1882:K1882"/>
    <mergeCell ref="A1890:K1890"/>
    <mergeCell ref="A1891:J1891"/>
    <mergeCell ref="A1892:K1892"/>
    <mergeCell ref="A1893:C1893"/>
    <mergeCell ref="D1893:K1893"/>
    <mergeCell ref="A1894:C1894"/>
    <mergeCell ref="D1894:E1894"/>
    <mergeCell ref="G1894:K1894"/>
    <mergeCell ref="G1895:H1895"/>
    <mergeCell ref="G1896:H1896"/>
    <mergeCell ref="G1897:H1897"/>
    <mergeCell ref="G1898:H1898"/>
    <mergeCell ref="G1899:H1899"/>
    <mergeCell ref="G1900:H1900"/>
    <mergeCell ref="B1901:E1901"/>
    <mergeCell ref="F1901:K1901"/>
    <mergeCell ref="B1902:E1902"/>
    <mergeCell ref="F1902:K1902"/>
    <mergeCell ref="I1903:K1903"/>
    <mergeCell ref="I1904:K1904"/>
    <mergeCell ref="I1905:K1905"/>
    <mergeCell ref="I1906:K1906"/>
    <mergeCell ref="I1907:K1907"/>
    <mergeCell ref="I1908:K1908"/>
    <mergeCell ref="I1909:K1909"/>
    <mergeCell ref="I1910:K1910"/>
    <mergeCell ref="I1911:K1911"/>
    <mergeCell ref="I1912:K1912"/>
    <mergeCell ref="I1913:K1913"/>
    <mergeCell ref="I1914:K1914"/>
    <mergeCell ref="I1915:K1915"/>
    <mergeCell ref="I1916:K1916"/>
    <mergeCell ref="I1917:K1917"/>
    <mergeCell ref="I1918:K1918"/>
    <mergeCell ref="I1919:K1919"/>
    <mergeCell ref="I1920:K1920"/>
    <mergeCell ref="I1921:K1921"/>
    <mergeCell ref="I1922:K1922"/>
    <mergeCell ref="I1923:K1923"/>
    <mergeCell ref="I1924:K1924"/>
    <mergeCell ref="I1925:K1925"/>
    <mergeCell ref="I1926:K1926"/>
    <mergeCell ref="I1927:K1927"/>
    <mergeCell ref="A1928:F1928"/>
    <mergeCell ref="G1928:K1928"/>
    <mergeCell ref="A1931:K1931"/>
    <mergeCell ref="A1939:K1939"/>
    <mergeCell ref="A1940:J1940"/>
    <mergeCell ref="A1941:K1941"/>
    <mergeCell ref="A1942:C1942"/>
    <mergeCell ref="D1942:K1942"/>
    <mergeCell ref="A1943:C1943"/>
    <mergeCell ref="D1943:E1943"/>
    <mergeCell ref="G1943:K1943"/>
    <mergeCell ref="G1944:H1944"/>
    <mergeCell ref="G1945:H1945"/>
    <mergeCell ref="G1946:H1946"/>
    <mergeCell ref="G1947:H1947"/>
    <mergeCell ref="G1948:H1948"/>
    <mergeCell ref="G1949:H1949"/>
    <mergeCell ref="B1950:E1950"/>
    <mergeCell ref="F1950:K1950"/>
    <mergeCell ref="B1951:E1951"/>
    <mergeCell ref="F1951:K1951"/>
    <mergeCell ref="I1952:K1952"/>
    <mergeCell ref="I1953:K1953"/>
    <mergeCell ref="I1954:K1954"/>
    <mergeCell ref="I1955:K1955"/>
    <mergeCell ref="I1956:K1956"/>
    <mergeCell ref="I1957:K1957"/>
    <mergeCell ref="A1958:F1958"/>
    <mergeCell ref="G1958:K1958"/>
    <mergeCell ref="A1961:K1961"/>
    <mergeCell ref="A1969:K1969"/>
    <mergeCell ref="A1970:J1970"/>
    <mergeCell ref="A1971:K1971"/>
    <mergeCell ref="A1972:C1972"/>
    <mergeCell ref="D1972:K1972"/>
    <mergeCell ref="A1973:C1973"/>
    <mergeCell ref="D1973:E1973"/>
    <mergeCell ref="G1973:K1973"/>
    <mergeCell ref="G1974:H1974"/>
    <mergeCell ref="G1975:H1975"/>
    <mergeCell ref="G1976:H1976"/>
    <mergeCell ref="G1977:H1977"/>
    <mergeCell ref="G1978:H1978"/>
    <mergeCell ref="G1979:H1979"/>
    <mergeCell ref="B1980:E1980"/>
    <mergeCell ref="F1980:K1980"/>
    <mergeCell ref="B1981:E1981"/>
    <mergeCell ref="F1981:K1981"/>
    <mergeCell ref="I1983:K1983"/>
    <mergeCell ref="I1984:K1984"/>
    <mergeCell ref="I1985:K1985"/>
    <mergeCell ref="I1986:K1986"/>
    <mergeCell ref="I1987:K1987"/>
    <mergeCell ref="I1988:K1988"/>
    <mergeCell ref="I1989:K1989"/>
    <mergeCell ref="I1990:K1990"/>
    <mergeCell ref="I1991:K1991"/>
    <mergeCell ref="A1992:F1992"/>
    <mergeCell ref="G1992:K1992"/>
    <mergeCell ref="A1995:K1995"/>
    <mergeCell ref="A2004:K2004"/>
    <mergeCell ref="A2005:J2005"/>
    <mergeCell ref="A2006:K2006"/>
    <mergeCell ref="A2007:C2007"/>
    <mergeCell ref="D2007:K2007"/>
    <mergeCell ref="A2008:C2008"/>
    <mergeCell ref="D2008:E2008"/>
    <mergeCell ref="G2008:K2008"/>
    <mergeCell ref="G2009:H2009"/>
    <mergeCell ref="G2010:H2010"/>
    <mergeCell ref="G2011:H2011"/>
    <mergeCell ref="G2012:H2012"/>
    <mergeCell ref="G2013:H2013"/>
    <mergeCell ref="G2014:H2014"/>
    <mergeCell ref="B2015:E2015"/>
    <mergeCell ref="F2015:K2015"/>
    <mergeCell ref="B2016:E2016"/>
    <mergeCell ref="F2016:K2016"/>
    <mergeCell ref="I2018:K2018"/>
    <mergeCell ref="I2019:K2019"/>
    <mergeCell ref="I2020:K2020"/>
    <mergeCell ref="I2021:K2021"/>
    <mergeCell ref="A2022:F2022"/>
    <mergeCell ref="G2022:K2022"/>
    <mergeCell ref="A2025:K2025"/>
    <mergeCell ref="A2033:K2033"/>
    <mergeCell ref="A2034:J2034"/>
    <mergeCell ref="A2035:K2035"/>
    <mergeCell ref="A2036:C2036"/>
    <mergeCell ref="D2036:K2036"/>
    <mergeCell ref="A2037:C2037"/>
    <mergeCell ref="D2037:E2037"/>
    <mergeCell ref="G2037:K2037"/>
    <mergeCell ref="G2038:H2038"/>
    <mergeCell ref="G2039:H2039"/>
    <mergeCell ref="G2040:H2040"/>
    <mergeCell ref="G2041:H2041"/>
    <mergeCell ref="G2042:H2042"/>
    <mergeCell ref="G2043:H2043"/>
    <mergeCell ref="B2044:E2044"/>
    <mergeCell ref="F2044:K2044"/>
    <mergeCell ref="B2045:E2045"/>
    <mergeCell ref="F2045:K2045"/>
    <mergeCell ref="I2047:K2047"/>
    <mergeCell ref="I2048:K2048"/>
    <mergeCell ref="I2049:K2049"/>
    <mergeCell ref="I2050:K2050"/>
    <mergeCell ref="I2051:K2051"/>
    <mergeCell ref="I2052:K2052"/>
    <mergeCell ref="I2053:K2053"/>
    <mergeCell ref="I2054:K2054"/>
    <mergeCell ref="I2055:K2055"/>
    <mergeCell ref="A2056:F2056"/>
    <mergeCell ref="G2056:K2056"/>
    <mergeCell ref="A2059:K2059"/>
    <mergeCell ref="A2067:K2067"/>
    <mergeCell ref="A2068:K2068"/>
    <mergeCell ref="A2069:K2069"/>
    <mergeCell ref="A2070:C2070"/>
    <mergeCell ref="D2070:K2070"/>
    <mergeCell ref="A2071:C2071"/>
    <mergeCell ref="D2071:E2071"/>
    <mergeCell ref="G2071:K2071"/>
    <mergeCell ref="G2072:H2072"/>
    <mergeCell ref="G2073:H2073"/>
    <mergeCell ref="G2074:H2074"/>
    <mergeCell ref="G2075:H2075"/>
    <mergeCell ref="G2076:H2076"/>
    <mergeCell ref="G2077:H2077"/>
    <mergeCell ref="B2078:E2078"/>
    <mergeCell ref="F2078:K2078"/>
    <mergeCell ref="B2079:E2079"/>
    <mergeCell ref="F2079:K2079"/>
    <mergeCell ref="I2080:K2080"/>
    <mergeCell ref="I2081:K2081"/>
    <mergeCell ref="I2082:K2082"/>
    <mergeCell ref="I2083:K2083"/>
    <mergeCell ref="I2084:K2084"/>
    <mergeCell ref="I2085:K2085"/>
    <mergeCell ref="I2086:K2086"/>
    <mergeCell ref="I2087:K2087"/>
    <mergeCell ref="A2088:F2088"/>
    <mergeCell ref="G2088:K2088"/>
    <mergeCell ref="A2091:K2091"/>
    <mergeCell ref="A2099:K2099"/>
    <mergeCell ref="A2100:J2100"/>
    <mergeCell ref="A2101:K2101"/>
    <mergeCell ref="A2102:C2102"/>
    <mergeCell ref="D2102:K2102"/>
    <mergeCell ref="A2103:C2103"/>
    <mergeCell ref="D2103:E2103"/>
    <mergeCell ref="G2103:K2103"/>
    <mergeCell ref="G2104:H2104"/>
    <mergeCell ref="G2105:H2105"/>
    <mergeCell ref="G2106:H2106"/>
    <mergeCell ref="G2107:H2107"/>
    <mergeCell ref="G2108:H2108"/>
    <mergeCell ref="G2109:H2109"/>
    <mergeCell ref="B2110:E2110"/>
    <mergeCell ref="F2110:K2110"/>
    <mergeCell ref="B2111:E2111"/>
    <mergeCell ref="F2111:K2111"/>
    <mergeCell ref="I2113:K2113"/>
    <mergeCell ref="I2114:K2114"/>
    <mergeCell ref="I2115:K2115"/>
    <mergeCell ref="I2116:K2116"/>
    <mergeCell ref="I2117:K2117"/>
    <mergeCell ref="A2118:F2118"/>
    <mergeCell ref="G2118:K2118"/>
    <mergeCell ref="A2121:K2121"/>
    <mergeCell ref="A2129:K2129"/>
    <mergeCell ref="A2130:J2130"/>
    <mergeCell ref="A2131:K2131"/>
    <mergeCell ref="A2132:C2132"/>
    <mergeCell ref="D2132:K2132"/>
    <mergeCell ref="A2133:C2133"/>
    <mergeCell ref="D2133:E2133"/>
    <mergeCell ref="G2133:K2133"/>
    <mergeCell ref="G2134:H2134"/>
    <mergeCell ref="G2135:H2135"/>
    <mergeCell ref="G2136:H2136"/>
    <mergeCell ref="G2137:H2137"/>
    <mergeCell ref="G2138:H2138"/>
    <mergeCell ref="G2139:H2139"/>
    <mergeCell ref="B2140:E2140"/>
    <mergeCell ref="F2140:K2140"/>
    <mergeCell ref="B2141:E2141"/>
    <mergeCell ref="F2141:K2141"/>
    <mergeCell ref="I2143:K2143"/>
    <mergeCell ref="I2144:K2144"/>
    <mergeCell ref="I2145:K2145"/>
    <mergeCell ref="I2146:K2146"/>
    <mergeCell ref="I2148:K2148"/>
    <mergeCell ref="A2149:F2149"/>
    <mergeCell ref="G2149:K2149"/>
    <mergeCell ref="A2152:K2152"/>
    <mergeCell ref="A2161:K2161"/>
    <mergeCell ref="A2162:J2162"/>
    <mergeCell ref="A2163:K2163"/>
    <mergeCell ref="A2164:C2164"/>
    <mergeCell ref="D2164:K2164"/>
    <mergeCell ref="A2165:C2165"/>
    <mergeCell ref="D2165:E2165"/>
    <mergeCell ref="G2165:K2165"/>
    <mergeCell ref="G2166:H2166"/>
    <mergeCell ref="G2167:H2167"/>
    <mergeCell ref="G2168:H2168"/>
    <mergeCell ref="G2169:H2169"/>
    <mergeCell ref="G2170:H2170"/>
    <mergeCell ref="G2171:H2171"/>
    <mergeCell ref="B2172:E2172"/>
    <mergeCell ref="F2172:K2172"/>
    <mergeCell ref="B2173:E2173"/>
    <mergeCell ref="F2173:K2173"/>
    <mergeCell ref="I2175:K2175"/>
    <mergeCell ref="I2176:K2176"/>
    <mergeCell ref="A2178:F2178"/>
    <mergeCell ref="G2178:K2178"/>
    <mergeCell ref="A2181:K2181"/>
    <mergeCell ref="A2189:J2189"/>
    <mergeCell ref="A2192:C2192"/>
    <mergeCell ref="D2192:K2192"/>
    <mergeCell ref="A2193:C2193"/>
    <mergeCell ref="D2193:E2193"/>
    <mergeCell ref="G2193:K2193"/>
    <mergeCell ref="G2194:H2194"/>
    <mergeCell ref="G2195:H2195"/>
    <mergeCell ref="G2196:H2196"/>
    <mergeCell ref="G2197:H2197"/>
    <mergeCell ref="G2198:H2198"/>
    <mergeCell ref="G2199:H2199"/>
    <mergeCell ref="B2200:E2200"/>
    <mergeCell ref="F2200:K2200"/>
    <mergeCell ref="B2201:E2201"/>
    <mergeCell ref="F2201:K2201"/>
    <mergeCell ref="I2202:K2202"/>
    <mergeCell ref="I2203:K2203"/>
    <mergeCell ref="I2204:K2204"/>
    <mergeCell ref="I2205:K2205"/>
    <mergeCell ref="I2206:K2206"/>
    <mergeCell ref="A2209:F2209"/>
    <mergeCell ref="G2209:K2209"/>
    <mergeCell ref="I2210:K2210"/>
    <mergeCell ref="A2213:J2213"/>
    <mergeCell ref="A2216:C2216"/>
    <mergeCell ref="D2216:K2216"/>
    <mergeCell ref="A2217:C2217"/>
    <mergeCell ref="D2217:E2217"/>
    <mergeCell ref="G2217:K2217"/>
    <mergeCell ref="G2218:H2218"/>
    <mergeCell ref="G2219:H2219"/>
    <mergeCell ref="G2220:H2220"/>
    <mergeCell ref="G2221:H2221"/>
    <mergeCell ref="G2222:H2222"/>
    <mergeCell ref="G2223:H2223"/>
    <mergeCell ref="B2224:E2224"/>
    <mergeCell ref="F2224:K2224"/>
    <mergeCell ref="B2225:E2225"/>
    <mergeCell ref="F2225:K2225"/>
    <mergeCell ref="I2226:K2226"/>
    <mergeCell ref="I2228:K2228"/>
    <mergeCell ref="I2229:K2229"/>
    <mergeCell ref="I2230:K2230"/>
    <mergeCell ref="I2231:K2231"/>
    <mergeCell ref="A2232:F2232"/>
    <mergeCell ref="G2232:K2232"/>
    <mergeCell ref="I2233:K2233"/>
    <mergeCell ref="A2236:J2236"/>
    <mergeCell ref="A2239:C2239"/>
    <mergeCell ref="D2239:K2239"/>
    <mergeCell ref="A2240:C2240"/>
    <mergeCell ref="D2240:E2240"/>
    <mergeCell ref="G2240:K2240"/>
    <mergeCell ref="G2241:H2241"/>
    <mergeCell ref="G2242:H2242"/>
    <mergeCell ref="G2243:H2243"/>
    <mergeCell ref="G2244:H2244"/>
    <mergeCell ref="G2245:H2245"/>
    <mergeCell ref="G2246:H2246"/>
    <mergeCell ref="B2247:E2247"/>
    <mergeCell ref="F2247:K2247"/>
    <mergeCell ref="B2248:E2248"/>
    <mergeCell ref="F2248:K2248"/>
    <mergeCell ref="I2249:K2249"/>
    <mergeCell ref="I2250:K2250"/>
    <mergeCell ref="I2251:K2251"/>
    <mergeCell ref="I2252:K2252"/>
    <mergeCell ref="I2253:K2253"/>
    <mergeCell ref="I2254:K2254"/>
    <mergeCell ref="I2255:K2255"/>
    <mergeCell ref="I2256:K2256"/>
    <mergeCell ref="I2257:K2257"/>
    <mergeCell ref="I2258:K2258"/>
    <mergeCell ref="I2259:K2259"/>
    <mergeCell ref="I2260:K2260"/>
    <mergeCell ref="A2261:F2261"/>
    <mergeCell ref="G2261:K2261"/>
    <mergeCell ref="I2262:K2262"/>
    <mergeCell ref="A2263:J2263"/>
    <mergeCell ref="A2265:J2265"/>
    <mergeCell ref="A2268:C2268"/>
    <mergeCell ref="D2268:K2268"/>
    <mergeCell ref="A2269:C2269"/>
    <mergeCell ref="D2269:E2269"/>
    <mergeCell ref="G2269:K2269"/>
    <mergeCell ref="G2270:H2270"/>
    <mergeCell ref="G2271:H2271"/>
    <mergeCell ref="G2272:H2272"/>
    <mergeCell ref="G2273:H2273"/>
    <mergeCell ref="G2274:H2274"/>
    <mergeCell ref="G2275:H2275"/>
    <mergeCell ref="B2276:E2276"/>
    <mergeCell ref="F2276:K2276"/>
    <mergeCell ref="B2277:E2277"/>
    <mergeCell ref="F2277:K2277"/>
    <mergeCell ref="I2278:K2278"/>
    <mergeCell ref="I2279:K2279"/>
    <mergeCell ref="I2280:K2280"/>
    <mergeCell ref="I2281:K2281"/>
    <mergeCell ref="I2282:K2282"/>
    <mergeCell ref="I2283:K2283"/>
    <mergeCell ref="I2284:K2284"/>
    <mergeCell ref="I2285:K2285"/>
    <mergeCell ref="I2286:K2286"/>
    <mergeCell ref="I2287:K2287"/>
    <mergeCell ref="I2288:K2288"/>
    <mergeCell ref="I2289:K2289"/>
    <mergeCell ref="I2290:K2290"/>
    <mergeCell ref="I2291:K2291"/>
    <mergeCell ref="I2292:K2292"/>
    <mergeCell ref="I2293:K2293"/>
    <mergeCell ref="I2294:K2294"/>
    <mergeCell ref="I2295:K2295"/>
    <mergeCell ref="I2296:K2296"/>
    <mergeCell ref="A2299:F2299"/>
    <mergeCell ref="G2299:K2299"/>
    <mergeCell ref="A2303:J2303"/>
    <mergeCell ref="A2306:C2306"/>
    <mergeCell ref="D2306:K2306"/>
    <mergeCell ref="A2307:C2307"/>
    <mergeCell ref="D2307:E2307"/>
    <mergeCell ref="G2307:K2307"/>
    <mergeCell ref="G2308:H2308"/>
    <mergeCell ref="G2309:H2309"/>
    <mergeCell ref="G2310:H2310"/>
    <mergeCell ref="G2311:H2311"/>
    <mergeCell ref="G2312:H2312"/>
    <mergeCell ref="G2313:H2313"/>
    <mergeCell ref="B2314:E2314"/>
    <mergeCell ref="F2314:K2314"/>
    <mergeCell ref="B2315:E2315"/>
    <mergeCell ref="F2315:K2315"/>
    <mergeCell ref="I2316:K2316"/>
    <mergeCell ref="I2317:K2317"/>
    <mergeCell ref="I2318:K2318"/>
    <mergeCell ref="I2319:K2319"/>
    <mergeCell ref="I2320:K2320"/>
    <mergeCell ref="A2323:F2323"/>
    <mergeCell ref="G2323:K2323"/>
    <mergeCell ref="A2327:J2327"/>
    <mergeCell ref="A2330:C2330"/>
    <mergeCell ref="D2330:K2330"/>
    <mergeCell ref="A2331:C2331"/>
    <mergeCell ref="D2331:E2331"/>
    <mergeCell ref="G2331:K2331"/>
    <mergeCell ref="G2332:H2332"/>
    <mergeCell ref="G2333:H2333"/>
    <mergeCell ref="G2334:H2334"/>
    <mergeCell ref="G2335:H2335"/>
    <mergeCell ref="G2336:H2336"/>
    <mergeCell ref="G2337:H2337"/>
    <mergeCell ref="B2338:E2338"/>
    <mergeCell ref="F2338:K2338"/>
    <mergeCell ref="B2339:E2339"/>
    <mergeCell ref="F2339:K2339"/>
    <mergeCell ref="I2340:K2340"/>
    <mergeCell ref="I2341:K2341"/>
    <mergeCell ref="I2342:K2342"/>
    <mergeCell ref="I2343:K2343"/>
    <mergeCell ref="I2344:K2344"/>
    <mergeCell ref="I2345:K2345"/>
    <mergeCell ref="I2346:K2346"/>
    <mergeCell ref="I2347:K2347"/>
    <mergeCell ref="I2348:K2348"/>
    <mergeCell ref="I2349:K2349"/>
    <mergeCell ref="I2350:K2350"/>
    <mergeCell ref="I2351:K2351"/>
    <mergeCell ref="I2352:K2352"/>
    <mergeCell ref="I2353:K2353"/>
    <mergeCell ref="A2354:F2354"/>
    <mergeCell ref="G2354:K2354"/>
    <mergeCell ref="A2358:J2358"/>
    <mergeCell ref="A2361:C2361"/>
    <mergeCell ref="D2361:K2361"/>
    <mergeCell ref="A2362:C2362"/>
    <mergeCell ref="D2362:E2362"/>
    <mergeCell ref="G2362:K2362"/>
    <mergeCell ref="G2363:H2363"/>
    <mergeCell ref="G2364:H2364"/>
    <mergeCell ref="G2365:H2365"/>
    <mergeCell ref="G2366:H2366"/>
    <mergeCell ref="G2367:H2367"/>
    <mergeCell ref="G2368:H2368"/>
    <mergeCell ref="B2369:E2369"/>
    <mergeCell ref="F2369:K2369"/>
    <mergeCell ref="B2370:E2370"/>
    <mergeCell ref="F2370:K2370"/>
    <mergeCell ref="I2371:K2371"/>
    <mergeCell ref="I2372:K2372"/>
    <mergeCell ref="I2373:K2373"/>
    <mergeCell ref="I2374:K2374"/>
    <mergeCell ref="I2375:K2375"/>
    <mergeCell ref="I2376:K2376"/>
    <mergeCell ref="I2377:K2377"/>
    <mergeCell ref="I2378:K2378"/>
    <mergeCell ref="I2379:K2379"/>
    <mergeCell ref="A2382:F2382"/>
    <mergeCell ref="G2382:K2382"/>
    <mergeCell ref="A2386:J2386"/>
    <mergeCell ref="A2389:C2389"/>
    <mergeCell ref="D2389:K2389"/>
    <mergeCell ref="A2390:C2390"/>
    <mergeCell ref="D2390:E2390"/>
    <mergeCell ref="G2390:K2390"/>
    <mergeCell ref="G2391:H2391"/>
    <mergeCell ref="G2392:H2392"/>
    <mergeCell ref="G2393:H2393"/>
    <mergeCell ref="G2394:H2394"/>
    <mergeCell ref="G2395:H2395"/>
    <mergeCell ref="G2396:H2396"/>
    <mergeCell ref="B2397:E2397"/>
    <mergeCell ref="F2397:K2397"/>
    <mergeCell ref="B2398:E2398"/>
    <mergeCell ref="F2398:K2398"/>
    <mergeCell ref="I2399:K2399"/>
    <mergeCell ref="I2400:K2400"/>
    <mergeCell ref="I2401:K2401"/>
    <mergeCell ref="I2402:K2402"/>
    <mergeCell ref="I2403:K2403"/>
    <mergeCell ref="I2404:K2404"/>
    <mergeCell ref="I2405:K2405"/>
    <mergeCell ref="I2406:K2406"/>
    <mergeCell ref="I2407:K2407"/>
    <mergeCell ref="I2408:K2408"/>
    <mergeCell ref="I2409:K2409"/>
    <mergeCell ref="I2410:K2410"/>
    <mergeCell ref="I2411:K2411"/>
    <mergeCell ref="I2412:K2412"/>
    <mergeCell ref="A2415:F2415"/>
    <mergeCell ref="G2415:K2415"/>
    <mergeCell ref="A2418:J2418"/>
    <mergeCell ref="A2421:C2421"/>
    <mergeCell ref="D2421:K2421"/>
    <mergeCell ref="A2422:C2422"/>
    <mergeCell ref="D2422:E2422"/>
    <mergeCell ref="G2422:K2422"/>
    <mergeCell ref="G2423:H2423"/>
    <mergeCell ref="G2424:H2424"/>
    <mergeCell ref="G2425:H2425"/>
    <mergeCell ref="G2426:H2426"/>
    <mergeCell ref="G2427:H2427"/>
    <mergeCell ref="G2428:H2428"/>
    <mergeCell ref="B2429:E2429"/>
    <mergeCell ref="F2429:K2429"/>
    <mergeCell ref="B2430:E2430"/>
    <mergeCell ref="F2430:K2430"/>
    <mergeCell ref="I2431:K2431"/>
    <mergeCell ref="I2432:K2432"/>
    <mergeCell ref="I2433:K2433"/>
    <mergeCell ref="I2434:K2434"/>
    <mergeCell ref="I2437:K2437"/>
    <mergeCell ref="A2438:F2438"/>
    <mergeCell ref="G2438:K2438"/>
    <mergeCell ref="A2442:J2442"/>
    <mergeCell ref="A2445:C2445"/>
    <mergeCell ref="D2445:K2445"/>
    <mergeCell ref="A2446:C2446"/>
    <mergeCell ref="D2446:E2446"/>
    <mergeCell ref="G2446:K2446"/>
    <mergeCell ref="G2447:H2447"/>
    <mergeCell ref="G2448:H2448"/>
    <mergeCell ref="G2449:H2449"/>
    <mergeCell ref="G2450:H2450"/>
    <mergeCell ref="G2451:H2451"/>
    <mergeCell ref="G2452:H2452"/>
    <mergeCell ref="B2453:E2453"/>
    <mergeCell ref="F2453:K2453"/>
    <mergeCell ref="B2454:E2454"/>
    <mergeCell ref="F2454:K2454"/>
    <mergeCell ref="I2455:K2455"/>
    <mergeCell ref="I2456:K2456"/>
    <mergeCell ref="I2457:K2457"/>
    <mergeCell ref="I2458:K2458"/>
    <mergeCell ref="I2461:K2461"/>
    <mergeCell ref="A2462:F2462"/>
    <mergeCell ref="G2462:K2462"/>
    <mergeCell ref="A2465:J2465"/>
    <mergeCell ref="A2468:C2468"/>
    <mergeCell ref="D2468:K2468"/>
    <mergeCell ref="A2469:C2469"/>
    <mergeCell ref="D2469:E2469"/>
    <mergeCell ref="G2469:K2469"/>
    <mergeCell ref="G2470:H2470"/>
    <mergeCell ref="G2471:H2471"/>
    <mergeCell ref="G2472:H2472"/>
    <mergeCell ref="G2473:H2473"/>
    <mergeCell ref="G2474:H2474"/>
    <mergeCell ref="G2475:H2475"/>
    <mergeCell ref="B2476:E2476"/>
    <mergeCell ref="F2476:K2476"/>
    <mergeCell ref="B2477:E2477"/>
    <mergeCell ref="F2477:K2477"/>
    <mergeCell ref="I2478:K2478"/>
    <mergeCell ref="I2479:K2479"/>
    <mergeCell ref="I2480:K2480"/>
    <mergeCell ref="I2481:K2481"/>
    <mergeCell ref="I2484:K2484"/>
    <mergeCell ref="A2485:F2485"/>
    <mergeCell ref="G2485:K2485"/>
    <mergeCell ref="A2489:J2489"/>
    <mergeCell ref="A2492:C2492"/>
    <mergeCell ref="D2492:K2492"/>
    <mergeCell ref="A2493:C2493"/>
    <mergeCell ref="D2493:E2493"/>
    <mergeCell ref="G2493:K2493"/>
    <mergeCell ref="G2494:H2494"/>
    <mergeCell ref="G2495:H2495"/>
    <mergeCell ref="G2496:H2496"/>
    <mergeCell ref="G2497:H2497"/>
    <mergeCell ref="G2498:H2498"/>
    <mergeCell ref="G2499:H2499"/>
    <mergeCell ref="B2500:E2500"/>
    <mergeCell ref="F2500:K2500"/>
    <mergeCell ref="B2501:E2501"/>
    <mergeCell ref="F2501:K2501"/>
    <mergeCell ref="I2502:K2502"/>
    <mergeCell ref="I2503:K2503"/>
    <mergeCell ref="I2504:K2504"/>
    <mergeCell ref="I2505:K2505"/>
    <mergeCell ref="I2508:K2508"/>
    <mergeCell ref="A2509:F2509"/>
    <mergeCell ref="G2509:K2509"/>
    <mergeCell ref="A2512:J2512"/>
    <mergeCell ref="A2515:C2515"/>
    <mergeCell ref="D2515:K2515"/>
    <mergeCell ref="A2516:C2516"/>
    <mergeCell ref="D2516:E2516"/>
    <mergeCell ref="G2516:K2516"/>
    <mergeCell ref="G2517:H2517"/>
    <mergeCell ref="G2518:H2518"/>
    <mergeCell ref="G2519:H2519"/>
    <mergeCell ref="G2520:H2520"/>
    <mergeCell ref="G2521:H2521"/>
    <mergeCell ref="G2522:H2522"/>
    <mergeCell ref="B2523:E2523"/>
    <mergeCell ref="F2523:K2523"/>
    <mergeCell ref="B2524:E2524"/>
    <mergeCell ref="F2524:K2524"/>
    <mergeCell ref="I2525:K2525"/>
    <mergeCell ref="I2526:K2526"/>
    <mergeCell ref="I2527:K2527"/>
    <mergeCell ref="I2528:K2528"/>
    <mergeCell ref="I2531:K2531"/>
    <mergeCell ref="A2532:F2532"/>
    <mergeCell ref="G2532:K2532"/>
    <mergeCell ref="A2536:J2536"/>
    <mergeCell ref="A2539:C2539"/>
    <mergeCell ref="D2539:K2539"/>
    <mergeCell ref="A2540:C2540"/>
    <mergeCell ref="D2540:E2540"/>
    <mergeCell ref="G2540:K2540"/>
    <mergeCell ref="G2541:H2541"/>
    <mergeCell ref="G2542:H2542"/>
    <mergeCell ref="G2543:H2543"/>
    <mergeCell ref="G2544:H2544"/>
    <mergeCell ref="G2545:H2545"/>
    <mergeCell ref="G2546:H2546"/>
    <mergeCell ref="B2547:E2547"/>
    <mergeCell ref="F2547:K2547"/>
    <mergeCell ref="B2548:E2548"/>
    <mergeCell ref="F2548:K2548"/>
    <mergeCell ref="I2549:K2549"/>
    <mergeCell ref="I2550:K2550"/>
    <mergeCell ref="I2551:K2551"/>
    <mergeCell ref="I2552:K2552"/>
    <mergeCell ref="I2555:K2555"/>
    <mergeCell ref="A2556:F2556"/>
    <mergeCell ref="G2556:K2556"/>
    <mergeCell ref="A2559:J2559"/>
    <mergeCell ref="A2561:C2561"/>
    <mergeCell ref="D2561:K2561"/>
    <mergeCell ref="A2562:C2562"/>
    <mergeCell ref="D2562:E2562"/>
    <mergeCell ref="G2562:K2562"/>
    <mergeCell ref="G2563:H2563"/>
    <mergeCell ref="G2564:H2564"/>
    <mergeCell ref="G2565:H2565"/>
    <mergeCell ref="G2566:H2566"/>
    <mergeCell ref="G2567:H2567"/>
    <mergeCell ref="G2568:H2568"/>
    <mergeCell ref="B2569:E2569"/>
    <mergeCell ref="F2569:K2569"/>
    <mergeCell ref="B2570:E2570"/>
    <mergeCell ref="F2570:K2570"/>
    <mergeCell ref="I2571:K2571"/>
    <mergeCell ref="I2572:K2572"/>
    <mergeCell ref="I2573:K2573"/>
    <mergeCell ref="I2574:K2574"/>
    <mergeCell ref="I2577:K2577"/>
    <mergeCell ref="A2578:F2578"/>
    <mergeCell ref="G2578:K2578"/>
    <mergeCell ref="A2581:J2581"/>
    <mergeCell ref="A2584:C2584"/>
    <mergeCell ref="D2584:K2584"/>
    <mergeCell ref="A2585:C2585"/>
    <mergeCell ref="D2585:E2585"/>
    <mergeCell ref="G2585:K2585"/>
    <mergeCell ref="G2586:H2586"/>
    <mergeCell ref="G2587:H2587"/>
    <mergeCell ref="G2588:H2588"/>
    <mergeCell ref="G2589:H2589"/>
    <mergeCell ref="G2590:H2590"/>
    <mergeCell ref="G2591:H2591"/>
    <mergeCell ref="B2592:E2592"/>
    <mergeCell ref="F2592:K2592"/>
    <mergeCell ref="B2593:E2593"/>
    <mergeCell ref="F2593:K2593"/>
    <mergeCell ref="I2594:K2594"/>
    <mergeCell ref="I2595:K2595"/>
    <mergeCell ref="I2596:K2596"/>
    <mergeCell ref="I2597:K2597"/>
    <mergeCell ref="I2598:K2598"/>
    <mergeCell ref="A2601:F2601"/>
    <mergeCell ref="G2601:K2601"/>
    <mergeCell ref="F2602:K2602"/>
    <mergeCell ref="A2605:J2605"/>
    <mergeCell ref="A2608:C2608"/>
    <mergeCell ref="D2608:K2608"/>
    <mergeCell ref="A2609:C2609"/>
    <mergeCell ref="D2609:E2609"/>
    <mergeCell ref="G2609:K2609"/>
    <mergeCell ref="G2610:H2610"/>
    <mergeCell ref="G2611:H2611"/>
    <mergeCell ref="G2612:H2612"/>
    <mergeCell ref="G2613:H2613"/>
    <mergeCell ref="G2614:H2614"/>
    <mergeCell ref="G2615:H2615"/>
    <mergeCell ref="B2616:E2616"/>
    <mergeCell ref="F2616:K2616"/>
    <mergeCell ref="B2617:E2617"/>
    <mergeCell ref="F2617:K2617"/>
    <mergeCell ref="I2618:K2618"/>
    <mergeCell ref="I2619:K2619"/>
    <mergeCell ref="I2620:K2620"/>
    <mergeCell ref="I2621:K2621"/>
    <mergeCell ref="I2622:K2622"/>
    <mergeCell ref="A2625:F2625"/>
    <mergeCell ref="G2625:K2625"/>
    <mergeCell ref="F2626:K2626"/>
    <mergeCell ref="A2629:J2629"/>
    <mergeCell ref="A2632:C2632"/>
    <mergeCell ref="D2632:K2632"/>
    <mergeCell ref="A2633:C2633"/>
    <mergeCell ref="D2633:E2633"/>
    <mergeCell ref="G2633:K2633"/>
    <mergeCell ref="G2634:H2634"/>
    <mergeCell ref="G2635:H2635"/>
    <mergeCell ref="G2636:H2636"/>
    <mergeCell ref="G2637:H2637"/>
    <mergeCell ref="G2638:H2638"/>
    <mergeCell ref="G2639:H2639"/>
    <mergeCell ref="B2640:E2640"/>
    <mergeCell ref="F2640:K2640"/>
    <mergeCell ref="B2641:E2641"/>
    <mergeCell ref="F2641:K2641"/>
    <mergeCell ref="I2642:K2642"/>
    <mergeCell ref="I2643:K2643"/>
    <mergeCell ref="I2644:K2644"/>
    <mergeCell ref="I2645:K2645"/>
    <mergeCell ref="I2646:K2646"/>
    <mergeCell ref="A2649:F2649"/>
    <mergeCell ref="G2649:K2649"/>
    <mergeCell ref="F2650:K2650"/>
    <mergeCell ref="A2653:J2653"/>
    <mergeCell ref="A2656:C2656"/>
    <mergeCell ref="D2656:K2656"/>
    <mergeCell ref="A2657:C2657"/>
    <mergeCell ref="D2657:E2657"/>
    <mergeCell ref="G2657:K2657"/>
    <mergeCell ref="G2658:H2658"/>
    <mergeCell ref="G2659:H2659"/>
    <mergeCell ref="G2660:H2660"/>
    <mergeCell ref="G2661:H2661"/>
    <mergeCell ref="G2662:H2662"/>
    <mergeCell ref="G2663:H2663"/>
    <mergeCell ref="B2664:E2664"/>
    <mergeCell ref="F2664:K2664"/>
    <mergeCell ref="B2665:E2665"/>
    <mergeCell ref="F2665:K2665"/>
    <mergeCell ref="I2666:K2666"/>
    <mergeCell ref="I2667:K2667"/>
    <mergeCell ref="I2668:K2668"/>
    <mergeCell ref="I2669:K2669"/>
    <mergeCell ref="I2670:K2670"/>
    <mergeCell ref="A2673:F2673"/>
    <mergeCell ref="G2673:K2673"/>
    <mergeCell ref="F2674:K2674"/>
    <mergeCell ref="A2677:J2677"/>
    <mergeCell ref="A2680:C2680"/>
    <mergeCell ref="D2680:K2680"/>
    <mergeCell ref="A2681:C2681"/>
    <mergeCell ref="D2681:E2681"/>
    <mergeCell ref="G2681:K2681"/>
    <mergeCell ref="G2682:H2682"/>
    <mergeCell ref="G2683:H2683"/>
    <mergeCell ref="G2684:H2684"/>
    <mergeCell ref="G2685:H2685"/>
    <mergeCell ref="G2686:H2686"/>
    <mergeCell ref="G2687:H2687"/>
    <mergeCell ref="B2688:E2688"/>
    <mergeCell ref="F2688:K2688"/>
    <mergeCell ref="B2689:E2689"/>
    <mergeCell ref="F2689:K2689"/>
    <mergeCell ref="I2690:K2690"/>
    <mergeCell ref="I2691:K2691"/>
    <mergeCell ref="I2692:K2692"/>
    <mergeCell ref="I2693:K2693"/>
    <mergeCell ref="I2694:K2694"/>
    <mergeCell ref="A2697:F2697"/>
    <mergeCell ref="G2697:K2697"/>
    <mergeCell ref="F2698:K2698"/>
    <mergeCell ref="A2701:J2701"/>
    <mergeCell ref="A2704:C2704"/>
    <mergeCell ref="D2704:K2704"/>
    <mergeCell ref="A2705:C2705"/>
    <mergeCell ref="D2705:E2705"/>
    <mergeCell ref="G2705:K2705"/>
    <mergeCell ref="G2706:H2706"/>
    <mergeCell ref="G2707:H2707"/>
    <mergeCell ref="G2708:H2708"/>
    <mergeCell ref="G2709:H2709"/>
    <mergeCell ref="G2710:H2710"/>
    <mergeCell ref="G2711:H2711"/>
    <mergeCell ref="B2712:E2712"/>
    <mergeCell ref="F2712:K2712"/>
    <mergeCell ref="B2713:E2713"/>
    <mergeCell ref="F2713:K2713"/>
    <mergeCell ref="I2714:K2714"/>
    <mergeCell ref="I2715:K2715"/>
    <mergeCell ref="I2716:K2716"/>
    <mergeCell ref="I2719:K2719"/>
    <mergeCell ref="I2720:K2720"/>
    <mergeCell ref="A2721:F2721"/>
    <mergeCell ref="G2721:K2721"/>
    <mergeCell ref="F2722:K2722"/>
    <mergeCell ref="A2725:J2725"/>
    <mergeCell ref="A2728:C2728"/>
    <mergeCell ref="D2728:K2728"/>
    <mergeCell ref="A2729:C2729"/>
    <mergeCell ref="D2729:E2729"/>
    <mergeCell ref="G2729:K2729"/>
    <mergeCell ref="G2730:H2730"/>
    <mergeCell ref="G2731:H2731"/>
    <mergeCell ref="G2732:H2732"/>
    <mergeCell ref="G2733:H2733"/>
    <mergeCell ref="G2734:H2734"/>
    <mergeCell ref="G2735:H2735"/>
    <mergeCell ref="B2736:E2736"/>
    <mergeCell ref="F2736:K2736"/>
    <mergeCell ref="B2737:E2737"/>
    <mergeCell ref="F2737:K2737"/>
    <mergeCell ref="I2738:K2738"/>
    <mergeCell ref="I2739:K2739"/>
    <mergeCell ref="I2740:K2740"/>
    <mergeCell ref="A2745:F2745"/>
    <mergeCell ref="G2745:K2745"/>
    <mergeCell ref="F2746:K2746"/>
    <mergeCell ref="A2749:J2749"/>
    <mergeCell ref="A2752:C2752"/>
    <mergeCell ref="D2752:K2752"/>
    <mergeCell ref="A2753:C2753"/>
    <mergeCell ref="D2753:E2753"/>
    <mergeCell ref="G2753:K2753"/>
    <mergeCell ref="G2754:H2754"/>
    <mergeCell ref="G2755:H2755"/>
    <mergeCell ref="G2756:H2756"/>
    <mergeCell ref="G2757:H2757"/>
    <mergeCell ref="G2758:H2758"/>
    <mergeCell ref="G2759:H2759"/>
    <mergeCell ref="B2760:E2760"/>
    <mergeCell ref="F2760:K2760"/>
    <mergeCell ref="B2761:E2761"/>
    <mergeCell ref="F2761:K2761"/>
    <mergeCell ref="I2762:K2762"/>
    <mergeCell ref="I2763:K2763"/>
    <mergeCell ref="I2764:K2764"/>
    <mergeCell ref="I2768:K2768"/>
    <mergeCell ref="A2769:F2769"/>
    <mergeCell ref="G2769:K2769"/>
    <mergeCell ref="F2770:K2770"/>
    <mergeCell ref="A2772:J2772"/>
    <mergeCell ref="A2775:C2775"/>
    <mergeCell ref="D2775:K2775"/>
    <mergeCell ref="A2776:C2776"/>
    <mergeCell ref="D2776:E2776"/>
    <mergeCell ref="G2776:K2776"/>
    <mergeCell ref="G2777:H2777"/>
    <mergeCell ref="G2778:H2778"/>
    <mergeCell ref="G2779:H2779"/>
    <mergeCell ref="G2780:H2780"/>
    <mergeCell ref="G2781:H2781"/>
    <mergeCell ref="G2782:H2782"/>
    <mergeCell ref="B2783:E2783"/>
    <mergeCell ref="F2783:K2783"/>
    <mergeCell ref="B2784:E2784"/>
    <mergeCell ref="F2784:K2784"/>
    <mergeCell ref="I2785:K2785"/>
    <mergeCell ref="I2786:K2786"/>
    <mergeCell ref="I2787:K2787"/>
    <mergeCell ref="I2788:K2788"/>
    <mergeCell ref="I2789:K2789"/>
    <mergeCell ref="I2790:K2790"/>
    <mergeCell ref="A2793:F2793"/>
    <mergeCell ref="G2793:K2793"/>
    <mergeCell ref="A2797:J2797"/>
    <mergeCell ref="A2800:C2800"/>
    <mergeCell ref="D2800:K2800"/>
    <mergeCell ref="A2801:C2801"/>
    <mergeCell ref="D2801:E2801"/>
    <mergeCell ref="G2801:K2801"/>
    <mergeCell ref="G2802:H2802"/>
    <mergeCell ref="G2803:H2803"/>
    <mergeCell ref="G2804:H2804"/>
    <mergeCell ref="G2805:H2805"/>
    <mergeCell ref="G2806:H2806"/>
    <mergeCell ref="G2807:H2807"/>
    <mergeCell ref="B2808:E2808"/>
    <mergeCell ref="F2808:K2808"/>
    <mergeCell ref="B2809:E2809"/>
    <mergeCell ref="F2809:K2809"/>
    <mergeCell ref="I2810:K2810"/>
    <mergeCell ref="I2811:K2811"/>
    <mergeCell ref="I2812:K2812"/>
    <mergeCell ref="A2815:F2815"/>
    <mergeCell ref="G2815:K2815"/>
    <mergeCell ref="A2819:J2819"/>
    <mergeCell ref="A2822:C2822"/>
    <mergeCell ref="D2822:K2822"/>
    <mergeCell ref="A2823:C2823"/>
    <mergeCell ref="D2823:E2823"/>
    <mergeCell ref="G2823:K2823"/>
    <mergeCell ref="G2824:H2824"/>
    <mergeCell ref="G2825:H2825"/>
    <mergeCell ref="G2826:H2826"/>
    <mergeCell ref="G2827:H2827"/>
    <mergeCell ref="G2828:H2828"/>
    <mergeCell ref="G2829:H2829"/>
    <mergeCell ref="B2830:E2830"/>
    <mergeCell ref="F2830:K2830"/>
    <mergeCell ref="B2831:E2831"/>
    <mergeCell ref="F2831:K2831"/>
    <mergeCell ref="I2832:K2832"/>
    <mergeCell ref="I2833:K2833"/>
    <mergeCell ref="I2834:K2834"/>
    <mergeCell ref="I2835:K2835"/>
    <mergeCell ref="I2837:K2837"/>
    <mergeCell ref="I2838:K2838"/>
    <mergeCell ref="I2839:K2839"/>
    <mergeCell ref="I2840:K2840"/>
    <mergeCell ref="I2841:K2841"/>
    <mergeCell ref="A2842:F2842"/>
    <mergeCell ref="G2842:K2842"/>
    <mergeCell ref="A2846:J2846"/>
    <mergeCell ref="A2849:C2849"/>
    <mergeCell ref="D2849:K2849"/>
    <mergeCell ref="A2850:C2850"/>
    <mergeCell ref="D2850:E2850"/>
    <mergeCell ref="G2850:K2850"/>
    <mergeCell ref="G2851:H2851"/>
    <mergeCell ref="G2852:H2852"/>
    <mergeCell ref="G2853:H2853"/>
    <mergeCell ref="G2854:H2854"/>
    <mergeCell ref="G2855:H2855"/>
    <mergeCell ref="G2856:H2856"/>
    <mergeCell ref="B2857:E2857"/>
    <mergeCell ref="F2857:K2857"/>
    <mergeCell ref="B2858:E2858"/>
    <mergeCell ref="F2858:K2858"/>
    <mergeCell ref="I2859:K2859"/>
    <mergeCell ref="I2860:K2860"/>
    <mergeCell ref="I2861:K2861"/>
    <mergeCell ref="I2862:K2862"/>
    <mergeCell ref="I2863:K2863"/>
    <mergeCell ref="I2864:K2864"/>
    <mergeCell ref="A2865:F2865"/>
    <mergeCell ref="G2865:K2865"/>
    <mergeCell ref="A2869:J2869"/>
    <mergeCell ref="A2872:C2872"/>
    <mergeCell ref="D2872:K2872"/>
    <mergeCell ref="A2873:C2873"/>
    <mergeCell ref="D2873:E2873"/>
    <mergeCell ref="G2873:K2873"/>
    <mergeCell ref="G2874:H2874"/>
    <mergeCell ref="G2875:H2875"/>
    <mergeCell ref="G2876:H2876"/>
    <mergeCell ref="G2877:H2877"/>
    <mergeCell ref="G2878:H2878"/>
    <mergeCell ref="G2879:H2879"/>
    <mergeCell ref="B2880:E2880"/>
    <mergeCell ref="F2880:K2880"/>
    <mergeCell ref="B2881:E2881"/>
    <mergeCell ref="F2881:K2881"/>
    <mergeCell ref="I2882:K2882"/>
    <mergeCell ref="I2883:K2883"/>
    <mergeCell ref="I2884:K2884"/>
    <mergeCell ref="I2885:K2885"/>
    <mergeCell ref="I2886:K2886"/>
    <mergeCell ref="I2887:K2887"/>
    <mergeCell ref="I2888:K2888"/>
    <mergeCell ref="I2889:K2889"/>
    <mergeCell ref="I2890:K2890"/>
    <mergeCell ref="I2893:K2893"/>
    <mergeCell ref="I2894:K2894"/>
    <mergeCell ref="I2895:K2895"/>
    <mergeCell ref="I2896:K2896"/>
    <mergeCell ref="I2897:K2897"/>
    <mergeCell ref="I2898:K2898"/>
    <mergeCell ref="I2899:K2899"/>
    <mergeCell ref="I2901:K2901"/>
    <mergeCell ref="I2902:K2902"/>
    <mergeCell ref="I2906:K2906"/>
    <mergeCell ref="I2908:K2908"/>
    <mergeCell ref="A2909:F2909"/>
    <mergeCell ref="G2909:K2909"/>
    <mergeCell ref="A2913:J2913"/>
    <mergeCell ref="A2916:C2916"/>
    <mergeCell ref="D2916:K2916"/>
    <mergeCell ref="A2917:C2917"/>
    <mergeCell ref="D2917:E2917"/>
    <mergeCell ref="G2917:K2917"/>
    <mergeCell ref="G2918:H2918"/>
    <mergeCell ref="G2919:H2919"/>
    <mergeCell ref="G2920:H2920"/>
    <mergeCell ref="G2921:H2921"/>
    <mergeCell ref="G2922:H2922"/>
    <mergeCell ref="G2923:H2923"/>
    <mergeCell ref="B2924:E2924"/>
    <mergeCell ref="F2924:K2924"/>
    <mergeCell ref="B2925:E2925"/>
    <mergeCell ref="F2925:K2925"/>
    <mergeCell ref="I2926:K2926"/>
    <mergeCell ref="I2927:K2927"/>
    <mergeCell ref="I2928:K2928"/>
    <mergeCell ref="I2929:K2929"/>
    <mergeCell ref="A2932:F2932"/>
    <mergeCell ref="G2932:K2932"/>
    <mergeCell ref="A2936:J2936"/>
    <mergeCell ref="A2939:C2939"/>
    <mergeCell ref="D2939:K2939"/>
    <mergeCell ref="A2940:C2940"/>
    <mergeCell ref="D2940:E2940"/>
    <mergeCell ref="G2940:K2940"/>
    <mergeCell ref="G2941:H2941"/>
    <mergeCell ref="G2942:H2942"/>
    <mergeCell ref="G2943:H2943"/>
    <mergeCell ref="G2944:H2944"/>
    <mergeCell ref="G2945:H2945"/>
    <mergeCell ref="G2946:H2946"/>
    <mergeCell ref="B2947:E2947"/>
    <mergeCell ref="F2947:K2947"/>
    <mergeCell ref="B2948:E2948"/>
    <mergeCell ref="F2948:K2948"/>
    <mergeCell ref="I2949:K2949"/>
    <mergeCell ref="I2950:K2950"/>
    <mergeCell ref="I2951:K2951"/>
    <mergeCell ref="I2952:K2952"/>
    <mergeCell ref="I2953:K2953"/>
    <mergeCell ref="I2954:K2954"/>
    <mergeCell ref="I2955:K2955"/>
    <mergeCell ref="I2956:K2956"/>
    <mergeCell ref="I2957:K2957"/>
    <mergeCell ref="I2958:K2958"/>
    <mergeCell ref="A2959:F2959"/>
    <mergeCell ref="G2959:K2959"/>
    <mergeCell ref="A2963:J2963"/>
    <mergeCell ref="A2966:C2966"/>
    <mergeCell ref="D2966:K2966"/>
    <mergeCell ref="A2967:C2967"/>
    <mergeCell ref="D2967:E2967"/>
    <mergeCell ref="G2967:K2967"/>
    <mergeCell ref="G2968:H2968"/>
    <mergeCell ref="G2969:H2969"/>
    <mergeCell ref="G2970:H2970"/>
    <mergeCell ref="G2971:H2971"/>
    <mergeCell ref="G2972:H2972"/>
    <mergeCell ref="G2973:H2973"/>
    <mergeCell ref="B2974:E2974"/>
    <mergeCell ref="F2974:K2974"/>
    <mergeCell ref="B2975:E2975"/>
    <mergeCell ref="F2975:K2975"/>
    <mergeCell ref="I2976:K2976"/>
    <mergeCell ref="I2977:K2977"/>
    <mergeCell ref="I2978:K2978"/>
    <mergeCell ref="I2979:K2979"/>
    <mergeCell ref="I2980:K2980"/>
    <mergeCell ref="A2983:F2983"/>
    <mergeCell ref="G2983:K2983"/>
    <mergeCell ref="A2988:J2988"/>
    <mergeCell ref="A2991:C2991"/>
    <mergeCell ref="D2991:K2991"/>
    <mergeCell ref="A2992:C2992"/>
    <mergeCell ref="D2992:E2992"/>
    <mergeCell ref="G2992:K2992"/>
    <mergeCell ref="G2993:H2993"/>
    <mergeCell ref="G2994:H2994"/>
    <mergeCell ref="G2995:H2995"/>
    <mergeCell ref="G2996:H2996"/>
    <mergeCell ref="G2997:H2997"/>
    <mergeCell ref="G2998:H2998"/>
    <mergeCell ref="B2999:E2999"/>
    <mergeCell ref="F2999:K2999"/>
    <mergeCell ref="B3000:E3000"/>
    <mergeCell ref="F3000:K3000"/>
    <mergeCell ref="I3001:K3001"/>
    <mergeCell ref="I3002:K3002"/>
    <mergeCell ref="I3003:K3003"/>
    <mergeCell ref="I3004:K3004"/>
    <mergeCell ref="I3005:K3005"/>
    <mergeCell ref="I3006:K3006"/>
    <mergeCell ref="I3007:K3007"/>
    <mergeCell ref="A3008:F3008"/>
    <mergeCell ref="G3008:K3008"/>
    <mergeCell ref="A3012:J3012"/>
    <mergeCell ref="A3015:C3015"/>
    <mergeCell ref="D3015:K3015"/>
    <mergeCell ref="A3016:C3016"/>
    <mergeCell ref="D3016:E3016"/>
    <mergeCell ref="G3016:K3016"/>
    <mergeCell ref="G3017:H3017"/>
    <mergeCell ref="G3018:H3018"/>
    <mergeCell ref="G3019:H3019"/>
    <mergeCell ref="G3020:H3020"/>
    <mergeCell ref="G3021:H3021"/>
    <mergeCell ref="G3022:H3022"/>
    <mergeCell ref="B3023:E3023"/>
    <mergeCell ref="F3023:K3023"/>
    <mergeCell ref="B3024:E3024"/>
    <mergeCell ref="F3024:K3024"/>
    <mergeCell ref="I3025:K3025"/>
    <mergeCell ref="I3026:K3026"/>
    <mergeCell ref="I3027:K3027"/>
    <mergeCell ref="A3030:F3030"/>
    <mergeCell ref="G3030:K3030"/>
    <mergeCell ref="A3034:J3034"/>
    <mergeCell ref="A3037:C3037"/>
    <mergeCell ref="D3037:K3037"/>
    <mergeCell ref="A3038:C3038"/>
    <mergeCell ref="D3038:E3038"/>
    <mergeCell ref="G3038:K3038"/>
    <mergeCell ref="G3039:H3039"/>
    <mergeCell ref="G3040:H3040"/>
    <mergeCell ref="G3041:H3041"/>
    <mergeCell ref="G3042:H3042"/>
    <mergeCell ref="G3043:H3043"/>
    <mergeCell ref="G3044:H3044"/>
    <mergeCell ref="B3045:E3045"/>
    <mergeCell ref="F3045:K3045"/>
    <mergeCell ref="B3046:E3046"/>
    <mergeCell ref="F3046:K3046"/>
    <mergeCell ref="I3047:K3047"/>
    <mergeCell ref="I3048:K3048"/>
    <mergeCell ref="I3049:K3049"/>
    <mergeCell ref="I3050:K3050"/>
    <mergeCell ref="I3051:K3051"/>
    <mergeCell ref="I3052:K3052"/>
    <mergeCell ref="I3053:K3053"/>
    <mergeCell ref="I3054:K3054"/>
    <mergeCell ref="A3055:F3055"/>
    <mergeCell ref="G3055:K3055"/>
    <mergeCell ref="A3058:J3058"/>
    <mergeCell ref="A3061:C3061"/>
    <mergeCell ref="D3061:K3061"/>
    <mergeCell ref="A3062:C3062"/>
    <mergeCell ref="D3062:E3062"/>
    <mergeCell ref="G3062:K3062"/>
    <mergeCell ref="G3063:H3063"/>
    <mergeCell ref="G3064:H3064"/>
    <mergeCell ref="G3065:H3065"/>
    <mergeCell ref="G3066:H3066"/>
    <mergeCell ref="G3067:H3067"/>
    <mergeCell ref="G3068:H3068"/>
    <mergeCell ref="B3069:E3069"/>
    <mergeCell ref="F3069:K3069"/>
    <mergeCell ref="B3070:E3070"/>
    <mergeCell ref="F3070:K3070"/>
    <mergeCell ref="I3071:K3071"/>
    <mergeCell ref="I3072:K3072"/>
    <mergeCell ref="I3073:K3073"/>
    <mergeCell ref="I3074:K3074"/>
    <mergeCell ref="I3075:K3075"/>
    <mergeCell ref="I3076:K3076"/>
    <mergeCell ref="A3077:F3077"/>
    <mergeCell ref="G3077:K3077"/>
    <mergeCell ref="A3082:J3082"/>
    <mergeCell ref="A3085:C3085"/>
    <mergeCell ref="D3085:K3085"/>
    <mergeCell ref="A3086:C3086"/>
    <mergeCell ref="D3086:E3086"/>
    <mergeCell ref="G3086:K3086"/>
    <mergeCell ref="G3087:H3087"/>
    <mergeCell ref="G3088:H3088"/>
    <mergeCell ref="G3089:H3089"/>
    <mergeCell ref="G3090:H3090"/>
    <mergeCell ref="G3091:H3091"/>
    <mergeCell ref="G3092:H3092"/>
    <mergeCell ref="B3093:E3093"/>
    <mergeCell ref="F3093:K3093"/>
    <mergeCell ref="B3094:E3094"/>
    <mergeCell ref="F3094:K3094"/>
    <mergeCell ref="I3095:K3095"/>
    <mergeCell ref="I3096:K3096"/>
    <mergeCell ref="I3097:K3097"/>
    <mergeCell ref="A3100:F3100"/>
    <mergeCell ref="G3100:K3100"/>
    <mergeCell ref="A3105:J3105"/>
    <mergeCell ref="A3108:C3108"/>
    <mergeCell ref="D3108:K3108"/>
    <mergeCell ref="A3109:C3109"/>
    <mergeCell ref="D3109:E3109"/>
    <mergeCell ref="G3109:K3109"/>
    <mergeCell ref="G3110:H3110"/>
    <mergeCell ref="G3111:H3111"/>
    <mergeCell ref="G3112:H3112"/>
    <mergeCell ref="G3113:H3113"/>
    <mergeCell ref="G3114:H3114"/>
    <mergeCell ref="G3115:H3115"/>
    <mergeCell ref="B3116:E3116"/>
    <mergeCell ref="F3116:K3116"/>
    <mergeCell ref="B3117:E3117"/>
    <mergeCell ref="F3117:K3117"/>
    <mergeCell ref="I3118:K3118"/>
    <mergeCell ref="I3119:K3119"/>
    <mergeCell ref="I3120:K3120"/>
    <mergeCell ref="I3121:K3121"/>
    <mergeCell ref="I3122:K3122"/>
    <mergeCell ref="A3125:F3125"/>
    <mergeCell ref="G3125:K3125"/>
    <mergeCell ref="A3130:J3130"/>
    <mergeCell ref="A3133:C3133"/>
    <mergeCell ref="D3133:K3133"/>
    <mergeCell ref="A3134:C3134"/>
    <mergeCell ref="D3134:E3134"/>
    <mergeCell ref="G3134:K3134"/>
    <mergeCell ref="G3135:H3135"/>
    <mergeCell ref="G3136:H3136"/>
    <mergeCell ref="G3137:H3137"/>
    <mergeCell ref="G3138:H3138"/>
    <mergeCell ref="G3139:H3139"/>
    <mergeCell ref="G3140:H3140"/>
    <mergeCell ref="B3141:E3141"/>
    <mergeCell ref="F3141:K3141"/>
    <mergeCell ref="B3142:E3142"/>
    <mergeCell ref="F3142:K3142"/>
    <mergeCell ref="I3143:K3143"/>
    <mergeCell ref="I3144:K3144"/>
    <mergeCell ref="I3145:K3145"/>
    <mergeCell ref="I3146:K3146"/>
    <mergeCell ref="I3147:K3147"/>
    <mergeCell ref="I3148:K3148"/>
    <mergeCell ref="I3149:K3149"/>
    <mergeCell ref="I3150:K3150"/>
    <mergeCell ref="I3151:K3151"/>
    <mergeCell ref="I3152:K3152"/>
    <mergeCell ref="I3153:K3153"/>
    <mergeCell ref="I3154:K3154"/>
    <mergeCell ref="I3155:K3155"/>
    <mergeCell ref="I3156:K3156"/>
    <mergeCell ref="I3157:K3157"/>
    <mergeCell ref="I3158:K3158"/>
    <mergeCell ref="I3159:K3159"/>
    <mergeCell ref="I3160:K3160"/>
    <mergeCell ref="I3161:K3161"/>
    <mergeCell ref="I3162:K3162"/>
    <mergeCell ref="I3163:K3163"/>
    <mergeCell ref="I3164:K3164"/>
    <mergeCell ref="I3165:K3165"/>
    <mergeCell ref="I3166:K3166"/>
    <mergeCell ref="I3167:K3167"/>
    <mergeCell ref="I3168:K3168"/>
    <mergeCell ref="I3169:K3169"/>
    <mergeCell ref="I3172:K3172"/>
    <mergeCell ref="A3173:F3173"/>
    <mergeCell ref="G3173:K3173"/>
    <mergeCell ref="A3178:J3178"/>
    <mergeCell ref="A3181:C3181"/>
    <mergeCell ref="D3181:K3181"/>
    <mergeCell ref="A3182:C3182"/>
    <mergeCell ref="D3182:E3182"/>
    <mergeCell ref="G3182:K3182"/>
    <mergeCell ref="G3183:H3183"/>
    <mergeCell ref="G3184:H3184"/>
    <mergeCell ref="G3185:H3185"/>
    <mergeCell ref="G3186:H3186"/>
    <mergeCell ref="G3187:H3187"/>
    <mergeCell ref="G3188:H3188"/>
    <mergeCell ref="B3189:E3189"/>
    <mergeCell ref="F3189:K3189"/>
    <mergeCell ref="B3190:E3190"/>
    <mergeCell ref="F3190:K3190"/>
    <mergeCell ref="I3191:K3191"/>
    <mergeCell ref="I3192:K3192"/>
    <mergeCell ref="I3193:K3193"/>
    <mergeCell ref="I3194:K3194"/>
    <mergeCell ref="I3195:K3195"/>
    <mergeCell ref="I3196:K3196"/>
    <mergeCell ref="I3197:K3197"/>
    <mergeCell ref="I3198:K3198"/>
    <mergeCell ref="I3199:K3199"/>
    <mergeCell ref="A3202:F3202"/>
    <mergeCell ref="G3202:K3202"/>
    <mergeCell ref="A3207:J3207"/>
    <mergeCell ref="A3210:C3210"/>
    <mergeCell ref="D3210:K3210"/>
    <mergeCell ref="A3211:C3211"/>
    <mergeCell ref="D3211:E3211"/>
    <mergeCell ref="G3211:K3211"/>
    <mergeCell ref="G3212:H3212"/>
    <mergeCell ref="G3213:H3213"/>
    <mergeCell ref="G3214:H3214"/>
    <mergeCell ref="G3215:H3215"/>
    <mergeCell ref="G3216:H3216"/>
    <mergeCell ref="G3217:H3217"/>
    <mergeCell ref="B3218:E3218"/>
    <mergeCell ref="F3218:K3218"/>
    <mergeCell ref="B3219:E3219"/>
    <mergeCell ref="F3219:K3219"/>
    <mergeCell ref="I3220:K3220"/>
    <mergeCell ref="I3221:K3221"/>
    <mergeCell ref="I3222:K3222"/>
    <mergeCell ref="A3225:F3225"/>
    <mergeCell ref="G3225:K3225"/>
    <mergeCell ref="A3230:J3230"/>
    <mergeCell ref="A3233:C3233"/>
    <mergeCell ref="D3233:K3233"/>
    <mergeCell ref="A3234:C3234"/>
    <mergeCell ref="D3234:E3234"/>
    <mergeCell ref="G3234:K3234"/>
    <mergeCell ref="G3235:H3235"/>
    <mergeCell ref="G3236:H3236"/>
    <mergeCell ref="G3237:H3237"/>
    <mergeCell ref="G3238:H3238"/>
    <mergeCell ref="G3239:H3239"/>
    <mergeCell ref="G3240:H3240"/>
    <mergeCell ref="B3241:E3241"/>
    <mergeCell ref="F3241:K3241"/>
    <mergeCell ref="B3242:E3242"/>
    <mergeCell ref="F3242:K3242"/>
    <mergeCell ref="I3243:K3243"/>
    <mergeCell ref="I3244:K3244"/>
    <mergeCell ref="I3245:K3245"/>
    <mergeCell ref="A3248:F3248"/>
    <mergeCell ref="G3248:K3248"/>
    <mergeCell ref="A3253:J3253"/>
    <mergeCell ref="G3254:I3254"/>
    <mergeCell ref="B3255:J3255"/>
    <mergeCell ref="F3260:G3260"/>
    <mergeCell ref="I3260:J3260"/>
    <mergeCell ref="F3263:G3263"/>
    <mergeCell ref="I3263:J3263"/>
    <mergeCell ref="F3264:G3264"/>
    <mergeCell ref="I3264:J3264"/>
    <mergeCell ref="A3265:F3265"/>
    <mergeCell ref="G3265:J3265"/>
    <mergeCell ref="B3266:F3266"/>
    <mergeCell ref="G3266:J3266"/>
    <mergeCell ref="A3267:C3267"/>
    <mergeCell ref="D3267:F3267"/>
    <mergeCell ref="G3267:J3267"/>
    <mergeCell ref="A3274:B3274"/>
    <mergeCell ref="C3274:J3274"/>
    <mergeCell ref="B3275:H3275"/>
    <mergeCell ref="A3276:J3276"/>
    <mergeCell ref="A3277:J3277"/>
    <mergeCell ref="A3278:J3278"/>
    <mergeCell ref="A3279:J3279"/>
    <mergeCell ref="A3280:J3280"/>
    <mergeCell ref="A3282:J3282"/>
    <mergeCell ref="B3284:J3284"/>
    <mergeCell ref="F3289:G3289"/>
    <mergeCell ref="I3289:J3289"/>
    <mergeCell ref="F3292:G3292"/>
    <mergeCell ref="I3292:J3292"/>
    <mergeCell ref="F3293:G3293"/>
    <mergeCell ref="I3293:J3293"/>
    <mergeCell ref="A3294:F3294"/>
    <mergeCell ref="G3294:J3294"/>
    <mergeCell ref="B3295:F3295"/>
    <mergeCell ref="G3295:J3295"/>
    <mergeCell ref="A3296:C3296"/>
    <mergeCell ref="D3296:F3296"/>
    <mergeCell ref="G3296:J3296"/>
    <mergeCell ref="A3317:B3317"/>
    <mergeCell ref="C3317:I3317"/>
    <mergeCell ref="B3318:H3318"/>
    <mergeCell ref="A3326:J3326"/>
    <mergeCell ref="B3328:J3328"/>
    <mergeCell ref="F3333:G3333"/>
    <mergeCell ref="I3333:J3333"/>
    <mergeCell ref="F3336:G3336"/>
    <mergeCell ref="I3336:J3336"/>
    <mergeCell ref="F3337:G3337"/>
    <mergeCell ref="I3337:J3337"/>
    <mergeCell ref="A3338:F3338"/>
    <mergeCell ref="G3338:J3338"/>
    <mergeCell ref="B3339:F3339"/>
    <mergeCell ref="G3339:J3339"/>
    <mergeCell ref="A3340:C3340"/>
    <mergeCell ref="D3340:F3340"/>
    <mergeCell ref="G3340:J3340"/>
    <mergeCell ref="A3358:B3358"/>
    <mergeCell ref="C3358:J3358"/>
    <mergeCell ref="B3359:H3359"/>
    <mergeCell ref="A3360:J3360"/>
    <mergeCell ref="A3361:J3361"/>
    <mergeCell ref="A3362:J3362"/>
    <mergeCell ref="A3363:J3363"/>
    <mergeCell ref="A3364:J3364"/>
    <mergeCell ref="A3367:J3367"/>
    <mergeCell ref="B3369:J3369"/>
    <mergeCell ref="F3374:G3374"/>
    <mergeCell ref="I3374:J3374"/>
    <mergeCell ref="F3377:G3377"/>
    <mergeCell ref="I3377:J3377"/>
    <mergeCell ref="F3378:G3378"/>
    <mergeCell ref="I3378:J3378"/>
    <mergeCell ref="A3379:F3379"/>
    <mergeCell ref="G3379:J3379"/>
    <mergeCell ref="B3380:F3380"/>
    <mergeCell ref="G3380:J3380"/>
    <mergeCell ref="A3381:C3381"/>
    <mergeCell ref="D3381:F3381"/>
    <mergeCell ref="G3381:J3381"/>
    <mergeCell ref="A3390:B3390"/>
    <mergeCell ref="C3390:J3390"/>
    <mergeCell ref="B3391:H3391"/>
    <mergeCell ref="A3392:J3392"/>
    <mergeCell ref="A3393:J3393"/>
    <mergeCell ref="A3394:J3394"/>
    <mergeCell ref="A3395:J3395"/>
    <mergeCell ref="A3396:J3396"/>
    <mergeCell ref="A3397:J3397"/>
    <mergeCell ref="B3399:J3399"/>
    <mergeCell ref="F3404:G3404"/>
    <mergeCell ref="I3404:J3404"/>
    <mergeCell ref="F3407:G3407"/>
    <mergeCell ref="I3407:J3407"/>
    <mergeCell ref="F3408:G3408"/>
    <mergeCell ref="I3408:J3408"/>
    <mergeCell ref="A3409:F3409"/>
    <mergeCell ref="G3409:J3409"/>
    <mergeCell ref="B3410:F3410"/>
    <mergeCell ref="G3410:J3410"/>
    <mergeCell ref="A3411:C3411"/>
    <mergeCell ref="D3411:F3411"/>
    <mergeCell ref="G3411:J3411"/>
    <mergeCell ref="A3422:B3422"/>
    <mergeCell ref="C3422:J3422"/>
    <mergeCell ref="B3423:H3423"/>
    <mergeCell ref="A3424:J3424"/>
    <mergeCell ref="A3425:J3425"/>
    <mergeCell ref="A3426:J3426"/>
    <mergeCell ref="A3427:J3427"/>
    <mergeCell ref="A3428:J3428"/>
    <mergeCell ref="A3430:J3430"/>
    <mergeCell ref="B3432:J3432"/>
    <mergeCell ref="F3437:G3437"/>
    <mergeCell ref="I3437:J3437"/>
    <mergeCell ref="F3440:G3440"/>
    <mergeCell ref="I3440:J3440"/>
    <mergeCell ref="F3441:G3441"/>
    <mergeCell ref="I3441:J3441"/>
    <mergeCell ref="A3442:F3442"/>
    <mergeCell ref="G3442:J3442"/>
    <mergeCell ref="B3443:F3443"/>
    <mergeCell ref="G3443:J3443"/>
    <mergeCell ref="A3444:C3444"/>
    <mergeCell ref="D3444:F3444"/>
    <mergeCell ref="G3444:J3444"/>
    <mergeCell ref="A3451:B3451"/>
    <mergeCell ref="C3451:J3451"/>
    <mergeCell ref="B3452:H3452"/>
    <mergeCell ref="A3453:J3453"/>
    <mergeCell ref="A3454:J3454"/>
    <mergeCell ref="A3455:J3455"/>
    <mergeCell ref="A3456:J3456"/>
    <mergeCell ref="A3457:J3457"/>
    <mergeCell ref="A3459:J3459"/>
    <mergeCell ref="B3461:J3461"/>
    <mergeCell ref="F3466:G3466"/>
    <mergeCell ref="I3466:J3466"/>
    <mergeCell ref="F3469:G3469"/>
    <mergeCell ref="I3469:J3469"/>
    <mergeCell ref="F3470:G3470"/>
    <mergeCell ref="I3470:J3470"/>
    <mergeCell ref="A3471:F3471"/>
    <mergeCell ref="G3471:J3471"/>
    <mergeCell ref="B3472:F3472"/>
    <mergeCell ref="G3472:J3472"/>
    <mergeCell ref="A3486:B3486"/>
    <mergeCell ref="C3486:J3486"/>
    <mergeCell ref="B3487:H3487"/>
    <mergeCell ref="A3489:J3489"/>
    <mergeCell ref="B3491:J3491"/>
    <mergeCell ref="F3496:G3496"/>
    <mergeCell ref="I3496:J3496"/>
    <mergeCell ref="F3499:G3499"/>
    <mergeCell ref="I3499:J3499"/>
    <mergeCell ref="F3500:G3500"/>
    <mergeCell ref="I3500:J3500"/>
    <mergeCell ref="A3501:F3501"/>
    <mergeCell ref="G3501:J3501"/>
    <mergeCell ref="B3502:F3502"/>
    <mergeCell ref="G3502:J3502"/>
    <mergeCell ref="A3503:C3503"/>
    <mergeCell ref="D3503:F3503"/>
    <mergeCell ref="G3503:J3503"/>
    <mergeCell ref="A3510:B3510"/>
    <mergeCell ref="C3510:J3510"/>
    <mergeCell ref="B3511:H3511"/>
    <mergeCell ref="A3512:J3512"/>
    <mergeCell ref="A3513:J3513"/>
    <mergeCell ref="A3514:J3514"/>
    <mergeCell ref="A3515:J3515"/>
    <mergeCell ref="A3516:J3516"/>
    <mergeCell ref="A3518:J3518"/>
    <mergeCell ref="B3520:J3520"/>
    <mergeCell ref="F3525:G3525"/>
    <mergeCell ref="I3525:J3525"/>
    <mergeCell ref="F3528:G3528"/>
    <mergeCell ref="I3528:J3528"/>
    <mergeCell ref="F3529:G3529"/>
    <mergeCell ref="I3529:J3529"/>
    <mergeCell ref="A3530:F3530"/>
    <mergeCell ref="G3530:J3530"/>
    <mergeCell ref="B3531:F3531"/>
    <mergeCell ref="G3531:J3531"/>
    <mergeCell ref="A3532:C3532"/>
    <mergeCell ref="D3532:F3532"/>
    <mergeCell ref="G3532:J3532"/>
    <mergeCell ref="A3542:B3542"/>
    <mergeCell ref="C3542:J3542"/>
    <mergeCell ref="B3543:H3543"/>
    <mergeCell ref="A3544:J3544"/>
    <mergeCell ref="A3545:J3545"/>
    <mergeCell ref="A3546:J3546"/>
    <mergeCell ref="A3547:J3547"/>
    <mergeCell ref="A3548:J3548"/>
    <mergeCell ref="A3550:J3550"/>
    <mergeCell ref="B3552:J3552"/>
    <mergeCell ref="F3557:G3557"/>
    <mergeCell ref="I3557:J3557"/>
    <mergeCell ref="F3560:G3560"/>
    <mergeCell ref="I3560:J3560"/>
    <mergeCell ref="F3561:G3561"/>
    <mergeCell ref="I3561:J3561"/>
    <mergeCell ref="A3562:F3562"/>
    <mergeCell ref="G3562:J3562"/>
    <mergeCell ref="B3563:F3563"/>
    <mergeCell ref="G3563:J3563"/>
    <mergeCell ref="A3564:C3564"/>
    <mergeCell ref="D3564:F3564"/>
    <mergeCell ref="G3564:J3564"/>
    <mergeCell ref="A3574:B3574"/>
    <mergeCell ref="C3574:J3574"/>
    <mergeCell ref="B3575:H3575"/>
    <mergeCell ref="A3576:J3576"/>
    <mergeCell ref="A3577:J3577"/>
    <mergeCell ref="A3578:J3578"/>
    <mergeCell ref="A3579:J3579"/>
    <mergeCell ref="A3580:J3580"/>
    <mergeCell ref="A3582:J3582"/>
    <mergeCell ref="B3584:J3584"/>
    <mergeCell ref="F3589:G3589"/>
    <mergeCell ref="I3589:J3589"/>
    <mergeCell ref="F3592:G3592"/>
    <mergeCell ref="I3592:J3592"/>
    <mergeCell ref="F3593:G3593"/>
    <mergeCell ref="I3593:J3593"/>
    <mergeCell ref="A3594:F3594"/>
    <mergeCell ref="G3594:J3594"/>
    <mergeCell ref="B3595:F3595"/>
    <mergeCell ref="G3595:J3595"/>
    <mergeCell ref="A3596:C3596"/>
    <mergeCell ref="D3596:F3596"/>
    <mergeCell ref="G3596:J3596"/>
    <mergeCell ref="A3606:B3606"/>
    <mergeCell ref="C3606:J3606"/>
    <mergeCell ref="B3607:H3607"/>
    <mergeCell ref="A3608:J3608"/>
    <mergeCell ref="A3609:J3609"/>
    <mergeCell ref="A3610:J3610"/>
    <mergeCell ref="A3611:J3611"/>
    <mergeCell ref="A3612:J3612"/>
    <mergeCell ref="A3615:J3615"/>
    <mergeCell ref="B3617:J3617"/>
    <mergeCell ref="F3622:G3622"/>
    <mergeCell ref="I3622:J3622"/>
    <mergeCell ref="F3625:G3625"/>
    <mergeCell ref="I3625:J3625"/>
    <mergeCell ref="F3626:G3626"/>
    <mergeCell ref="I3626:J3626"/>
    <mergeCell ref="A3627:F3627"/>
    <mergeCell ref="G3627:J3627"/>
    <mergeCell ref="B3628:F3628"/>
    <mergeCell ref="G3628:J3628"/>
    <mergeCell ref="A3629:C3629"/>
    <mergeCell ref="D3629:F3629"/>
    <mergeCell ref="G3629:J3629"/>
    <mergeCell ref="A3636:B3636"/>
    <mergeCell ref="C3636:J3636"/>
    <mergeCell ref="B3637:H3637"/>
    <mergeCell ref="A3638:J3638"/>
    <mergeCell ref="A3639:J3639"/>
    <mergeCell ref="A3640:J3640"/>
    <mergeCell ref="A3641:J3641"/>
    <mergeCell ref="A3642:J3642"/>
    <mergeCell ref="A3645:J3645"/>
    <mergeCell ref="B3647:J3647"/>
    <mergeCell ref="F3652:G3652"/>
    <mergeCell ref="I3652:J3652"/>
    <mergeCell ref="F3655:G3655"/>
    <mergeCell ref="I3655:J3655"/>
    <mergeCell ref="F3656:G3656"/>
    <mergeCell ref="I3656:J3656"/>
    <mergeCell ref="A3657:F3657"/>
    <mergeCell ref="G3657:J3657"/>
    <mergeCell ref="B3658:F3658"/>
    <mergeCell ref="G3658:J3658"/>
    <mergeCell ref="A3659:C3659"/>
    <mergeCell ref="D3659:F3659"/>
    <mergeCell ref="G3659:J3659"/>
    <mergeCell ref="A3668:B3668"/>
    <mergeCell ref="C3668:J3668"/>
    <mergeCell ref="B3669:H3669"/>
    <mergeCell ref="A3670:J3670"/>
    <mergeCell ref="A3671:J3671"/>
    <mergeCell ref="A3672:J3672"/>
    <mergeCell ref="A3673:J3673"/>
    <mergeCell ref="A3674:J3674"/>
    <mergeCell ref="A3676:J3676"/>
    <mergeCell ref="B3678:J3678"/>
    <mergeCell ref="F3683:G3683"/>
    <mergeCell ref="I3683:J3683"/>
    <mergeCell ref="F3686:G3686"/>
    <mergeCell ref="I3686:J3686"/>
    <mergeCell ref="F3687:G3687"/>
    <mergeCell ref="I3687:J3687"/>
    <mergeCell ref="A3688:F3688"/>
    <mergeCell ref="G3688:J3688"/>
    <mergeCell ref="B3689:F3689"/>
    <mergeCell ref="G3689:J3689"/>
    <mergeCell ref="A3690:C3690"/>
    <mergeCell ref="D3690:F3690"/>
    <mergeCell ref="G3690:J3690"/>
    <mergeCell ref="A3700:B3700"/>
    <mergeCell ref="C3700:J3700"/>
    <mergeCell ref="B3701:H3701"/>
    <mergeCell ref="A3702:J3702"/>
    <mergeCell ref="A3703:J3703"/>
    <mergeCell ref="A3704:J3704"/>
    <mergeCell ref="A3705:J3705"/>
    <mergeCell ref="A3706:J3706"/>
    <mergeCell ref="A13:A14"/>
    <mergeCell ref="A15:A21"/>
    <mergeCell ref="A35:A36"/>
    <mergeCell ref="A37:A59"/>
    <mergeCell ref="A73:A74"/>
    <mergeCell ref="A75:A82"/>
    <mergeCell ref="A96:A97"/>
    <mergeCell ref="A98:A104"/>
    <mergeCell ref="A118:A119"/>
    <mergeCell ref="A120:A126"/>
    <mergeCell ref="A140:A141"/>
    <mergeCell ref="A142:A149"/>
    <mergeCell ref="A163:A164"/>
    <mergeCell ref="A165:A171"/>
    <mergeCell ref="A184:A185"/>
    <mergeCell ref="A186:A191"/>
    <mergeCell ref="A206:A207"/>
    <mergeCell ref="A208:A217"/>
    <mergeCell ref="A232:A233"/>
    <mergeCell ref="A234:A258"/>
    <mergeCell ref="A273:A274"/>
    <mergeCell ref="A275:A282"/>
    <mergeCell ref="A297:A298"/>
    <mergeCell ref="A299:A311"/>
    <mergeCell ref="A326:A327"/>
    <mergeCell ref="A328:A335"/>
    <mergeCell ref="A350:A351"/>
    <mergeCell ref="A352:A356"/>
    <mergeCell ref="A371:A372"/>
    <mergeCell ref="A373:A380"/>
    <mergeCell ref="A395:A396"/>
    <mergeCell ref="A397:A404"/>
    <mergeCell ref="A418:A419"/>
    <mergeCell ref="A420:A423"/>
    <mergeCell ref="A425:A426"/>
    <mergeCell ref="A445:A446"/>
    <mergeCell ref="A447:A471"/>
    <mergeCell ref="A473:A474"/>
    <mergeCell ref="A496:A497"/>
    <mergeCell ref="A498:A503"/>
    <mergeCell ref="A505:A506"/>
    <mergeCell ref="A528:A529"/>
    <mergeCell ref="A530:A537"/>
    <mergeCell ref="A539:A540"/>
    <mergeCell ref="A561:A562"/>
    <mergeCell ref="A563:A572"/>
    <mergeCell ref="A574:A575"/>
    <mergeCell ref="A595:A596"/>
    <mergeCell ref="A597:A606"/>
    <mergeCell ref="A608:A609"/>
    <mergeCell ref="A629:A630"/>
    <mergeCell ref="A631:A636"/>
    <mergeCell ref="A638:A639"/>
    <mergeCell ref="A659:A660"/>
    <mergeCell ref="A661:A667"/>
    <mergeCell ref="A669:A670"/>
    <mergeCell ref="A691:A692"/>
    <mergeCell ref="A693:A696"/>
    <mergeCell ref="A698:A699"/>
    <mergeCell ref="A720:A721"/>
    <mergeCell ref="A722:A728"/>
    <mergeCell ref="A730:A731"/>
    <mergeCell ref="A743:A744"/>
    <mergeCell ref="A745:A772"/>
    <mergeCell ref="A774:A775"/>
    <mergeCell ref="A787:A788"/>
    <mergeCell ref="A789:A799"/>
    <mergeCell ref="A801:A802"/>
    <mergeCell ref="A814:A815"/>
    <mergeCell ref="A816:A820"/>
    <mergeCell ref="A822:A823"/>
    <mergeCell ref="A835:A836"/>
    <mergeCell ref="A837:A847"/>
    <mergeCell ref="A849:A850"/>
    <mergeCell ref="A862:A863"/>
    <mergeCell ref="A864:A868"/>
    <mergeCell ref="A870:A871"/>
    <mergeCell ref="A883:A884"/>
    <mergeCell ref="A885:A889"/>
    <mergeCell ref="A891:A892"/>
    <mergeCell ref="A904:A905"/>
    <mergeCell ref="A906:A910"/>
    <mergeCell ref="A912:A913"/>
    <mergeCell ref="A925:A926"/>
    <mergeCell ref="A927:A934"/>
    <mergeCell ref="A936:A937"/>
    <mergeCell ref="A951:A952"/>
    <mergeCell ref="A953:A959"/>
    <mergeCell ref="A961:A962"/>
    <mergeCell ref="A974:A975"/>
    <mergeCell ref="A976:A1003"/>
    <mergeCell ref="A1005:A1006"/>
    <mergeCell ref="A1018:A1019"/>
    <mergeCell ref="A1020:A1030"/>
    <mergeCell ref="A1032:A1033"/>
    <mergeCell ref="A1045:A1046"/>
    <mergeCell ref="A1047:A1051"/>
    <mergeCell ref="A1053:A1054"/>
    <mergeCell ref="A1066:A1067"/>
    <mergeCell ref="A1068:A1078"/>
    <mergeCell ref="A1080:A1081"/>
    <mergeCell ref="A1093:A1094"/>
    <mergeCell ref="A1095:A1099"/>
    <mergeCell ref="A1101:A1102"/>
    <mergeCell ref="A1114:A1115"/>
    <mergeCell ref="A1116:A1120"/>
    <mergeCell ref="A1122:A1123"/>
    <mergeCell ref="A1135:A1136"/>
    <mergeCell ref="A1137:A1141"/>
    <mergeCell ref="A1143:A1144"/>
    <mergeCell ref="A1156:A1157"/>
    <mergeCell ref="A1158:A1165"/>
    <mergeCell ref="A1167:A1168"/>
    <mergeCell ref="A1180:A1181"/>
    <mergeCell ref="A1182:A1188"/>
    <mergeCell ref="A1190:A1191"/>
    <mergeCell ref="A1204:A1205"/>
    <mergeCell ref="A1206:A1211"/>
    <mergeCell ref="A1213:A1214"/>
    <mergeCell ref="A1226:A1227"/>
    <mergeCell ref="A1228:A1232"/>
    <mergeCell ref="A1234:A1235"/>
    <mergeCell ref="A1247:A1248"/>
    <mergeCell ref="A1249:A1255"/>
    <mergeCell ref="A1257:A1258"/>
    <mergeCell ref="A1271:A1272"/>
    <mergeCell ref="A1273:A1302"/>
    <mergeCell ref="A1304:A1305"/>
    <mergeCell ref="A1318:A1319"/>
    <mergeCell ref="A1320:A1330"/>
    <mergeCell ref="A1332:A1333"/>
    <mergeCell ref="A1344:A1345"/>
    <mergeCell ref="A1346:A1350"/>
    <mergeCell ref="A1352:A1353"/>
    <mergeCell ref="A1364:A1365"/>
    <mergeCell ref="A1366:A1370"/>
    <mergeCell ref="A1372:A1373"/>
    <mergeCell ref="A1384:A1385"/>
    <mergeCell ref="A1386:A1390"/>
    <mergeCell ref="A1392:A1393"/>
    <mergeCell ref="A1405:A1406"/>
    <mergeCell ref="A1407:A1412"/>
    <mergeCell ref="A1414:A1415"/>
    <mergeCell ref="A1427:A1428"/>
    <mergeCell ref="A1429:A1433"/>
    <mergeCell ref="A1435:A1436"/>
    <mergeCell ref="A1447:A1448"/>
    <mergeCell ref="A1449:A1455"/>
    <mergeCell ref="A1457:A1458"/>
    <mergeCell ref="A1469:A1470"/>
    <mergeCell ref="A1471:A1500"/>
    <mergeCell ref="A1502:A1503"/>
    <mergeCell ref="A1515:A1516"/>
    <mergeCell ref="A1517:A1527"/>
    <mergeCell ref="A1529:A1530"/>
    <mergeCell ref="A1541:A1542"/>
    <mergeCell ref="A1543:A1547"/>
    <mergeCell ref="A1549:A1550"/>
    <mergeCell ref="A1561:A1562"/>
    <mergeCell ref="A1563:A1567"/>
    <mergeCell ref="A1569:A1570"/>
    <mergeCell ref="A1581:A1582"/>
    <mergeCell ref="A1583:A1587"/>
    <mergeCell ref="A1589:A1590"/>
    <mergeCell ref="A1602:A1603"/>
    <mergeCell ref="A1604:A1610"/>
    <mergeCell ref="A1612:A1613"/>
    <mergeCell ref="A1625:A1626"/>
    <mergeCell ref="A1627:A1653"/>
    <mergeCell ref="A1655:A1656"/>
    <mergeCell ref="A1676:A1677"/>
    <mergeCell ref="A1678:A1688"/>
    <mergeCell ref="A1690:A1691"/>
    <mergeCell ref="A1712:A1713"/>
    <mergeCell ref="A1714:A1719"/>
    <mergeCell ref="A1721:A1722"/>
    <mergeCell ref="A1743:A1744"/>
    <mergeCell ref="A1745:A1750"/>
    <mergeCell ref="A1752:A1753"/>
    <mergeCell ref="A1774:A1775"/>
    <mergeCell ref="A1776:A1785"/>
    <mergeCell ref="A1787:A1788"/>
    <mergeCell ref="A1808:A1809"/>
    <mergeCell ref="A1810:A1817"/>
    <mergeCell ref="A1819:A1820"/>
    <mergeCell ref="A1840:A1841"/>
    <mergeCell ref="A1842:A1848"/>
    <mergeCell ref="A1850:A1851"/>
    <mergeCell ref="A1873:A1874"/>
    <mergeCell ref="A1875:A1878"/>
    <mergeCell ref="A1880:A1881"/>
    <mergeCell ref="A1901:A1902"/>
    <mergeCell ref="A1903:A1927"/>
    <mergeCell ref="A1929:A1930"/>
    <mergeCell ref="A1950:A1951"/>
    <mergeCell ref="A1952:A1957"/>
    <mergeCell ref="A1959:A1960"/>
    <mergeCell ref="A1980:A1981"/>
    <mergeCell ref="A1982:A1991"/>
    <mergeCell ref="A1993:A1994"/>
    <mergeCell ref="A2015:A2016"/>
    <mergeCell ref="A2017:A2021"/>
    <mergeCell ref="A2023:A2024"/>
    <mergeCell ref="A2044:A2045"/>
    <mergeCell ref="A2046:A2055"/>
    <mergeCell ref="A2057:A2058"/>
    <mergeCell ref="A2078:A2079"/>
    <mergeCell ref="A2080:A2087"/>
    <mergeCell ref="A2089:A2090"/>
    <mergeCell ref="A2110:A2111"/>
    <mergeCell ref="A2112:A2117"/>
    <mergeCell ref="A2119:A2120"/>
    <mergeCell ref="A2140:A2141"/>
    <mergeCell ref="A2142:A2148"/>
    <mergeCell ref="A2150:A2151"/>
    <mergeCell ref="A2172:A2173"/>
    <mergeCell ref="A2174:A2177"/>
    <mergeCell ref="A2179:A2180"/>
    <mergeCell ref="A2200:A2201"/>
    <mergeCell ref="A2202:A2208"/>
    <mergeCell ref="A2224:A2225"/>
    <mergeCell ref="A2226:A2231"/>
    <mergeCell ref="A2247:A2248"/>
    <mergeCell ref="A2249:A2260"/>
    <mergeCell ref="A2276:A2277"/>
    <mergeCell ref="A2278:A2298"/>
    <mergeCell ref="A2314:A2315"/>
    <mergeCell ref="A2316:A2322"/>
    <mergeCell ref="A2338:A2339"/>
    <mergeCell ref="A2340:A2353"/>
    <mergeCell ref="A2369:A2370"/>
    <mergeCell ref="A2371:A2381"/>
    <mergeCell ref="A2397:A2398"/>
    <mergeCell ref="A2399:A2414"/>
    <mergeCell ref="A2429:A2430"/>
    <mergeCell ref="A2431:A2437"/>
    <mergeCell ref="A2453:A2454"/>
    <mergeCell ref="A2455:A2461"/>
    <mergeCell ref="A2476:A2477"/>
    <mergeCell ref="A2478:A2484"/>
    <mergeCell ref="A2500:A2501"/>
    <mergeCell ref="A2502:A2508"/>
    <mergeCell ref="A2523:A2524"/>
    <mergeCell ref="A2525:A2531"/>
    <mergeCell ref="A2547:A2548"/>
    <mergeCell ref="A2549:A2555"/>
    <mergeCell ref="A2569:A2570"/>
    <mergeCell ref="A2571:A2577"/>
    <mergeCell ref="A2592:A2593"/>
    <mergeCell ref="A2594:A2600"/>
    <mergeCell ref="A2616:A2617"/>
    <mergeCell ref="A2618:A2624"/>
    <mergeCell ref="A2640:A2641"/>
    <mergeCell ref="A2642:A2648"/>
    <mergeCell ref="A2664:A2665"/>
    <mergeCell ref="A2666:A2672"/>
    <mergeCell ref="A2688:A2689"/>
    <mergeCell ref="A2690:A2696"/>
    <mergeCell ref="A2712:A2713"/>
    <mergeCell ref="A2714:A2718"/>
    <mergeCell ref="A2736:A2737"/>
    <mergeCell ref="A2738:A2744"/>
    <mergeCell ref="A2760:A2761"/>
    <mergeCell ref="A2762:A2767"/>
    <mergeCell ref="A2783:A2784"/>
    <mergeCell ref="A2785:A2792"/>
    <mergeCell ref="A2808:A2809"/>
    <mergeCell ref="A2810:A2814"/>
    <mergeCell ref="A2830:A2831"/>
    <mergeCell ref="A2832:A2841"/>
    <mergeCell ref="A2857:A2858"/>
    <mergeCell ref="A2859:A2864"/>
    <mergeCell ref="A2880:A2881"/>
    <mergeCell ref="A2882:A2908"/>
    <mergeCell ref="A2924:A2925"/>
    <mergeCell ref="A2926:A2931"/>
    <mergeCell ref="A2947:A2948"/>
    <mergeCell ref="A2949:A2958"/>
    <mergeCell ref="A2974:A2975"/>
    <mergeCell ref="A2976:A2982"/>
    <mergeCell ref="A2999:A3000"/>
    <mergeCell ref="A3001:A3007"/>
    <mergeCell ref="A3023:A3024"/>
    <mergeCell ref="A3025:A3029"/>
    <mergeCell ref="A3045:A3046"/>
    <mergeCell ref="A3047:A3054"/>
    <mergeCell ref="A3069:A3070"/>
    <mergeCell ref="A3071:A3076"/>
    <mergeCell ref="A3078:A3079"/>
    <mergeCell ref="A3093:A3094"/>
    <mergeCell ref="A3095:A3099"/>
    <mergeCell ref="A3101:A3102"/>
    <mergeCell ref="A3116:A3117"/>
    <mergeCell ref="A3118:A3124"/>
    <mergeCell ref="A3126:A3127"/>
    <mergeCell ref="A3141:A3142"/>
    <mergeCell ref="A3143:A3172"/>
    <mergeCell ref="A3174:A3175"/>
    <mergeCell ref="A3189:A3190"/>
    <mergeCell ref="A3191:A3201"/>
    <mergeCell ref="A3203:A3204"/>
    <mergeCell ref="A3218:A3219"/>
    <mergeCell ref="A3220:A3224"/>
    <mergeCell ref="A3226:A3227"/>
    <mergeCell ref="A3241:A3242"/>
    <mergeCell ref="A3243:A3247"/>
    <mergeCell ref="A3249:A3250"/>
    <mergeCell ref="A3256:A3257"/>
    <mergeCell ref="A3258:A3264"/>
    <mergeCell ref="A3268:A3269"/>
    <mergeCell ref="A3270:A3271"/>
    <mergeCell ref="A3272:A3273"/>
    <mergeCell ref="A3285:A3286"/>
    <mergeCell ref="A3287:A3293"/>
    <mergeCell ref="A3297:A3298"/>
    <mergeCell ref="A3299:A3315"/>
    <mergeCell ref="A3329:A3330"/>
    <mergeCell ref="A3331:A3337"/>
    <mergeCell ref="A3341:A3356"/>
    <mergeCell ref="A3370:A3371"/>
    <mergeCell ref="A3372:A3378"/>
    <mergeCell ref="A3382:A3383"/>
    <mergeCell ref="A3384:A3387"/>
    <mergeCell ref="A3388:A3389"/>
    <mergeCell ref="A3400:A3401"/>
    <mergeCell ref="A3402:A3408"/>
    <mergeCell ref="A3412:A3413"/>
    <mergeCell ref="A3414:A3419"/>
    <mergeCell ref="A3420:A3421"/>
    <mergeCell ref="A3433:A3434"/>
    <mergeCell ref="A3435:A3441"/>
    <mergeCell ref="A3445:A3446"/>
    <mergeCell ref="A3449:A3450"/>
    <mergeCell ref="A3462:A3463"/>
    <mergeCell ref="A3464:A3470"/>
    <mergeCell ref="A3473:A3474"/>
    <mergeCell ref="A3475:A3483"/>
    <mergeCell ref="A3484:A3485"/>
    <mergeCell ref="A3492:A3493"/>
    <mergeCell ref="A3494:A3500"/>
    <mergeCell ref="A3504:A3505"/>
    <mergeCell ref="A3506:A3507"/>
    <mergeCell ref="A3508:A3509"/>
    <mergeCell ref="A3521:A3522"/>
    <mergeCell ref="A3523:A3529"/>
    <mergeCell ref="A3533:A3534"/>
    <mergeCell ref="A3535:A3539"/>
    <mergeCell ref="A3540:A3541"/>
    <mergeCell ref="A3553:A3554"/>
    <mergeCell ref="A3555:A3561"/>
    <mergeCell ref="A3565:A3566"/>
    <mergeCell ref="A3567:A3571"/>
    <mergeCell ref="A3572:A3573"/>
    <mergeCell ref="A3585:A3586"/>
    <mergeCell ref="A3587:A3593"/>
    <mergeCell ref="A3597:A3598"/>
    <mergeCell ref="A3599:A3603"/>
    <mergeCell ref="A3604:A3605"/>
    <mergeCell ref="A3618:A3619"/>
    <mergeCell ref="A3620:A3626"/>
    <mergeCell ref="A3630:A3631"/>
    <mergeCell ref="A3632:A3633"/>
    <mergeCell ref="A3634:A3635"/>
    <mergeCell ref="A3648:A3649"/>
    <mergeCell ref="A3650:A3656"/>
    <mergeCell ref="A3660:A3661"/>
    <mergeCell ref="A3662:A3665"/>
    <mergeCell ref="A3666:A3667"/>
    <mergeCell ref="A3679:A3680"/>
    <mergeCell ref="A3681:A3687"/>
    <mergeCell ref="A3691:A3692"/>
    <mergeCell ref="A3693:A3697"/>
    <mergeCell ref="A3698:A3699"/>
    <mergeCell ref="B16:B18"/>
    <mergeCell ref="B20:B21"/>
    <mergeCell ref="B38:B56"/>
    <mergeCell ref="B58:B59"/>
    <mergeCell ref="B76:B79"/>
    <mergeCell ref="B81:B82"/>
    <mergeCell ref="B99:B101"/>
    <mergeCell ref="B103:B104"/>
    <mergeCell ref="B121:B123"/>
    <mergeCell ref="B125:B126"/>
    <mergeCell ref="B143:B146"/>
    <mergeCell ref="B148:B149"/>
    <mergeCell ref="B166:B168"/>
    <mergeCell ref="B170:B171"/>
    <mergeCell ref="B187:B188"/>
    <mergeCell ref="B189:B190"/>
    <mergeCell ref="B209:B212"/>
    <mergeCell ref="B213:B216"/>
    <mergeCell ref="B235:B253"/>
    <mergeCell ref="B254:B257"/>
    <mergeCell ref="B276:B279"/>
    <mergeCell ref="B281:B282"/>
    <mergeCell ref="B300:B307"/>
    <mergeCell ref="B308:B309"/>
    <mergeCell ref="B310:B311"/>
    <mergeCell ref="B329:B331"/>
    <mergeCell ref="B333:B335"/>
    <mergeCell ref="B355:B356"/>
    <mergeCell ref="B374:B376"/>
    <mergeCell ref="B377:B378"/>
    <mergeCell ref="B379:B380"/>
    <mergeCell ref="B398:B399"/>
    <mergeCell ref="B400:B401"/>
    <mergeCell ref="B402:B404"/>
    <mergeCell ref="B448:B466"/>
    <mergeCell ref="B467:B470"/>
    <mergeCell ref="B499:B500"/>
    <mergeCell ref="B501:B502"/>
    <mergeCell ref="B531:B532"/>
    <mergeCell ref="B533:B534"/>
    <mergeCell ref="B535:B537"/>
    <mergeCell ref="B564:B569"/>
    <mergeCell ref="B570:B571"/>
    <mergeCell ref="B598:B601"/>
    <mergeCell ref="B602:B605"/>
    <mergeCell ref="B632:B634"/>
    <mergeCell ref="B662:B664"/>
    <mergeCell ref="B666:B667"/>
    <mergeCell ref="B723:B724"/>
    <mergeCell ref="B725:B726"/>
    <mergeCell ref="B727:B728"/>
    <mergeCell ref="B746:B764"/>
    <mergeCell ref="B765:B770"/>
    <mergeCell ref="B771:B772"/>
    <mergeCell ref="B790:B793"/>
    <mergeCell ref="B794:B797"/>
    <mergeCell ref="B798:B799"/>
    <mergeCell ref="B819:B820"/>
    <mergeCell ref="B838:B843"/>
    <mergeCell ref="B844:B845"/>
    <mergeCell ref="B846:B847"/>
    <mergeCell ref="B867:B868"/>
    <mergeCell ref="B888:B889"/>
    <mergeCell ref="B909:B910"/>
    <mergeCell ref="B928:B929"/>
    <mergeCell ref="B930:B931"/>
    <mergeCell ref="B932:B934"/>
    <mergeCell ref="B954:B955"/>
    <mergeCell ref="B956:B957"/>
    <mergeCell ref="B958:B959"/>
    <mergeCell ref="B977:B995"/>
    <mergeCell ref="B996:B1001"/>
    <mergeCell ref="B1002:B1003"/>
    <mergeCell ref="B1021:B1024"/>
    <mergeCell ref="B1025:B1028"/>
    <mergeCell ref="B1029:B1030"/>
    <mergeCell ref="B1050:B1051"/>
    <mergeCell ref="B1069:B1074"/>
    <mergeCell ref="B1075:B1076"/>
    <mergeCell ref="B1077:B1078"/>
    <mergeCell ref="B1098:B1099"/>
    <mergeCell ref="B1119:B1120"/>
    <mergeCell ref="B1140:B1141"/>
    <mergeCell ref="B1159:B1160"/>
    <mergeCell ref="B1161:B1162"/>
    <mergeCell ref="B1163:B1165"/>
    <mergeCell ref="B1183:B1185"/>
    <mergeCell ref="B1186:B1187"/>
    <mergeCell ref="B1207:B1208"/>
    <mergeCell ref="B1209:B1210"/>
    <mergeCell ref="B1231:B1232"/>
    <mergeCell ref="B1250:B1251"/>
    <mergeCell ref="B1252:B1253"/>
    <mergeCell ref="B1254:B1255"/>
    <mergeCell ref="B1274:B1292"/>
    <mergeCell ref="B1293:B1299"/>
    <mergeCell ref="B1300:B1302"/>
    <mergeCell ref="B1321:B1326"/>
    <mergeCell ref="B1327:B1328"/>
    <mergeCell ref="B1329:B1330"/>
    <mergeCell ref="B1349:B1350"/>
    <mergeCell ref="B1369:B1370"/>
    <mergeCell ref="B1389:B1390"/>
    <mergeCell ref="B1408:B1409"/>
    <mergeCell ref="B1410:B1411"/>
    <mergeCell ref="B1432:B1433"/>
    <mergeCell ref="B1450:B1451"/>
    <mergeCell ref="B1452:B1453"/>
    <mergeCell ref="B1454:B1455"/>
    <mergeCell ref="B1472:B1490"/>
    <mergeCell ref="B1491:B1497"/>
    <mergeCell ref="B1498:B1500"/>
    <mergeCell ref="B1518:B1523"/>
    <mergeCell ref="B1524:B1525"/>
    <mergeCell ref="B1526:B1527"/>
    <mergeCell ref="B1546:B1547"/>
    <mergeCell ref="B1566:B1567"/>
    <mergeCell ref="B1586:B1587"/>
    <mergeCell ref="B1605:B1607"/>
    <mergeCell ref="B1608:B1609"/>
    <mergeCell ref="B1628:B1646"/>
    <mergeCell ref="B1647:B1652"/>
    <mergeCell ref="B1679:B1684"/>
    <mergeCell ref="B1685:B1686"/>
    <mergeCell ref="B1687:B1688"/>
    <mergeCell ref="B1715:B1716"/>
    <mergeCell ref="B1717:B1718"/>
    <mergeCell ref="B1746:B1747"/>
    <mergeCell ref="B1749:B1750"/>
    <mergeCell ref="B1777:B1779"/>
    <mergeCell ref="B1780:B1783"/>
    <mergeCell ref="B1784:B1785"/>
    <mergeCell ref="B1811:B1812"/>
    <mergeCell ref="B1813:B1814"/>
    <mergeCell ref="B1815:B1817"/>
    <mergeCell ref="B1843:B1845"/>
    <mergeCell ref="B1847:B1848"/>
    <mergeCell ref="B1904:B1922"/>
    <mergeCell ref="B1923:B1926"/>
    <mergeCell ref="B1953:B1954"/>
    <mergeCell ref="B1955:B1956"/>
    <mergeCell ref="B1983:B1986"/>
    <mergeCell ref="B1987:B1990"/>
    <mergeCell ref="B2018:B2019"/>
    <mergeCell ref="B2047:B2052"/>
    <mergeCell ref="B2053:B2054"/>
    <mergeCell ref="B2081:B2082"/>
    <mergeCell ref="B2083:B2084"/>
    <mergeCell ref="B2085:B2087"/>
    <mergeCell ref="B2113:B2115"/>
    <mergeCell ref="B2143:B2145"/>
    <mergeCell ref="B2147:B2148"/>
    <mergeCell ref="B2203:B2205"/>
    <mergeCell ref="B2207:B2208"/>
    <mergeCell ref="B2227:B2229"/>
    <mergeCell ref="B2250:B2255"/>
    <mergeCell ref="B2256:B2259"/>
    <mergeCell ref="B2279:B2295"/>
    <mergeCell ref="B2297:B2298"/>
    <mergeCell ref="B2317:B2318"/>
    <mergeCell ref="B2319:B2320"/>
    <mergeCell ref="B2321:B2322"/>
    <mergeCell ref="B2341:B2349"/>
    <mergeCell ref="B2350:B2352"/>
    <mergeCell ref="B2372:B2378"/>
    <mergeCell ref="B2380:B2381"/>
    <mergeCell ref="B2400:B2408"/>
    <mergeCell ref="B2409:B2412"/>
    <mergeCell ref="B2413:B2414"/>
    <mergeCell ref="B2432:B2433"/>
    <mergeCell ref="B2435:B2437"/>
    <mergeCell ref="B2456:B2457"/>
    <mergeCell ref="B2459:B2461"/>
    <mergeCell ref="B2479:B2480"/>
    <mergeCell ref="B2482:B2484"/>
    <mergeCell ref="B2503:B2504"/>
    <mergeCell ref="B2506:B2508"/>
    <mergeCell ref="B2526:B2527"/>
    <mergeCell ref="B2529:B2531"/>
    <mergeCell ref="B2550:B2551"/>
    <mergeCell ref="B2553:B2555"/>
    <mergeCell ref="B2572:B2573"/>
    <mergeCell ref="B2575:B2577"/>
    <mergeCell ref="B2595:B2597"/>
    <mergeCell ref="B2599:B2600"/>
    <mergeCell ref="B2619:B2621"/>
    <mergeCell ref="B2623:B2624"/>
    <mergeCell ref="B2643:B2645"/>
    <mergeCell ref="B2647:B2648"/>
    <mergeCell ref="B2667:B2669"/>
    <mergeCell ref="B2671:B2672"/>
    <mergeCell ref="B2691:B2693"/>
    <mergeCell ref="B2695:B2696"/>
    <mergeCell ref="B2715:B2716"/>
    <mergeCell ref="B2717:B2720"/>
    <mergeCell ref="B2739:B2741"/>
    <mergeCell ref="B2743:B2744"/>
    <mergeCell ref="B2763:B2765"/>
    <mergeCell ref="B2766:B2768"/>
    <mergeCell ref="B2786:B2789"/>
    <mergeCell ref="B2791:B2792"/>
    <mergeCell ref="B2813:B2814"/>
    <mergeCell ref="B2833:B2836"/>
    <mergeCell ref="B2837:B2840"/>
    <mergeCell ref="B2860:B2861"/>
    <mergeCell ref="B2862:B2863"/>
    <mergeCell ref="B2883:B2901"/>
    <mergeCell ref="B2902:B2907"/>
    <mergeCell ref="B2927:B2928"/>
    <mergeCell ref="B2930:B2931"/>
    <mergeCell ref="B2950:B2955"/>
    <mergeCell ref="B2956:B2957"/>
    <mergeCell ref="B2977:B2978"/>
    <mergeCell ref="B2979:B2980"/>
    <mergeCell ref="B2981:B2982"/>
    <mergeCell ref="B3002:B3004"/>
    <mergeCell ref="B3006:B3007"/>
    <mergeCell ref="B3028:B3029"/>
    <mergeCell ref="B3048:B3049"/>
    <mergeCell ref="B3050:B3051"/>
    <mergeCell ref="B3052:B3054"/>
    <mergeCell ref="B3072:B3073"/>
    <mergeCell ref="B3074:B3075"/>
    <mergeCell ref="B3098:B3099"/>
    <mergeCell ref="B3119:B3120"/>
    <mergeCell ref="B3121:B3122"/>
    <mergeCell ref="B3123:B3124"/>
    <mergeCell ref="B3144:B3162"/>
    <mergeCell ref="B3163:B3169"/>
    <mergeCell ref="B3170:B3172"/>
    <mergeCell ref="B3192:B3197"/>
    <mergeCell ref="B3198:B3199"/>
    <mergeCell ref="B3200:B3201"/>
    <mergeCell ref="B3223:B3224"/>
    <mergeCell ref="B3246:B3247"/>
    <mergeCell ref="B3258:B3259"/>
    <mergeCell ref="B3268:B3269"/>
    <mergeCell ref="B3272:B3273"/>
    <mergeCell ref="B3287:B3288"/>
    <mergeCell ref="B3297:B3298"/>
    <mergeCell ref="B3299:B3314"/>
    <mergeCell ref="B3331:B3332"/>
    <mergeCell ref="B3341:B3342"/>
    <mergeCell ref="B3372:B3373"/>
    <mergeCell ref="B3382:B3383"/>
    <mergeCell ref="B3388:B3389"/>
    <mergeCell ref="B3402:B3403"/>
    <mergeCell ref="B3412:B3413"/>
    <mergeCell ref="B3414:B3416"/>
    <mergeCell ref="B3417:B3419"/>
    <mergeCell ref="B3420:B3421"/>
    <mergeCell ref="B3435:B3436"/>
    <mergeCell ref="B3445:B3446"/>
    <mergeCell ref="B3464:B3465"/>
    <mergeCell ref="B3473:B3474"/>
    <mergeCell ref="B3475:B3483"/>
    <mergeCell ref="B3484:B3485"/>
    <mergeCell ref="B3494:B3495"/>
    <mergeCell ref="B3504:B3505"/>
    <mergeCell ref="B3523:B3524"/>
    <mergeCell ref="B3533:B3534"/>
    <mergeCell ref="B3540:B3541"/>
    <mergeCell ref="B3555:B3556"/>
    <mergeCell ref="B3565:B3566"/>
    <mergeCell ref="B3567:B3569"/>
    <mergeCell ref="B3570:B3571"/>
    <mergeCell ref="B3572:B3573"/>
    <mergeCell ref="B3587:B3588"/>
    <mergeCell ref="B3597:B3598"/>
    <mergeCell ref="B3599:B3601"/>
    <mergeCell ref="B3602:B3603"/>
    <mergeCell ref="B3604:B3605"/>
    <mergeCell ref="B3620:B3621"/>
    <mergeCell ref="B3630:B3631"/>
    <mergeCell ref="B3634:B3635"/>
    <mergeCell ref="B3650:B3651"/>
    <mergeCell ref="B3660:B3661"/>
    <mergeCell ref="B3666:B3667"/>
    <mergeCell ref="B3681:B3682"/>
    <mergeCell ref="B3691:B3692"/>
    <mergeCell ref="B3693:B3695"/>
    <mergeCell ref="B3696:B3697"/>
    <mergeCell ref="B3698:B3699"/>
    <mergeCell ref="C20:C21"/>
    <mergeCell ref="C38:C47"/>
    <mergeCell ref="C48:C55"/>
    <mergeCell ref="C58:C59"/>
    <mergeCell ref="C76:C77"/>
    <mergeCell ref="C81:C82"/>
    <mergeCell ref="C103:C104"/>
    <mergeCell ref="C121:C122"/>
    <mergeCell ref="C125:C126"/>
    <mergeCell ref="C144:C145"/>
    <mergeCell ref="C148:C149"/>
    <mergeCell ref="C170:C171"/>
    <mergeCell ref="C187:C188"/>
    <mergeCell ref="C209:C210"/>
    <mergeCell ref="C213:C216"/>
    <mergeCell ref="C235:C245"/>
    <mergeCell ref="C246:C253"/>
    <mergeCell ref="C254:C257"/>
    <mergeCell ref="C281:C282"/>
    <mergeCell ref="C300:C307"/>
    <mergeCell ref="C308:C309"/>
    <mergeCell ref="C310:C311"/>
    <mergeCell ref="C333:C335"/>
    <mergeCell ref="C355:C356"/>
    <mergeCell ref="C379:C380"/>
    <mergeCell ref="C398:C399"/>
    <mergeCell ref="C402:C404"/>
    <mergeCell ref="C448:C458"/>
    <mergeCell ref="C459:C466"/>
    <mergeCell ref="C467:C469"/>
    <mergeCell ref="C499:C500"/>
    <mergeCell ref="C531:C532"/>
    <mergeCell ref="C535:C537"/>
    <mergeCell ref="C564:C569"/>
    <mergeCell ref="C570:C571"/>
    <mergeCell ref="C598:C599"/>
    <mergeCell ref="C600:C601"/>
    <mergeCell ref="C602:C605"/>
    <mergeCell ref="C663:C664"/>
    <mergeCell ref="C666:C667"/>
    <mergeCell ref="C727:C728"/>
    <mergeCell ref="C771:C772"/>
    <mergeCell ref="C798:C799"/>
    <mergeCell ref="C819:C820"/>
    <mergeCell ref="C846:C847"/>
    <mergeCell ref="C867:C868"/>
    <mergeCell ref="C888:C889"/>
    <mergeCell ref="C909:C910"/>
    <mergeCell ref="C928:C929"/>
    <mergeCell ref="C930:C931"/>
    <mergeCell ref="C932:C933"/>
    <mergeCell ref="C958:C959"/>
    <mergeCell ref="C1002:C1003"/>
    <mergeCell ref="C1029:C1030"/>
    <mergeCell ref="C1050:C1051"/>
    <mergeCell ref="C1077:C1078"/>
    <mergeCell ref="C1098:C1099"/>
    <mergeCell ref="C1119:C1120"/>
    <mergeCell ref="C1140:C1141"/>
    <mergeCell ref="C1159:C1160"/>
    <mergeCell ref="C1161:C1162"/>
    <mergeCell ref="C1163:C1164"/>
    <mergeCell ref="C1186:C1187"/>
    <mergeCell ref="C1207:C1208"/>
    <mergeCell ref="C1231:C1232"/>
    <mergeCell ref="C1250:C1251"/>
    <mergeCell ref="C1252:C1253"/>
    <mergeCell ref="C1254:C1255"/>
    <mergeCell ref="C1274:C1284"/>
    <mergeCell ref="C1285:C1292"/>
    <mergeCell ref="C1293:C1299"/>
    <mergeCell ref="C1300:C1302"/>
    <mergeCell ref="C1329:C1330"/>
    <mergeCell ref="C1349:C1350"/>
    <mergeCell ref="C1369:C1370"/>
    <mergeCell ref="C1389:C1390"/>
    <mergeCell ref="C1408:C1409"/>
    <mergeCell ref="C1432:C1433"/>
    <mergeCell ref="C1450:C1451"/>
    <mergeCell ref="C1452:C1453"/>
    <mergeCell ref="C1454:C1455"/>
    <mergeCell ref="C1472:C1482"/>
    <mergeCell ref="C1483:C1490"/>
    <mergeCell ref="C1491:C1497"/>
    <mergeCell ref="C1498:C1500"/>
    <mergeCell ref="C1526:C1527"/>
    <mergeCell ref="C1546:C1547"/>
    <mergeCell ref="C1566:C1567"/>
    <mergeCell ref="C1586:C1587"/>
    <mergeCell ref="C1628:C1638"/>
    <mergeCell ref="C1639:C1646"/>
    <mergeCell ref="C1647:C1651"/>
    <mergeCell ref="C1679:C1684"/>
    <mergeCell ref="C1685:C1686"/>
    <mergeCell ref="C1687:C1688"/>
    <mergeCell ref="C1715:C1716"/>
    <mergeCell ref="C1746:C1747"/>
    <mergeCell ref="C1749:C1750"/>
    <mergeCell ref="C1777:C1778"/>
    <mergeCell ref="C1780:C1783"/>
    <mergeCell ref="C1784:C1785"/>
    <mergeCell ref="C1811:C1812"/>
    <mergeCell ref="C1815:C1817"/>
    <mergeCell ref="C1844:C1845"/>
    <mergeCell ref="C1847:C1848"/>
    <mergeCell ref="C1904:C1914"/>
    <mergeCell ref="C1915:C1922"/>
    <mergeCell ref="C1923:C1925"/>
    <mergeCell ref="C1953:C1954"/>
    <mergeCell ref="C1983:C1984"/>
    <mergeCell ref="C1985:C1986"/>
    <mergeCell ref="C1987:C1990"/>
    <mergeCell ref="C2047:C2052"/>
    <mergeCell ref="C2053:C2054"/>
    <mergeCell ref="C2081:C2082"/>
    <mergeCell ref="C2085:C2087"/>
    <mergeCell ref="C2144:C2145"/>
    <mergeCell ref="C2147:C2148"/>
    <mergeCell ref="C2203:C2204"/>
    <mergeCell ref="C2207:C2208"/>
    <mergeCell ref="C2227:C2228"/>
    <mergeCell ref="C2250:C2251"/>
    <mergeCell ref="C2252:C2253"/>
    <mergeCell ref="C2254:C2255"/>
    <mergeCell ref="C2256:C2258"/>
    <mergeCell ref="C2279:C2293"/>
    <mergeCell ref="C2294:C2295"/>
    <mergeCell ref="C2297:C2298"/>
    <mergeCell ref="C2321:C2322"/>
    <mergeCell ref="C2341:C2349"/>
    <mergeCell ref="C2350:C2352"/>
    <mergeCell ref="C2372:C2373"/>
    <mergeCell ref="C2374:C2378"/>
    <mergeCell ref="C2380:C2381"/>
    <mergeCell ref="C2400:C2403"/>
    <mergeCell ref="C2404:C2408"/>
    <mergeCell ref="C2409:C2412"/>
    <mergeCell ref="C2413:C2414"/>
    <mergeCell ref="C2435:C2437"/>
    <mergeCell ref="C2459:C2461"/>
    <mergeCell ref="C2482:C2484"/>
    <mergeCell ref="C2506:C2508"/>
    <mergeCell ref="C2529:C2531"/>
    <mergeCell ref="C2553:C2555"/>
    <mergeCell ref="C2575:C2577"/>
    <mergeCell ref="C2599:C2600"/>
    <mergeCell ref="C2623:C2624"/>
    <mergeCell ref="C2647:C2648"/>
    <mergeCell ref="C2671:C2672"/>
    <mergeCell ref="C2695:C2696"/>
    <mergeCell ref="C2717:C2720"/>
    <mergeCell ref="C2743:C2744"/>
    <mergeCell ref="C2766:C2768"/>
    <mergeCell ref="C2791:C2792"/>
    <mergeCell ref="C2813:C2814"/>
    <mergeCell ref="C2833:C2834"/>
    <mergeCell ref="C2837:C2840"/>
    <mergeCell ref="C2860:C2861"/>
    <mergeCell ref="C2883:C2893"/>
    <mergeCell ref="C2894:C2901"/>
    <mergeCell ref="C2902:C2906"/>
    <mergeCell ref="C2927:C2928"/>
    <mergeCell ref="C2930:C2931"/>
    <mergeCell ref="C2950:C2955"/>
    <mergeCell ref="C2956:C2957"/>
    <mergeCell ref="C2977:C2978"/>
    <mergeCell ref="C2981:C2982"/>
    <mergeCell ref="C3003:C3004"/>
    <mergeCell ref="C3006:C3007"/>
    <mergeCell ref="C3028:C3029"/>
    <mergeCell ref="C3048:C3049"/>
    <mergeCell ref="C3052:C3054"/>
    <mergeCell ref="C3072:C3073"/>
    <mergeCell ref="C3098:C3099"/>
    <mergeCell ref="C3119:C3120"/>
    <mergeCell ref="C3121:C3122"/>
    <mergeCell ref="C3123:C3124"/>
    <mergeCell ref="C3144:C3154"/>
    <mergeCell ref="C3155:C3162"/>
    <mergeCell ref="C3163:C3169"/>
    <mergeCell ref="C3170:C3172"/>
    <mergeCell ref="C3200:C3201"/>
    <mergeCell ref="C3223:C3224"/>
    <mergeCell ref="C3246:C3247"/>
    <mergeCell ref="C3261:C3262"/>
    <mergeCell ref="C3268:C3269"/>
    <mergeCell ref="C3272:C3273"/>
    <mergeCell ref="C3290:C3291"/>
    <mergeCell ref="C3334:C3335"/>
    <mergeCell ref="C3341:C3342"/>
    <mergeCell ref="C3375:C3376"/>
    <mergeCell ref="C3382:C3383"/>
    <mergeCell ref="C3388:C3389"/>
    <mergeCell ref="C3405:C3406"/>
    <mergeCell ref="C3412:C3413"/>
    <mergeCell ref="C3420:C3421"/>
    <mergeCell ref="C3438:C3439"/>
    <mergeCell ref="C3449:C3450"/>
    <mergeCell ref="C3467:C3468"/>
    <mergeCell ref="C3484:C3485"/>
    <mergeCell ref="C3497:C3498"/>
    <mergeCell ref="C3504:C3505"/>
    <mergeCell ref="C3508:C3509"/>
    <mergeCell ref="C3526:C3527"/>
    <mergeCell ref="C3533:C3534"/>
    <mergeCell ref="C3540:C3541"/>
    <mergeCell ref="C3558:C3559"/>
    <mergeCell ref="C3565:C3566"/>
    <mergeCell ref="C3572:C3573"/>
    <mergeCell ref="C3590:C3591"/>
    <mergeCell ref="C3597:C3598"/>
    <mergeCell ref="C3604:C3605"/>
    <mergeCell ref="C3623:C3624"/>
    <mergeCell ref="C3630:C3631"/>
    <mergeCell ref="C3634:C3635"/>
    <mergeCell ref="C3653:C3654"/>
    <mergeCell ref="C3660:C3661"/>
    <mergeCell ref="C3666:C3667"/>
    <mergeCell ref="C3684:C3685"/>
    <mergeCell ref="C3691:C3692"/>
    <mergeCell ref="C3698:C3699"/>
    <mergeCell ref="D20:D21"/>
    <mergeCell ref="D58:D59"/>
    <mergeCell ref="D81:D82"/>
    <mergeCell ref="D103:D104"/>
    <mergeCell ref="D121:D122"/>
    <mergeCell ref="D125:D126"/>
    <mergeCell ref="D148:D149"/>
    <mergeCell ref="D170:D171"/>
    <mergeCell ref="D281:D282"/>
    <mergeCell ref="D310:D311"/>
    <mergeCell ref="D333:D334"/>
    <mergeCell ref="D355:D356"/>
    <mergeCell ref="D379:D380"/>
    <mergeCell ref="D402:D403"/>
    <mergeCell ref="D727:D728"/>
    <mergeCell ref="D771:D772"/>
    <mergeCell ref="D798:D799"/>
    <mergeCell ref="D819:D820"/>
    <mergeCell ref="D846:D847"/>
    <mergeCell ref="D867:D868"/>
    <mergeCell ref="D888:D889"/>
    <mergeCell ref="D909:D910"/>
    <mergeCell ref="D928:D929"/>
    <mergeCell ref="D930:D931"/>
    <mergeCell ref="D932:D933"/>
    <mergeCell ref="D958:D959"/>
    <mergeCell ref="D1002:D1003"/>
    <mergeCell ref="D1029:D1030"/>
    <mergeCell ref="D1050:D1051"/>
    <mergeCell ref="D1077:D1078"/>
    <mergeCell ref="D1098:D1099"/>
    <mergeCell ref="D1119:D1120"/>
    <mergeCell ref="D1140:D1141"/>
    <mergeCell ref="D1159:D1160"/>
    <mergeCell ref="D1161:D1162"/>
    <mergeCell ref="D1163:D1164"/>
    <mergeCell ref="D1231:D1232"/>
    <mergeCell ref="D1254:D1255"/>
    <mergeCell ref="D1300:D1301"/>
    <mergeCell ref="D1329:D1330"/>
    <mergeCell ref="D1349:D1350"/>
    <mergeCell ref="D1369:D1370"/>
    <mergeCell ref="D1389:D1390"/>
    <mergeCell ref="D1432:D1433"/>
    <mergeCell ref="D1454:D1455"/>
    <mergeCell ref="D1498:D1499"/>
    <mergeCell ref="D1526:D1527"/>
    <mergeCell ref="D1546:D1547"/>
    <mergeCell ref="D1566:D1567"/>
    <mergeCell ref="D1586:D1587"/>
    <mergeCell ref="D1687:D1688"/>
    <mergeCell ref="D1749:D1750"/>
    <mergeCell ref="D1784:D1785"/>
    <mergeCell ref="D2207:D2208"/>
    <mergeCell ref="D2297:D2298"/>
    <mergeCell ref="D2321:D2322"/>
    <mergeCell ref="D2380:D2381"/>
    <mergeCell ref="D2413:D2414"/>
    <mergeCell ref="D2435:D2436"/>
    <mergeCell ref="D2459:D2460"/>
    <mergeCell ref="D2482:D2483"/>
    <mergeCell ref="D2506:D2507"/>
    <mergeCell ref="D2529:D2530"/>
    <mergeCell ref="D2553:D2554"/>
    <mergeCell ref="D2575:D2576"/>
    <mergeCell ref="D2599:D2600"/>
    <mergeCell ref="D2623:D2624"/>
    <mergeCell ref="D2647:D2648"/>
    <mergeCell ref="D2671:D2672"/>
    <mergeCell ref="D2695:D2696"/>
    <mergeCell ref="D2717:D2718"/>
    <mergeCell ref="D2743:D2744"/>
    <mergeCell ref="D2766:D2767"/>
    <mergeCell ref="D2791:D2792"/>
    <mergeCell ref="D2813:D2814"/>
    <mergeCell ref="D2930:D2931"/>
    <mergeCell ref="D2981:D2982"/>
    <mergeCell ref="D3028:D3029"/>
    <mergeCell ref="D3098:D3099"/>
    <mergeCell ref="D3123:D3124"/>
    <mergeCell ref="D3170:D3171"/>
    <mergeCell ref="D3200:D3201"/>
    <mergeCell ref="D3223:D3224"/>
    <mergeCell ref="D3246:D3247"/>
    <mergeCell ref="D3261:D3262"/>
    <mergeCell ref="D3268:D3269"/>
    <mergeCell ref="D3272:D3273"/>
    <mergeCell ref="D3290:D3291"/>
    <mergeCell ref="D3334:D3335"/>
    <mergeCell ref="D3341:D3342"/>
    <mergeCell ref="D3375:D3376"/>
    <mergeCell ref="D3388:D3389"/>
    <mergeCell ref="D3405:D3406"/>
    <mergeCell ref="D3412:D3413"/>
    <mergeCell ref="D3420:D3421"/>
    <mergeCell ref="D3438:D3439"/>
    <mergeCell ref="D3449:D3450"/>
    <mergeCell ref="D3467:D3468"/>
    <mergeCell ref="D3484:D3485"/>
    <mergeCell ref="D3497:D3498"/>
    <mergeCell ref="D3504:D3505"/>
    <mergeCell ref="D3508:D3509"/>
    <mergeCell ref="D3526:D3527"/>
    <mergeCell ref="D3533:D3534"/>
    <mergeCell ref="D3540:D3541"/>
    <mergeCell ref="D3558:D3559"/>
    <mergeCell ref="D3565:D3566"/>
    <mergeCell ref="D3572:D3573"/>
    <mergeCell ref="D3590:D3591"/>
    <mergeCell ref="D3597:D3598"/>
    <mergeCell ref="D3604:D3605"/>
    <mergeCell ref="D3623:D3624"/>
    <mergeCell ref="D3630:D3631"/>
    <mergeCell ref="D3634:D3635"/>
    <mergeCell ref="D3653:D3654"/>
    <mergeCell ref="D3660:D3661"/>
    <mergeCell ref="D3666:D3667"/>
    <mergeCell ref="D3684:D3685"/>
    <mergeCell ref="D3691:D3692"/>
    <mergeCell ref="D3698:D3699"/>
    <mergeCell ref="E20:E21"/>
    <mergeCell ref="E58:E59"/>
    <mergeCell ref="E81:E82"/>
    <mergeCell ref="E103:E104"/>
    <mergeCell ref="E125:E126"/>
    <mergeCell ref="E148:E149"/>
    <mergeCell ref="E170:E171"/>
    <mergeCell ref="E281:E282"/>
    <mergeCell ref="E310:E311"/>
    <mergeCell ref="E333:E334"/>
    <mergeCell ref="E355:E356"/>
    <mergeCell ref="E379:E380"/>
    <mergeCell ref="E402:E403"/>
    <mergeCell ref="E727:E728"/>
    <mergeCell ref="E771:E772"/>
    <mergeCell ref="E798:E799"/>
    <mergeCell ref="E819:E820"/>
    <mergeCell ref="E846:E847"/>
    <mergeCell ref="E867:E868"/>
    <mergeCell ref="E888:E889"/>
    <mergeCell ref="E909:E910"/>
    <mergeCell ref="E928:E929"/>
    <mergeCell ref="E930:E931"/>
    <mergeCell ref="E932:E933"/>
    <mergeCell ref="E958:E959"/>
    <mergeCell ref="E1002:E1003"/>
    <mergeCell ref="E1029:E1030"/>
    <mergeCell ref="E1050:E1051"/>
    <mergeCell ref="E1077:E1078"/>
    <mergeCell ref="E1098:E1099"/>
    <mergeCell ref="E1119:E1120"/>
    <mergeCell ref="E1140:E1141"/>
    <mergeCell ref="E1159:E1160"/>
    <mergeCell ref="E1161:E1162"/>
    <mergeCell ref="E1163:E1164"/>
    <mergeCell ref="E1231:E1232"/>
    <mergeCell ref="E1254:E1255"/>
    <mergeCell ref="E1300:E1301"/>
    <mergeCell ref="E1329:E1330"/>
    <mergeCell ref="E1349:E1350"/>
    <mergeCell ref="E1369:E1370"/>
    <mergeCell ref="E1389:E1390"/>
    <mergeCell ref="E1432:E1433"/>
    <mergeCell ref="E1454:E1455"/>
    <mergeCell ref="E1498:E1499"/>
    <mergeCell ref="E1526:E1527"/>
    <mergeCell ref="E1546:E1547"/>
    <mergeCell ref="E1566:E1567"/>
    <mergeCell ref="E1586:E1587"/>
    <mergeCell ref="E1687:E1688"/>
    <mergeCell ref="E1749:E1750"/>
    <mergeCell ref="E1784:E1785"/>
    <mergeCell ref="E2207:E2208"/>
    <mergeCell ref="E2297:E2298"/>
    <mergeCell ref="E2321:E2322"/>
    <mergeCell ref="E2380:E2381"/>
    <mergeCell ref="E2413:E2414"/>
    <mergeCell ref="E2435:E2436"/>
    <mergeCell ref="E2459:E2460"/>
    <mergeCell ref="E2482:E2483"/>
    <mergeCell ref="E2506:E2507"/>
    <mergeCell ref="E2529:E2530"/>
    <mergeCell ref="E2553:E2554"/>
    <mergeCell ref="E2575:E2576"/>
    <mergeCell ref="E2599:E2600"/>
    <mergeCell ref="E2623:E2624"/>
    <mergeCell ref="E2647:E2648"/>
    <mergeCell ref="E2671:E2672"/>
    <mergeCell ref="E2695:E2696"/>
    <mergeCell ref="E2717:E2718"/>
    <mergeCell ref="E2743:E2744"/>
    <mergeCell ref="E2766:E2767"/>
    <mergeCell ref="E2791:E2792"/>
    <mergeCell ref="E2813:E2814"/>
    <mergeCell ref="E2930:E2931"/>
    <mergeCell ref="E2981:E2982"/>
    <mergeCell ref="E3028:E3029"/>
    <mergeCell ref="E3098:E3099"/>
    <mergeCell ref="E3123:E3124"/>
    <mergeCell ref="E3170:E3171"/>
    <mergeCell ref="E3200:E3201"/>
    <mergeCell ref="E3223:E3224"/>
    <mergeCell ref="E3246:E3247"/>
    <mergeCell ref="E3261:E3262"/>
    <mergeCell ref="E3268:E3269"/>
    <mergeCell ref="E3272:E3273"/>
    <mergeCell ref="E3290:E3291"/>
    <mergeCell ref="E3297:E3298"/>
    <mergeCell ref="E3334:E3335"/>
    <mergeCell ref="E3341:E3342"/>
    <mergeCell ref="E3375:E3376"/>
    <mergeCell ref="E3382:E3383"/>
    <mergeCell ref="E3388:E3389"/>
    <mergeCell ref="E3405:E3406"/>
    <mergeCell ref="E3412:E3413"/>
    <mergeCell ref="E3420:E3421"/>
    <mergeCell ref="E3438:E3439"/>
    <mergeCell ref="E3445:E3446"/>
    <mergeCell ref="E3449:E3450"/>
    <mergeCell ref="E3467:E3468"/>
    <mergeCell ref="E3473:E3474"/>
    <mergeCell ref="E3484:E3485"/>
    <mergeCell ref="E3497:E3498"/>
    <mergeCell ref="E3504:E3505"/>
    <mergeCell ref="E3508:E3509"/>
    <mergeCell ref="E3526:E3527"/>
    <mergeCell ref="E3533:E3534"/>
    <mergeCell ref="E3540:E3541"/>
    <mergeCell ref="E3558:E3559"/>
    <mergeCell ref="E3565:E3566"/>
    <mergeCell ref="E3572:E3573"/>
    <mergeCell ref="E3590:E3591"/>
    <mergeCell ref="E3597:E3598"/>
    <mergeCell ref="E3604:E3605"/>
    <mergeCell ref="E3623:E3624"/>
    <mergeCell ref="E3630:E3631"/>
    <mergeCell ref="E3634:E3635"/>
    <mergeCell ref="E3653:E3654"/>
    <mergeCell ref="E3660:E3661"/>
    <mergeCell ref="E3666:E3667"/>
    <mergeCell ref="E3684:E3685"/>
    <mergeCell ref="E3691:E3692"/>
    <mergeCell ref="E3698:E3699"/>
    <mergeCell ref="F20:F21"/>
    <mergeCell ref="F58:F59"/>
    <mergeCell ref="F81:F82"/>
    <mergeCell ref="F103:F104"/>
    <mergeCell ref="F125:F126"/>
    <mergeCell ref="F148:F149"/>
    <mergeCell ref="F170:F171"/>
    <mergeCell ref="F281:F282"/>
    <mergeCell ref="F310:F311"/>
    <mergeCell ref="F333:F334"/>
    <mergeCell ref="F355:F356"/>
    <mergeCell ref="F379:F380"/>
    <mergeCell ref="F402:F403"/>
    <mergeCell ref="F727:F728"/>
    <mergeCell ref="F771:F772"/>
    <mergeCell ref="F798:F799"/>
    <mergeCell ref="F819:F820"/>
    <mergeCell ref="F846:F847"/>
    <mergeCell ref="F867:F868"/>
    <mergeCell ref="F888:F889"/>
    <mergeCell ref="F909:F910"/>
    <mergeCell ref="F928:F929"/>
    <mergeCell ref="F930:F931"/>
    <mergeCell ref="F932:F933"/>
    <mergeCell ref="F958:F959"/>
    <mergeCell ref="F1002:F1003"/>
    <mergeCell ref="F1029:F1030"/>
    <mergeCell ref="F1050:F1051"/>
    <mergeCell ref="F1077:F1078"/>
    <mergeCell ref="F1098:F1099"/>
    <mergeCell ref="F1119:F1120"/>
    <mergeCell ref="F1140:F1141"/>
    <mergeCell ref="F1159:F1160"/>
    <mergeCell ref="F1161:F1162"/>
    <mergeCell ref="F1163:F1164"/>
    <mergeCell ref="F1231:F1232"/>
    <mergeCell ref="F1254:F1255"/>
    <mergeCell ref="F1300:F1301"/>
    <mergeCell ref="F1329:F1330"/>
    <mergeCell ref="F1349:F1350"/>
    <mergeCell ref="F1369:F1370"/>
    <mergeCell ref="F1389:F1390"/>
    <mergeCell ref="F1432:F1433"/>
    <mergeCell ref="F1454:F1455"/>
    <mergeCell ref="F1498:F1499"/>
    <mergeCell ref="F1526:F1527"/>
    <mergeCell ref="F1546:F1547"/>
    <mergeCell ref="F1566:F1567"/>
    <mergeCell ref="F1586:F1587"/>
    <mergeCell ref="F1687:F1688"/>
    <mergeCell ref="F1749:F1750"/>
    <mergeCell ref="F1784:F1785"/>
    <mergeCell ref="F2207:F2208"/>
    <mergeCell ref="F2297:F2298"/>
    <mergeCell ref="F2321:F2322"/>
    <mergeCell ref="F2380:F2381"/>
    <mergeCell ref="F2413:F2414"/>
    <mergeCell ref="F2435:F2436"/>
    <mergeCell ref="F2459:F2460"/>
    <mergeCell ref="F2482:F2483"/>
    <mergeCell ref="F2506:F2507"/>
    <mergeCell ref="F2529:F2530"/>
    <mergeCell ref="F2553:F2554"/>
    <mergeCell ref="F2575:F2576"/>
    <mergeCell ref="F2599:F2600"/>
    <mergeCell ref="F2623:F2624"/>
    <mergeCell ref="F2647:F2648"/>
    <mergeCell ref="F2671:F2672"/>
    <mergeCell ref="F2695:F2696"/>
    <mergeCell ref="F2717:F2718"/>
    <mergeCell ref="F2743:F2744"/>
    <mergeCell ref="F2766:F2767"/>
    <mergeCell ref="F2791:F2792"/>
    <mergeCell ref="F2813:F2814"/>
    <mergeCell ref="F2930:F2931"/>
    <mergeCell ref="F2981:F2982"/>
    <mergeCell ref="F3028:F3029"/>
    <mergeCell ref="F3098:F3099"/>
    <mergeCell ref="F3123:F3124"/>
    <mergeCell ref="F3170:F3171"/>
    <mergeCell ref="F3200:F3201"/>
    <mergeCell ref="F3223:F3224"/>
    <mergeCell ref="F3246:F3247"/>
    <mergeCell ref="F3268:F3269"/>
    <mergeCell ref="F3272:F3273"/>
    <mergeCell ref="F3341:F3342"/>
    <mergeCell ref="F3388:F3389"/>
    <mergeCell ref="F3412:F3413"/>
    <mergeCell ref="F3420:F3421"/>
    <mergeCell ref="F3449:F3450"/>
    <mergeCell ref="F3484:F3485"/>
    <mergeCell ref="F3504:F3505"/>
    <mergeCell ref="F3508:F3509"/>
    <mergeCell ref="F3533:F3534"/>
    <mergeCell ref="F3540:F3541"/>
    <mergeCell ref="F3565:F3566"/>
    <mergeCell ref="F3572:F3573"/>
    <mergeCell ref="F3597:F3598"/>
    <mergeCell ref="F3604:F3605"/>
    <mergeCell ref="F3630:F3631"/>
    <mergeCell ref="F3634:F3635"/>
    <mergeCell ref="F3660:F3661"/>
    <mergeCell ref="F3666:F3667"/>
    <mergeCell ref="F3691:F3692"/>
    <mergeCell ref="F3698:F3699"/>
    <mergeCell ref="G20:G21"/>
    <mergeCell ref="G58:G59"/>
    <mergeCell ref="G81:G82"/>
    <mergeCell ref="G103:G104"/>
    <mergeCell ref="G125:G126"/>
    <mergeCell ref="G148:G149"/>
    <mergeCell ref="G170:G171"/>
    <mergeCell ref="G281:G282"/>
    <mergeCell ref="G310:G311"/>
    <mergeCell ref="G333:G334"/>
    <mergeCell ref="G355:G356"/>
    <mergeCell ref="G379:G380"/>
    <mergeCell ref="G402:G403"/>
    <mergeCell ref="G727:G728"/>
    <mergeCell ref="G771:G772"/>
    <mergeCell ref="G798:G799"/>
    <mergeCell ref="G819:G820"/>
    <mergeCell ref="G846:G847"/>
    <mergeCell ref="G867:G868"/>
    <mergeCell ref="G888:G889"/>
    <mergeCell ref="G909:G910"/>
    <mergeCell ref="G928:G929"/>
    <mergeCell ref="G930:G931"/>
    <mergeCell ref="G932:G933"/>
    <mergeCell ref="G958:G959"/>
    <mergeCell ref="G1002:G1003"/>
    <mergeCell ref="G1029:G1030"/>
    <mergeCell ref="G1050:G1051"/>
    <mergeCell ref="G1077:G1078"/>
    <mergeCell ref="G1098:G1099"/>
    <mergeCell ref="G1119:G1120"/>
    <mergeCell ref="G1140:G1141"/>
    <mergeCell ref="G1159:G1160"/>
    <mergeCell ref="G1161:G1162"/>
    <mergeCell ref="G1163:G1164"/>
    <mergeCell ref="G1183:G1184"/>
    <mergeCell ref="G1185:G1186"/>
    <mergeCell ref="G1187:G1188"/>
    <mergeCell ref="G1231:G1232"/>
    <mergeCell ref="G1254:G1255"/>
    <mergeCell ref="G1300:G1301"/>
    <mergeCell ref="G1329:G1330"/>
    <mergeCell ref="G1349:G1350"/>
    <mergeCell ref="G1369:G1370"/>
    <mergeCell ref="G1389:G1390"/>
    <mergeCell ref="G1432:G1433"/>
    <mergeCell ref="G1454:G1455"/>
    <mergeCell ref="G1498:G1499"/>
    <mergeCell ref="G1526:G1527"/>
    <mergeCell ref="G1546:G1547"/>
    <mergeCell ref="G1566:G1567"/>
    <mergeCell ref="G1586:G1587"/>
    <mergeCell ref="G1687:G1688"/>
    <mergeCell ref="G1749:G1750"/>
    <mergeCell ref="G1784:G1785"/>
    <mergeCell ref="G2207:G2208"/>
    <mergeCell ref="G2297:G2298"/>
    <mergeCell ref="G2321:G2322"/>
    <mergeCell ref="G2380:G2381"/>
    <mergeCell ref="G2413:G2414"/>
    <mergeCell ref="G2435:G2436"/>
    <mergeCell ref="G2459:G2460"/>
    <mergeCell ref="G2482:G2483"/>
    <mergeCell ref="G2506:G2507"/>
    <mergeCell ref="G2529:G2530"/>
    <mergeCell ref="G2553:G2554"/>
    <mergeCell ref="G2575:G2576"/>
    <mergeCell ref="G2599:G2600"/>
    <mergeCell ref="G2623:G2624"/>
    <mergeCell ref="G2647:G2648"/>
    <mergeCell ref="G2671:G2672"/>
    <mergeCell ref="G2695:G2696"/>
    <mergeCell ref="G2717:G2718"/>
    <mergeCell ref="G2743:G2744"/>
    <mergeCell ref="G2766:G2767"/>
    <mergeCell ref="G2791:G2792"/>
    <mergeCell ref="G2813:G2814"/>
    <mergeCell ref="G2930:G2931"/>
    <mergeCell ref="G2981:G2982"/>
    <mergeCell ref="G3028:G3029"/>
    <mergeCell ref="G3098:G3099"/>
    <mergeCell ref="G3123:G3124"/>
    <mergeCell ref="G3170:G3171"/>
    <mergeCell ref="G3200:G3201"/>
    <mergeCell ref="G3223:G3224"/>
    <mergeCell ref="G3246:G3247"/>
    <mergeCell ref="G3268:G3269"/>
    <mergeCell ref="G3272:G3273"/>
    <mergeCell ref="G3341:G3342"/>
    <mergeCell ref="G3388:G3389"/>
    <mergeCell ref="G3412:G3413"/>
    <mergeCell ref="G3420:G3421"/>
    <mergeCell ref="G3449:G3450"/>
    <mergeCell ref="G3484:G3485"/>
    <mergeCell ref="G3504:G3505"/>
    <mergeCell ref="G3508:G3509"/>
    <mergeCell ref="G3533:G3534"/>
    <mergeCell ref="G3540:G3541"/>
    <mergeCell ref="G3565:G3566"/>
    <mergeCell ref="G3572:G3573"/>
    <mergeCell ref="G3597:G3598"/>
    <mergeCell ref="G3604:G3605"/>
    <mergeCell ref="G3630:G3631"/>
    <mergeCell ref="G3634:G3635"/>
    <mergeCell ref="G3660:G3661"/>
    <mergeCell ref="G3666:G3667"/>
    <mergeCell ref="G3691:G3692"/>
    <mergeCell ref="G3698:G3699"/>
    <mergeCell ref="H20:H21"/>
    <mergeCell ref="H58:H59"/>
    <mergeCell ref="H81:H82"/>
    <mergeCell ref="H103:H104"/>
    <mergeCell ref="H125:H126"/>
    <mergeCell ref="H148:H149"/>
    <mergeCell ref="H170:H171"/>
    <mergeCell ref="H281:H282"/>
    <mergeCell ref="H310:H311"/>
    <mergeCell ref="H333:H334"/>
    <mergeCell ref="H355:H356"/>
    <mergeCell ref="H379:H380"/>
    <mergeCell ref="H402:H403"/>
    <mergeCell ref="H727:H728"/>
    <mergeCell ref="H771:H772"/>
    <mergeCell ref="H798:H799"/>
    <mergeCell ref="H819:H820"/>
    <mergeCell ref="H846:H847"/>
    <mergeCell ref="H867:H868"/>
    <mergeCell ref="H888:H889"/>
    <mergeCell ref="H909:H910"/>
    <mergeCell ref="H928:H929"/>
    <mergeCell ref="H930:H931"/>
    <mergeCell ref="H932:H933"/>
    <mergeCell ref="H958:H959"/>
    <mergeCell ref="H1002:H1003"/>
    <mergeCell ref="H1029:H1030"/>
    <mergeCell ref="H1050:H1051"/>
    <mergeCell ref="H1077:H1078"/>
    <mergeCell ref="H1098:H1099"/>
    <mergeCell ref="H1119:H1120"/>
    <mergeCell ref="H1140:H1141"/>
    <mergeCell ref="H1159:H1160"/>
    <mergeCell ref="H1161:H1162"/>
    <mergeCell ref="H1163:H1164"/>
    <mergeCell ref="H1183:H1184"/>
    <mergeCell ref="H1185:H1186"/>
    <mergeCell ref="H1187:H1188"/>
    <mergeCell ref="H1231:H1232"/>
    <mergeCell ref="H1254:H1255"/>
    <mergeCell ref="H1300:H1301"/>
    <mergeCell ref="H1329:H1330"/>
    <mergeCell ref="H1349:H1350"/>
    <mergeCell ref="H1369:H1370"/>
    <mergeCell ref="H1389:H1390"/>
    <mergeCell ref="H1432:H1433"/>
    <mergeCell ref="H1454:H1455"/>
    <mergeCell ref="H1498:H1499"/>
    <mergeCell ref="H1526:H1527"/>
    <mergeCell ref="H1546:H1547"/>
    <mergeCell ref="H1566:H1567"/>
    <mergeCell ref="H1586:H1587"/>
    <mergeCell ref="H1687:H1688"/>
    <mergeCell ref="H1749:H1750"/>
    <mergeCell ref="H1784:H1785"/>
    <mergeCell ref="H2207:H2208"/>
    <mergeCell ref="H2297:H2298"/>
    <mergeCell ref="H2321:H2322"/>
    <mergeCell ref="H2380:H2381"/>
    <mergeCell ref="H2413:H2414"/>
    <mergeCell ref="H2435:H2436"/>
    <mergeCell ref="H2459:H2460"/>
    <mergeCell ref="H2482:H2483"/>
    <mergeCell ref="H2506:H2507"/>
    <mergeCell ref="H2529:H2530"/>
    <mergeCell ref="H2553:H2554"/>
    <mergeCell ref="H2575:H2576"/>
    <mergeCell ref="H2599:H2600"/>
    <mergeCell ref="H2623:H2624"/>
    <mergeCell ref="H2647:H2648"/>
    <mergeCell ref="H2671:H2672"/>
    <mergeCell ref="H2695:H2696"/>
    <mergeCell ref="H2717:H2718"/>
    <mergeCell ref="H2743:H2744"/>
    <mergeCell ref="H2766:H2767"/>
    <mergeCell ref="H2791:H2792"/>
    <mergeCell ref="H2813:H2814"/>
    <mergeCell ref="H2930:H2931"/>
    <mergeCell ref="H2981:H2982"/>
    <mergeCell ref="H3028:H3029"/>
    <mergeCell ref="H3098:H3099"/>
    <mergeCell ref="H3123:H3124"/>
    <mergeCell ref="H3170:H3171"/>
    <mergeCell ref="H3200:H3201"/>
    <mergeCell ref="H3223:H3224"/>
    <mergeCell ref="H3246:H3247"/>
    <mergeCell ref="H3258:H3259"/>
    <mergeCell ref="H3261:H3262"/>
    <mergeCell ref="H3268:H3269"/>
    <mergeCell ref="H3272:H3273"/>
    <mergeCell ref="H3287:H3288"/>
    <mergeCell ref="H3290:H3291"/>
    <mergeCell ref="H3297:H3298"/>
    <mergeCell ref="H3331:H3332"/>
    <mergeCell ref="H3334:H3335"/>
    <mergeCell ref="H3341:H3342"/>
    <mergeCell ref="H3372:H3373"/>
    <mergeCell ref="H3375:H3376"/>
    <mergeCell ref="H3382:H3383"/>
    <mergeCell ref="H3388:H3389"/>
    <mergeCell ref="H3402:H3403"/>
    <mergeCell ref="H3405:H3406"/>
    <mergeCell ref="H3412:H3413"/>
    <mergeCell ref="H3420:H3421"/>
    <mergeCell ref="H3435:H3436"/>
    <mergeCell ref="H3438:H3439"/>
    <mergeCell ref="H3445:H3446"/>
    <mergeCell ref="H3449:H3450"/>
    <mergeCell ref="H3464:H3465"/>
    <mergeCell ref="H3467:H3468"/>
    <mergeCell ref="H3473:H3474"/>
    <mergeCell ref="H3484:H3485"/>
    <mergeCell ref="H3494:H3495"/>
    <mergeCell ref="H3497:H3498"/>
    <mergeCell ref="H3504:H3505"/>
    <mergeCell ref="H3508:H3509"/>
    <mergeCell ref="H3523:H3524"/>
    <mergeCell ref="H3526:H3527"/>
    <mergeCell ref="H3533:H3534"/>
    <mergeCell ref="H3540:H3541"/>
    <mergeCell ref="H3555:H3556"/>
    <mergeCell ref="H3558:H3559"/>
    <mergeCell ref="H3565:H3566"/>
    <mergeCell ref="H3572:H3573"/>
    <mergeCell ref="H3587:H3588"/>
    <mergeCell ref="H3590:H3591"/>
    <mergeCell ref="H3597:H3598"/>
    <mergeCell ref="H3604:H3605"/>
    <mergeCell ref="H3620:H3621"/>
    <mergeCell ref="H3623:H3624"/>
    <mergeCell ref="H3630:H3631"/>
    <mergeCell ref="H3634:H3635"/>
    <mergeCell ref="H3650:H3651"/>
    <mergeCell ref="H3653:H3654"/>
    <mergeCell ref="H3660:H3661"/>
    <mergeCell ref="H3666:H3667"/>
    <mergeCell ref="H3681:H3682"/>
    <mergeCell ref="H3684:H3685"/>
    <mergeCell ref="H3691:H3692"/>
    <mergeCell ref="H3698:H3699"/>
    <mergeCell ref="I3268:I3269"/>
    <mergeCell ref="I3272:I3273"/>
    <mergeCell ref="I3297:I3298"/>
    <mergeCell ref="I3341:I3342"/>
    <mergeCell ref="I3382:I3383"/>
    <mergeCell ref="I3388:I3389"/>
    <mergeCell ref="I3412:I3413"/>
    <mergeCell ref="I3420:I3421"/>
    <mergeCell ref="I3445:I3446"/>
    <mergeCell ref="I3449:I3450"/>
    <mergeCell ref="I3473:I3474"/>
    <mergeCell ref="I3484:I3485"/>
    <mergeCell ref="I3504:I3505"/>
    <mergeCell ref="I3508:I3509"/>
    <mergeCell ref="I3533:I3534"/>
    <mergeCell ref="I3540:I3541"/>
    <mergeCell ref="I3565:I3566"/>
    <mergeCell ref="I3572:I3573"/>
    <mergeCell ref="I3597:I3598"/>
    <mergeCell ref="I3604:I3605"/>
    <mergeCell ref="I3630:I3631"/>
    <mergeCell ref="I3634:I3635"/>
    <mergeCell ref="I3660:I3661"/>
    <mergeCell ref="I3666:I3667"/>
    <mergeCell ref="I3691:I3692"/>
    <mergeCell ref="I3698:I3699"/>
    <mergeCell ref="J3268:J3269"/>
    <mergeCell ref="J3272:J3273"/>
    <mergeCell ref="J3297:J3298"/>
    <mergeCell ref="J3341:J3342"/>
    <mergeCell ref="J3382:J3383"/>
    <mergeCell ref="J3388:J3389"/>
    <mergeCell ref="J3412:J3413"/>
    <mergeCell ref="J3420:J3421"/>
    <mergeCell ref="J3445:J3446"/>
    <mergeCell ref="J3449:J3450"/>
    <mergeCell ref="J3473:J3474"/>
    <mergeCell ref="J3484:J3485"/>
    <mergeCell ref="J3504:J3505"/>
    <mergeCell ref="J3508:J3509"/>
    <mergeCell ref="J3533:J3534"/>
    <mergeCell ref="J3540:J3541"/>
    <mergeCell ref="J3565:J3566"/>
    <mergeCell ref="J3572:J3573"/>
    <mergeCell ref="J3597:J3598"/>
    <mergeCell ref="J3604:J3605"/>
    <mergeCell ref="J3630:J3631"/>
    <mergeCell ref="J3634:J3635"/>
    <mergeCell ref="J3660:J3661"/>
    <mergeCell ref="J3666:J3667"/>
    <mergeCell ref="J3691:J3692"/>
    <mergeCell ref="J3698:J3699"/>
    <mergeCell ref="A7:C12"/>
    <mergeCell ref="I20:K21"/>
    <mergeCell ref="A29:C34"/>
    <mergeCell ref="I58:K59"/>
    <mergeCell ref="A67:C72"/>
    <mergeCell ref="I81:K82"/>
    <mergeCell ref="A90:C95"/>
    <mergeCell ref="I103:K104"/>
    <mergeCell ref="A112:C117"/>
    <mergeCell ref="I125:K126"/>
    <mergeCell ref="A134:C139"/>
    <mergeCell ref="I148:K149"/>
    <mergeCell ref="A157:C162"/>
    <mergeCell ref="I170:K171"/>
    <mergeCell ref="A178:C183"/>
    <mergeCell ref="A200:C205"/>
    <mergeCell ref="A226:C231"/>
    <mergeCell ref="A267:C272"/>
    <mergeCell ref="I281:K282"/>
    <mergeCell ref="A291:C296"/>
    <mergeCell ref="I310:K311"/>
    <mergeCell ref="A320:C325"/>
    <mergeCell ref="I333:K334"/>
    <mergeCell ref="A344:C349"/>
    <mergeCell ref="I355:K356"/>
    <mergeCell ref="A365:C370"/>
    <mergeCell ref="I379:K380"/>
    <mergeCell ref="A389:C394"/>
    <mergeCell ref="I402:K403"/>
    <mergeCell ref="A412:C417"/>
    <mergeCell ref="B425:K426"/>
    <mergeCell ref="A428:K431"/>
    <mergeCell ref="A439:C444"/>
    <mergeCell ref="B473:K474"/>
    <mergeCell ref="A476:K481"/>
    <mergeCell ref="A490:C495"/>
    <mergeCell ref="B505:K506"/>
    <mergeCell ref="A508:K513"/>
    <mergeCell ref="A522:C527"/>
    <mergeCell ref="B539:K540"/>
    <mergeCell ref="A542:K547"/>
    <mergeCell ref="A555:C560"/>
    <mergeCell ref="B574:K575"/>
    <mergeCell ref="A577:K582"/>
    <mergeCell ref="A589:C594"/>
    <mergeCell ref="B608:K609"/>
    <mergeCell ref="A611:K616"/>
    <mergeCell ref="A623:C628"/>
    <mergeCell ref="B638:K639"/>
    <mergeCell ref="A641:K646"/>
    <mergeCell ref="A653:C658"/>
    <mergeCell ref="B669:K670"/>
    <mergeCell ref="A672:K677"/>
    <mergeCell ref="A685:C690"/>
    <mergeCell ref="B698:K699"/>
    <mergeCell ref="A701:K706"/>
    <mergeCell ref="A714:C719"/>
    <mergeCell ref="I727:K728"/>
    <mergeCell ref="B730:K731"/>
    <mergeCell ref="A737:C742"/>
    <mergeCell ref="I771:K772"/>
    <mergeCell ref="B774:K775"/>
    <mergeCell ref="A781:C786"/>
    <mergeCell ref="I798:K799"/>
    <mergeCell ref="B801:K802"/>
    <mergeCell ref="A808:C813"/>
    <mergeCell ref="I819:K820"/>
    <mergeCell ref="B822:K823"/>
    <mergeCell ref="A829:C834"/>
    <mergeCell ref="I846:K847"/>
    <mergeCell ref="B849:K850"/>
    <mergeCell ref="A856:C861"/>
    <mergeCell ref="I867:K868"/>
    <mergeCell ref="B870:K871"/>
    <mergeCell ref="A877:C882"/>
    <mergeCell ref="I888:K889"/>
    <mergeCell ref="B891:K892"/>
    <mergeCell ref="A898:C903"/>
    <mergeCell ref="I909:K910"/>
    <mergeCell ref="B912:K913"/>
    <mergeCell ref="A919:C924"/>
    <mergeCell ref="B936:K937"/>
    <mergeCell ref="A945:C950"/>
    <mergeCell ref="I958:K959"/>
    <mergeCell ref="B961:K962"/>
    <mergeCell ref="A968:C973"/>
    <mergeCell ref="I1002:K1003"/>
    <mergeCell ref="B1005:K1006"/>
    <mergeCell ref="A1012:C1017"/>
    <mergeCell ref="I1029:K1030"/>
    <mergeCell ref="B1032:K1033"/>
    <mergeCell ref="A1039:C1044"/>
    <mergeCell ref="I1050:K1051"/>
    <mergeCell ref="B1053:K1054"/>
    <mergeCell ref="A1060:C1065"/>
    <mergeCell ref="I1077:K1078"/>
    <mergeCell ref="B1080:K1081"/>
    <mergeCell ref="A1087:C1092"/>
    <mergeCell ref="I1098:K1099"/>
    <mergeCell ref="B1101:K1102"/>
    <mergeCell ref="A1108:C1113"/>
    <mergeCell ref="I1119:K1120"/>
    <mergeCell ref="B1122:K1123"/>
    <mergeCell ref="A1129:C1134"/>
    <mergeCell ref="I1140:K1141"/>
    <mergeCell ref="B1143:K1144"/>
    <mergeCell ref="A1150:C1155"/>
    <mergeCell ref="B1167:K1168"/>
    <mergeCell ref="A1174:C1179"/>
    <mergeCell ref="B1190:K1191"/>
    <mergeCell ref="A1198:C1203"/>
    <mergeCell ref="B1213:K1214"/>
    <mergeCell ref="A1220:C1225"/>
    <mergeCell ref="I1231:K1232"/>
    <mergeCell ref="B1234:K1235"/>
    <mergeCell ref="A1241:C1246"/>
    <mergeCell ref="I1254:K1255"/>
    <mergeCell ref="B1257:K1258"/>
    <mergeCell ref="A1265:C1270"/>
    <mergeCell ref="I1300:K1301"/>
    <mergeCell ref="B1304:K1305"/>
    <mergeCell ref="A1312:C1317"/>
    <mergeCell ref="I1329:K1330"/>
    <mergeCell ref="B1332:K1333"/>
    <mergeCell ref="A1338:C1343"/>
    <mergeCell ref="I1349:K1350"/>
    <mergeCell ref="B1352:K1353"/>
    <mergeCell ref="A1358:C1363"/>
    <mergeCell ref="I1369:K1370"/>
    <mergeCell ref="B1372:K1373"/>
    <mergeCell ref="A1378:C1383"/>
    <mergeCell ref="I1389:K1390"/>
    <mergeCell ref="B1392:K1393"/>
    <mergeCell ref="A1399:C1404"/>
    <mergeCell ref="B1414:K1415"/>
    <mergeCell ref="A1421:C1426"/>
    <mergeCell ref="I1432:K1433"/>
    <mergeCell ref="B1435:K1436"/>
    <mergeCell ref="A1441:C1446"/>
    <mergeCell ref="I1454:K1455"/>
    <mergeCell ref="B1457:K1458"/>
    <mergeCell ref="A1463:C1468"/>
    <mergeCell ref="I1498:K1499"/>
    <mergeCell ref="B1502:K1503"/>
    <mergeCell ref="A1509:C1514"/>
    <mergeCell ref="I1526:K1527"/>
    <mergeCell ref="B1529:K1530"/>
    <mergeCell ref="A1535:C1540"/>
    <mergeCell ref="I1546:K1547"/>
    <mergeCell ref="B1549:K1550"/>
    <mergeCell ref="A1555:C1560"/>
    <mergeCell ref="I1566:K1567"/>
    <mergeCell ref="B1569:K1570"/>
    <mergeCell ref="A1575:C1580"/>
    <mergeCell ref="I1586:K1587"/>
    <mergeCell ref="B1589:K1590"/>
    <mergeCell ref="A1596:C1601"/>
    <mergeCell ref="B1612:K1613"/>
    <mergeCell ref="A1619:C1624"/>
    <mergeCell ref="B1655:K1656"/>
    <mergeCell ref="A1658:K1663"/>
    <mergeCell ref="A1670:C1675"/>
    <mergeCell ref="B1690:K1691"/>
    <mergeCell ref="A1693:K1698"/>
    <mergeCell ref="A1706:C1711"/>
    <mergeCell ref="B1721:K1722"/>
    <mergeCell ref="A1724:K1729"/>
    <mergeCell ref="A1737:C1742"/>
    <mergeCell ref="B1752:K1753"/>
    <mergeCell ref="A1755:K1760"/>
    <mergeCell ref="A1768:C1773"/>
    <mergeCell ref="B1787:K1788"/>
    <mergeCell ref="A1790:K1795"/>
    <mergeCell ref="A1802:C1807"/>
    <mergeCell ref="B1819:K1820"/>
    <mergeCell ref="A1822:K1827"/>
    <mergeCell ref="A1834:C1839"/>
    <mergeCell ref="B1850:K1851"/>
    <mergeCell ref="A1853:K1858"/>
    <mergeCell ref="A1867:C1872"/>
    <mergeCell ref="B1880:K1881"/>
    <mergeCell ref="A1883:K1888"/>
    <mergeCell ref="A1895:C1900"/>
    <mergeCell ref="B1929:K1930"/>
    <mergeCell ref="A1932:K1937"/>
    <mergeCell ref="A1944:C1949"/>
    <mergeCell ref="B1959:K1960"/>
    <mergeCell ref="A1962:K1967"/>
    <mergeCell ref="A1974:C1979"/>
    <mergeCell ref="B1993:K1994"/>
    <mergeCell ref="A1996:K2001"/>
    <mergeCell ref="A2009:C2014"/>
    <mergeCell ref="B2023:K2024"/>
    <mergeCell ref="A2026:K2031"/>
    <mergeCell ref="A2038:C2043"/>
    <mergeCell ref="B2057:K2058"/>
    <mergeCell ref="A2060:K2065"/>
    <mergeCell ref="A2072:C2077"/>
    <mergeCell ref="B2089:K2090"/>
    <mergeCell ref="A2092:K2097"/>
    <mergeCell ref="A2104:C2109"/>
    <mergeCell ref="B2119:K2120"/>
    <mergeCell ref="A2122:K2127"/>
    <mergeCell ref="A2134:C2139"/>
    <mergeCell ref="B2150:K2151"/>
    <mergeCell ref="A2153:K2158"/>
    <mergeCell ref="A2166:C2171"/>
    <mergeCell ref="B2179:K2180"/>
    <mergeCell ref="A2182:K2187"/>
    <mergeCell ref="A2194:C2199"/>
    <mergeCell ref="I2207:K2208"/>
    <mergeCell ref="A2218:C2223"/>
    <mergeCell ref="A2241:C2246"/>
    <mergeCell ref="A2270:C2275"/>
    <mergeCell ref="I2297:K2298"/>
    <mergeCell ref="A2308:C2313"/>
    <mergeCell ref="I2321:K2322"/>
    <mergeCell ref="A2332:C2337"/>
    <mergeCell ref="A2363:C2368"/>
    <mergeCell ref="I2380:K2381"/>
    <mergeCell ref="A2391:C2396"/>
    <mergeCell ref="I2413:K2414"/>
    <mergeCell ref="A2423:C2428"/>
    <mergeCell ref="I2435:K2436"/>
    <mergeCell ref="A2447:C2452"/>
    <mergeCell ref="I2459:K2460"/>
    <mergeCell ref="A2470:C2475"/>
    <mergeCell ref="I2482:K2483"/>
    <mergeCell ref="A2494:C2499"/>
    <mergeCell ref="I2506:K2507"/>
    <mergeCell ref="A2517:C2522"/>
    <mergeCell ref="I2529:K2530"/>
    <mergeCell ref="A2541:C2546"/>
    <mergeCell ref="I2553:K2554"/>
    <mergeCell ref="A2563:C2568"/>
    <mergeCell ref="I2575:K2576"/>
    <mergeCell ref="A2586:C2591"/>
    <mergeCell ref="I2599:K2600"/>
    <mergeCell ref="A2610:C2615"/>
    <mergeCell ref="I2623:K2624"/>
    <mergeCell ref="A2634:C2639"/>
    <mergeCell ref="I2647:K2648"/>
    <mergeCell ref="A2658:C2663"/>
    <mergeCell ref="I2671:K2672"/>
    <mergeCell ref="A2682:C2687"/>
    <mergeCell ref="I2695:K2696"/>
    <mergeCell ref="A2706:C2711"/>
    <mergeCell ref="I2717:K2718"/>
    <mergeCell ref="A2730:C2735"/>
    <mergeCell ref="I2743:K2744"/>
    <mergeCell ref="A2754:C2759"/>
    <mergeCell ref="I2766:K2767"/>
    <mergeCell ref="A2777:C2782"/>
    <mergeCell ref="I2791:K2792"/>
    <mergeCell ref="A2802:C2807"/>
    <mergeCell ref="I2813:K2814"/>
    <mergeCell ref="A2824:C2829"/>
    <mergeCell ref="A2851:C2856"/>
    <mergeCell ref="A2874:C2879"/>
    <mergeCell ref="A2918:C2923"/>
    <mergeCell ref="I2930:K2931"/>
    <mergeCell ref="A2941:C2946"/>
    <mergeCell ref="A2968:C2973"/>
    <mergeCell ref="I2981:K2982"/>
    <mergeCell ref="A2993:C2998"/>
    <mergeCell ref="A3017:C3022"/>
    <mergeCell ref="I3028:K3029"/>
    <mergeCell ref="A3039:C3044"/>
    <mergeCell ref="A3063:C3068"/>
    <mergeCell ref="B3078:K3079"/>
    <mergeCell ref="A3087:C3092"/>
    <mergeCell ref="I3098:K3099"/>
    <mergeCell ref="B3101:K3102"/>
    <mergeCell ref="A3110:C3115"/>
    <mergeCell ref="I3123:K3124"/>
    <mergeCell ref="B3126:K3127"/>
    <mergeCell ref="A3135:C3140"/>
    <mergeCell ref="I3170:K3171"/>
    <mergeCell ref="B3174:K3175"/>
    <mergeCell ref="A3183:C3188"/>
    <mergeCell ref="I3200:K3201"/>
    <mergeCell ref="B3203:K3204"/>
    <mergeCell ref="A3212:C3217"/>
    <mergeCell ref="I3223:K3224"/>
    <mergeCell ref="B3226:K3227"/>
    <mergeCell ref="A3235:C3240"/>
    <mergeCell ref="I3246:K3247"/>
    <mergeCell ref="B3249:K3250"/>
    <mergeCell ref="B3256:D3257"/>
    <mergeCell ref="F3256:J3257"/>
    <mergeCell ref="F3258:G3259"/>
    <mergeCell ref="I3258:J3259"/>
    <mergeCell ref="F3261:G3262"/>
    <mergeCell ref="I3261:J3262"/>
    <mergeCell ref="B3285:D3286"/>
    <mergeCell ref="F3285:J3286"/>
    <mergeCell ref="F3287:G3288"/>
    <mergeCell ref="I3287:J3288"/>
    <mergeCell ref="F3290:G3291"/>
    <mergeCell ref="I3290:J3291"/>
    <mergeCell ref="B3329:D3330"/>
    <mergeCell ref="F3329:J3330"/>
    <mergeCell ref="F3331:G3332"/>
    <mergeCell ref="I3331:J3332"/>
    <mergeCell ref="F3334:G3335"/>
    <mergeCell ref="I3334:J3335"/>
    <mergeCell ref="B3370:D3371"/>
    <mergeCell ref="F3370:J3371"/>
    <mergeCell ref="F3372:G3373"/>
    <mergeCell ref="I3372:J3373"/>
    <mergeCell ref="F3375:G3376"/>
    <mergeCell ref="I3375:J3376"/>
    <mergeCell ref="B3400:D3401"/>
    <mergeCell ref="F3400:J3401"/>
    <mergeCell ref="F3402:G3403"/>
    <mergeCell ref="I3402:J3403"/>
    <mergeCell ref="F3405:G3406"/>
    <mergeCell ref="I3405:J3406"/>
    <mergeCell ref="B3433:D3434"/>
    <mergeCell ref="F3433:J3434"/>
    <mergeCell ref="F3435:G3436"/>
    <mergeCell ref="I3435:J3436"/>
    <mergeCell ref="F3438:G3439"/>
    <mergeCell ref="I3438:J3439"/>
    <mergeCell ref="B3462:D3463"/>
    <mergeCell ref="F3462:J3463"/>
    <mergeCell ref="F3464:G3465"/>
    <mergeCell ref="I3464:J3465"/>
    <mergeCell ref="F3467:G3468"/>
    <mergeCell ref="I3467:J3468"/>
    <mergeCell ref="B3492:D3493"/>
    <mergeCell ref="F3492:J3493"/>
    <mergeCell ref="F3494:G3495"/>
    <mergeCell ref="I3494:J3495"/>
    <mergeCell ref="F3497:G3498"/>
    <mergeCell ref="I3497:J3498"/>
    <mergeCell ref="B3521:D3522"/>
    <mergeCell ref="F3521:J3522"/>
    <mergeCell ref="F3523:G3524"/>
    <mergeCell ref="I3523:J3524"/>
    <mergeCell ref="F3526:G3527"/>
    <mergeCell ref="I3526:J3527"/>
    <mergeCell ref="B3553:D3554"/>
    <mergeCell ref="F3553:J3554"/>
    <mergeCell ref="F3555:G3556"/>
    <mergeCell ref="I3555:J3556"/>
    <mergeCell ref="F3558:G3559"/>
    <mergeCell ref="I3558:J3559"/>
    <mergeCell ref="B3585:D3586"/>
    <mergeCell ref="F3585:J3586"/>
    <mergeCell ref="F3587:G3588"/>
    <mergeCell ref="I3587:J3588"/>
    <mergeCell ref="F3590:G3591"/>
    <mergeCell ref="I3590:J3591"/>
    <mergeCell ref="B3618:D3619"/>
    <mergeCell ref="F3618:J3619"/>
    <mergeCell ref="F3620:G3621"/>
    <mergeCell ref="I3620:J3621"/>
    <mergeCell ref="F3623:G3624"/>
    <mergeCell ref="I3623:J3624"/>
    <mergeCell ref="B3648:D3649"/>
    <mergeCell ref="F3648:J3649"/>
    <mergeCell ref="F3650:G3651"/>
    <mergeCell ref="I3650:J3651"/>
    <mergeCell ref="F3653:G3654"/>
    <mergeCell ref="I3653:J3654"/>
    <mergeCell ref="B3679:D3680"/>
    <mergeCell ref="F3679:J3680"/>
    <mergeCell ref="F3681:G3682"/>
    <mergeCell ref="I3681:J3682"/>
    <mergeCell ref="F3684:G3685"/>
    <mergeCell ref="I3684:J3685"/>
  </mergeCells>
  <dataValidations count="1">
    <dataValidation type="list" allowBlank="1" showInputMessage="1" showErrorMessage="1" sqref="F23 F61 F84 F106 F128 F151 F173 F193 F219 F260 F284 F313 F337 F358 F382 F406 F2210 F2233 F2300 F2324 F2355 F2383 F2416 F2439 F2463 F2486 F2510 F2533 F2557 F2579 F2602 F2626 F2650 F2674 F2698 F2722 F2746 F2770 F2794 F2816 F2843 F2866 F2910 F2933 F2960 F2984 F3009 F3031 F3056 F2262:F2263">
      <formula1>"优,好,中,差"</formula1>
    </dataValidation>
  </dataValidation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L62"/>
  <sheetViews>
    <sheetView workbookViewId="0">
      <pane xSplit="4" ySplit="9" topLeftCell="E10" activePane="bottomRight" state="frozen"/>
      <selection/>
      <selection pane="topRight"/>
      <selection pane="bottomLeft"/>
      <selection pane="bottomRight" activeCell="A1" sqref="A1"/>
    </sheetView>
  </sheetViews>
  <sheetFormatPr defaultColWidth="9" defaultRowHeight="14.4"/>
  <cols>
    <col min="1" max="3" width="3.25" customWidth="1"/>
    <col min="4" max="4" width="32.75" customWidth="1"/>
    <col min="5" max="8" width="18.75" customWidth="1"/>
    <col min="9" max="9" width="17.8796296296296" customWidth="1"/>
    <col min="10" max="12" width="18.75" customWidth="1"/>
  </cols>
  <sheetData>
    <row r="1" ht="28.2" spans="7:7">
      <c r="G1" s="631" t="s">
        <v>113</v>
      </c>
    </row>
    <row r="2" ht="15.6" spans="12:12">
      <c r="L2" s="632" t="s">
        <v>114</v>
      </c>
    </row>
    <row r="3" ht="15.6" spans="1:12">
      <c r="A3" s="632" t="s">
        <v>2</v>
      </c>
      <c r="L3" s="632" t="s">
        <v>3</v>
      </c>
    </row>
    <row r="4" ht="19.5" customHeight="1" spans="1:12">
      <c r="A4" s="634" t="s">
        <v>6</v>
      </c>
      <c r="B4" s="634"/>
      <c r="C4" s="634"/>
      <c r="D4" s="634"/>
      <c r="E4" s="633" t="s">
        <v>97</v>
      </c>
      <c r="F4" s="633" t="s">
        <v>115</v>
      </c>
      <c r="G4" s="633" t="s">
        <v>116</v>
      </c>
      <c r="H4" s="633" t="s">
        <v>117</v>
      </c>
      <c r="I4" s="633"/>
      <c r="J4" s="633" t="s">
        <v>118</v>
      </c>
      <c r="K4" s="633" t="s">
        <v>119</v>
      </c>
      <c r="L4" s="633" t="s">
        <v>120</v>
      </c>
    </row>
    <row r="5" ht="19.5" customHeight="1" spans="1:12">
      <c r="A5" s="633" t="s">
        <v>121</v>
      </c>
      <c r="B5" s="633"/>
      <c r="C5" s="633"/>
      <c r="D5" s="634" t="s">
        <v>122</v>
      </c>
      <c r="E5" s="633"/>
      <c r="F5" s="633"/>
      <c r="G5" s="633"/>
      <c r="H5" s="633" t="s">
        <v>123</v>
      </c>
      <c r="I5" s="633" t="s">
        <v>124</v>
      </c>
      <c r="J5" s="633"/>
      <c r="K5" s="633"/>
      <c r="L5" s="633" t="s">
        <v>123</v>
      </c>
    </row>
    <row r="6" ht="19.5" customHeight="1" spans="1:12">
      <c r="A6" s="633"/>
      <c r="B6" s="633"/>
      <c r="C6" s="633"/>
      <c r="D6" s="634"/>
      <c r="E6" s="633"/>
      <c r="F6" s="633"/>
      <c r="G6" s="633"/>
      <c r="H6" s="633"/>
      <c r="I6" s="633"/>
      <c r="J6" s="633"/>
      <c r="K6" s="633"/>
      <c r="L6" s="633"/>
    </row>
    <row r="7" ht="19.5" customHeight="1" spans="1:12">
      <c r="A7" s="633"/>
      <c r="B7" s="633"/>
      <c r="C7" s="633"/>
      <c r="D7" s="634"/>
      <c r="E7" s="633"/>
      <c r="F7" s="633"/>
      <c r="G7" s="633"/>
      <c r="H7" s="633"/>
      <c r="I7" s="633"/>
      <c r="J7" s="633"/>
      <c r="K7" s="633"/>
      <c r="L7" s="633"/>
    </row>
    <row r="8" ht="19.5" customHeight="1" spans="1:12">
      <c r="A8" s="634" t="s">
        <v>125</v>
      </c>
      <c r="B8" s="634" t="s">
        <v>126</v>
      </c>
      <c r="C8" s="634" t="s">
        <v>127</v>
      </c>
      <c r="D8" s="634" t="s">
        <v>10</v>
      </c>
      <c r="E8" s="633" t="s">
        <v>11</v>
      </c>
      <c r="F8" s="633" t="s">
        <v>12</v>
      </c>
      <c r="G8" s="633" t="s">
        <v>20</v>
      </c>
      <c r="H8" s="633" t="s">
        <v>24</v>
      </c>
      <c r="I8" s="633" t="s">
        <v>28</v>
      </c>
      <c r="J8" s="633" t="s">
        <v>32</v>
      </c>
      <c r="K8" s="633" t="s">
        <v>36</v>
      </c>
      <c r="L8" s="633" t="s">
        <v>40</v>
      </c>
    </row>
    <row r="9" ht="19.5" customHeight="1" spans="1:12">
      <c r="A9" s="634"/>
      <c r="B9" s="634"/>
      <c r="C9" s="634"/>
      <c r="D9" s="634" t="s">
        <v>128</v>
      </c>
      <c r="E9" s="628">
        <v>86429.91</v>
      </c>
      <c r="F9" s="628">
        <v>20657.02</v>
      </c>
      <c r="G9" s="628">
        <v>0</v>
      </c>
      <c r="H9" s="628">
        <v>45230.73</v>
      </c>
      <c r="I9" s="628">
        <v>0</v>
      </c>
      <c r="J9" s="628">
        <v>0</v>
      </c>
      <c r="K9" s="628">
        <v>0</v>
      </c>
      <c r="L9" s="628">
        <v>20542.16</v>
      </c>
    </row>
    <row r="10" ht="19.5" customHeight="1" spans="1:12">
      <c r="A10" s="627" t="s">
        <v>129</v>
      </c>
      <c r="B10" s="627"/>
      <c r="C10" s="627"/>
      <c r="D10" s="627" t="s">
        <v>130</v>
      </c>
      <c r="E10" s="628">
        <v>3.42</v>
      </c>
      <c r="F10" s="628">
        <v>3.33</v>
      </c>
      <c r="G10" s="628">
        <v>0</v>
      </c>
      <c r="H10" s="628">
        <v>0</v>
      </c>
      <c r="I10" s="628">
        <v>0</v>
      </c>
      <c r="J10" s="628">
        <v>0</v>
      </c>
      <c r="K10" s="628">
        <v>0</v>
      </c>
      <c r="L10" s="628">
        <v>0.09</v>
      </c>
    </row>
    <row r="11" ht="19.5" customHeight="1" spans="1:12">
      <c r="A11" s="627" t="s">
        <v>131</v>
      </c>
      <c r="B11" s="627"/>
      <c r="C11" s="627"/>
      <c r="D11" s="627" t="s">
        <v>132</v>
      </c>
      <c r="E11" s="628">
        <v>3.33</v>
      </c>
      <c r="F11" s="628">
        <v>3.33</v>
      </c>
      <c r="G11" s="628">
        <v>0</v>
      </c>
      <c r="H11" s="628">
        <v>0</v>
      </c>
      <c r="I11" s="628">
        <v>0</v>
      </c>
      <c r="J11" s="628">
        <v>0</v>
      </c>
      <c r="K11" s="628">
        <v>0</v>
      </c>
      <c r="L11" s="628">
        <v>0</v>
      </c>
    </row>
    <row r="12" ht="19.5" customHeight="1" spans="1:12">
      <c r="A12" s="627" t="s">
        <v>133</v>
      </c>
      <c r="B12" s="627"/>
      <c r="C12" s="627"/>
      <c r="D12" s="627" t="s">
        <v>134</v>
      </c>
      <c r="E12" s="628">
        <v>3.33</v>
      </c>
      <c r="F12" s="628">
        <v>3.33</v>
      </c>
      <c r="G12" s="628">
        <v>0</v>
      </c>
      <c r="H12" s="628">
        <v>0</v>
      </c>
      <c r="I12" s="628">
        <v>0</v>
      </c>
      <c r="J12" s="628">
        <v>0</v>
      </c>
      <c r="K12" s="628">
        <v>0</v>
      </c>
      <c r="L12" s="628">
        <v>0</v>
      </c>
    </row>
    <row r="13" ht="19.5" customHeight="1" spans="1:12">
      <c r="A13" s="627" t="s">
        <v>135</v>
      </c>
      <c r="B13" s="627"/>
      <c r="C13" s="627"/>
      <c r="D13" s="627" t="s">
        <v>136</v>
      </c>
      <c r="E13" s="628">
        <v>0.09</v>
      </c>
      <c r="F13" s="628">
        <v>0</v>
      </c>
      <c r="G13" s="628">
        <v>0</v>
      </c>
      <c r="H13" s="628">
        <v>0</v>
      </c>
      <c r="I13" s="628">
        <v>0</v>
      </c>
      <c r="J13" s="628">
        <v>0</v>
      </c>
      <c r="K13" s="628">
        <v>0</v>
      </c>
      <c r="L13" s="628">
        <v>0.09</v>
      </c>
    </row>
    <row r="14" ht="19.5" customHeight="1" spans="1:12">
      <c r="A14" s="627" t="s">
        <v>137</v>
      </c>
      <c r="B14" s="627"/>
      <c r="C14" s="627"/>
      <c r="D14" s="627" t="s">
        <v>136</v>
      </c>
      <c r="E14" s="628">
        <v>0.09</v>
      </c>
      <c r="F14" s="628">
        <v>0</v>
      </c>
      <c r="G14" s="628">
        <v>0</v>
      </c>
      <c r="H14" s="628">
        <v>0</v>
      </c>
      <c r="I14" s="628">
        <v>0</v>
      </c>
      <c r="J14" s="628">
        <v>0</v>
      </c>
      <c r="K14" s="628">
        <v>0</v>
      </c>
      <c r="L14" s="628">
        <v>0.09</v>
      </c>
    </row>
    <row r="15" ht="19.5" customHeight="1" spans="1:12">
      <c r="A15" s="627" t="s">
        <v>138</v>
      </c>
      <c r="B15" s="627"/>
      <c r="C15" s="627"/>
      <c r="D15" s="627" t="s">
        <v>139</v>
      </c>
      <c r="E15" s="628">
        <v>220</v>
      </c>
      <c r="F15" s="628">
        <v>220</v>
      </c>
      <c r="G15" s="628">
        <v>0</v>
      </c>
      <c r="H15" s="628">
        <v>0</v>
      </c>
      <c r="I15" s="628">
        <v>0</v>
      </c>
      <c r="J15" s="628">
        <v>0</v>
      </c>
      <c r="K15" s="628">
        <v>0</v>
      </c>
      <c r="L15" s="628">
        <v>0</v>
      </c>
    </row>
    <row r="16" ht="19.5" customHeight="1" spans="1:12">
      <c r="A16" s="627" t="s">
        <v>140</v>
      </c>
      <c r="B16" s="627"/>
      <c r="C16" s="627"/>
      <c r="D16" s="627" t="s">
        <v>141</v>
      </c>
      <c r="E16" s="628">
        <v>220</v>
      </c>
      <c r="F16" s="628">
        <v>220</v>
      </c>
      <c r="G16" s="628">
        <v>0</v>
      </c>
      <c r="H16" s="628">
        <v>0</v>
      </c>
      <c r="I16" s="628">
        <v>0</v>
      </c>
      <c r="J16" s="628">
        <v>0</v>
      </c>
      <c r="K16" s="628">
        <v>0</v>
      </c>
      <c r="L16" s="628">
        <v>0</v>
      </c>
    </row>
    <row r="17" ht="19.5" customHeight="1" spans="1:12">
      <c r="A17" s="627" t="s">
        <v>142</v>
      </c>
      <c r="B17" s="627"/>
      <c r="C17" s="627"/>
      <c r="D17" s="627" t="s">
        <v>143</v>
      </c>
      <c r="E17" s="628">
        <v>220</v>
      </c>
      <c r="F17" s="628">
        <v>220</v>
      </c>
      <c r="G17" s="628">
        <v>0</v>
      </c>
      <c r="H17" s="628">
        <v>0</v>
      </c>
      <c r="I17" s="628">
        <v>0</v>
      </c>
      <c r="J17" s="628">
        <v>0</v>
      </c>
      <c r="K17" s="628">
        <v>0</v>
      </c>
      <c r="L17" s="628">
        <v>0</v>
      </c>
    </row>
    <row r="18" ht="19.5" customHeight="1" spans="1:12">
      <c r="A18" s="627" t="s">
        <v>144</v>
      </c>
      <c r="B18" s="627"/>
      <c r="C18" s="627"/>
      <c r="D18" s="627" t="s">
        <v>145</v>
      </c>
      <c r="E18" s="628">
        <v>2814.52</v>
      </c>
      <c r="F18" s="628">
        <v>2230.18</v>
      </c>
      <c r="G18" s="628">
        <v>0</v>
      </c>
      <c r="H18" s="628">
        <v>584.34</v>
      </c>
      <c r="I18" s="628">
        <v>0</v>
      </c>
      <c r="J18" s="628">
        <v>0</v>
      </c>
      <c r="K18" s="628">
        <v>0</v>
      </c>
      <c r="L18" s="628">
        <v>0</v>
      </c>
    </row>
    <row r="19" ht="19.5" customHeight="1" spans="1:12">
      <c r="A19" s="627" t="s">
        <v>146</v>
      </c>
      <c r="B19" s="627"/>
      <c r="C19" s="627"/>
      <c r="D19" s="627" t="s">
        <v>147</v>
      </c>
      <c r="E19" s="628">
        <v>2728.01</v>
      </c>
      <c r="F19" s="628">
        <v>2165.13</v>
      </c>
      <c r="G19" s="628">
        <v>0</v>
      </c>
      <c r="H19" s="628">
        <v>562.88</v>
      </c>
      <c r="I19" s="628">
        <v>0</v>
      </c>
      <c r="J19" s="628">
        <v>0</v>
      </c>
      <c r="K19" s="628">
        <v>0</v>
      </c>
      <c r="L19" s="628">
        <v>0</v>
      </c>
    </row>
    <row r="20" ht="19.5" customHeight="1" spans="1:12">
      <c r="A20" s="627" t="s">
        <v>148</v>
      </c>
      <c r="B20" s="627"/>
      <c r="C20" s="627"/>
      <c r="D20" s="627" t="s">
        <v>149</v>
      </c>
      <c r="E20" s="628">
        <v>65.28</v>
      </c>
      <c r="F20" s="628">
        <v>65.28</v>
      </c>
      <c r="G20" s="628">
        <v>0</v>
      </c>
      <c r="H20" s="628">
        <v>0</v>
      </c>
      <c r="I20" s="628">
        <v>0</v>
      </c>
      <c r="J20" s="628">
        <v>0</v>
      </c>
      <c r="K20" s="628">
        <v>0</v>
      </c>
      <c r="L20" s="628">
        <v>0</v>
      </c>
    </row>
    <row r="21" ht="19.5" customHeight="1" spans="1:12">
      <c r="A21" s="627" t="s">
        <v>150</v>
      </c>
      <c r="B21" s="627"/>
      <c r="C21" s="627"/>
      <c r="D21" s="627" t="s">
        <v>151</v>
      </c>
      <c r="E21" s="628">
        <v>672.08</v>
      </c>
      <c r="F21" s="628">
        <v>672.08</v>
      </c>
      <c r="G21" s="628">
        <v>0</v>
      </c>
      <c r="H21" s="628">
        <v>0</v>
      </c>
      <c r="I21" s="628">
        <v>0</v>
      </c>
      <c r="J21" s="628">
        <v>0</v>
      </c>
      <c r="K21" s="628">
        <v>0</v>
      </c>
      <c r="L21" s="628">
        <v>0</v>
      </c>
    </row>
    <row r="22" ht="19.5" customHeight="1" spans="1:12">
      <c r="A22" s="627" t="s">
        <v>152</v>
      </c>
      <c r="B22" s="627"/>
      <c r="C22" s="627"/>
      <c r="D22" s="627" t="s">
        <v>153</v>
      </c>
      <c r="E22" s="628">
        <v>1742.08</v>
      </c>
      <c r="F22" s="628">
        <v>1185.73</v>
      </c>
      <c r="G22" s="628">
        <v>0</v>
      </c>
      <c r="H22" s="628">
        <v>556.36</v>
      </c>
      <c r="I22" s="628">
        <v>0</v>
      </c>
      <c r="J22" s="628">
        <v>0</v>
      </c>
      <c r="K22" s="628">
        <v>0</v>
      </c>
      <c r="L22" s="628">
        <v>0</v>
      </c>
    </row>
    <row r="23" ht="19.5" customHeight="1" spans="1:12">
      <c r="A23" s="627" t="s">
        <v>154</v>
      </c>
      <c r="B23" s="627"/>
      <c r="C23" s="627"/>
      <c r="D23" s="627" t="s">
        <v>155</v>
      </c>
      <c r="E23" s="628">
        <v>247.83</v>
      </c>
      <c r="F23" s="628">
        <v>241.3</v>
      </c>
      <c r="G23" s="628">
        <v>0</v>
      </c>
      <c r="H23" s="628">
        <v>6.53</v>
      </c>
      <c r="I23" s="628">
        <v>0</v>
      </c>
      <c r="J23" s="628">
        <v>0</v>
      </c>
      <c r="K23" s="628">
        <v>0</v>
      </c>
      <c r="L23" s="628">
        <v>0</v>
      </c>
    </row>
    <row r="24" ht="19.5" customHeight="1" spans="1:12">
      <c r="A24" s="627" t="s">
        <v>156</v>
      </c>
      <c r="B24" s="627"/>
      <c r="C24" s="627"/>
      <c r="D24" s="627" t="s">
        <v>157</v>
      </c>
      <c r="E24" s="628">
        <v>0.75</v>
      </c>
      <c r="F24" s="628">
        <v>0.75</v>
      </c>
      <c r="G24" s="628">
        <v>0</v>
      </c>
      <c r="H24" s="628">
        <v>0</v>
      </c>
      <c r="I24" s="628">
        <v>0</v>
      </c>
      <c r="J24" s="628">
        <v>0</v>
      </c>
      <c r="K24" s="628">
        <v>0</v>
      </c>
      <c r="L24" s="628">
        <v>0</v>
      </c>
    </row>
    <row r="25" ht="19.5" customHeight="1" spans="1:12">
      <c r="A25" s="627" t="s">
        <v>158</v>
      </c>
      <c r="B25" s="627"/>
      <c r="C25" s="627"/>
      <c r="D25" s="627" t="s">
        <v>159</v>
      </c>
      <c r="E25" s="628">
        <v>21.39</v>
      </c>
      <c r="F25" s="628">
        <v>21.39</v>
      </c>
      <c r="G25" s="628">
        <v>0</v>
      </c>
      <c r="H25" s="628">
        <v>0</v>
      </c>
      <c r="I25" s="628">
        <v>0</v>
      </c>
      <c r="J25" s="628">
        <v>0</v>
      </c>
      <c r="K25" s="628">
        <v>0</v>
      </c>
      <c r="L25" s="628">
        <v>0</v>
      </c>
    </row>
    <row r="26" ht="19.5" customHeight="1" spans="1:12">
      <c r="A26" s="627" t="s">
        <v>160</v>
      </c>
      <c r="B26" s="627"/>
      <c r="C26" s="627"/>
      <c r="D26" s="627" t="s">
        <v>161</v>
      </c>
      <c r="E26" s="628">
        <v>21.39</v>
      </c>
      <c r="F26" s="628">
        <v>21.39</v>
      </c>
      <c r="G26" s="628">
        <v>0</v>
      </c>
      <c r="H26" s="628">
        <v>0</v>
      </c>
      <c r="I26" s="628">
        <v>0</v>
      </c>
      <c r="J26" s="628">
        <v>0</v>
      </c>
      <c r="K26" s="628">
        <v>0</v>
      </c>
      <c r="L26" s="628">
        <v>0</v>
      </c>
    </row>
    <row r="27" ht="19.5" customHeight="1" spans="1:12">
      <c r="A27" s="627" t="s">
        <v>162</v>
      </c>
      <c r="B27" s="627"/>
      <c r="C27" s="627"/>
      <c r="D27" s="627" t="s">
        <v>163</v>
      </c>
      <c r="E27" s="628">
        <v>65.12</v>
      </c>
      <c r="F27" s="628">
        <v>43.66</v>
      </c>
      <c r="G27" s="628">
        <v>0</v>
      </c>
      <c r="H27" s="628">
        <v>21.46</v>
      </c>
      <c r="I27" s="628">
        <v>0</v>
      </c>
      <c r="J27" s="628">
        <v>0</v>
      </c>
      <c r="K27" s="628">
        <v>0</v>
      </c>
      <c r="L27" s="628">
        <v>0</v>
      </c>
    </row>
    <row r="28" ht="19.5" customHeight="1" spans="1:12">
      <c r="A28" s="627" t="s">
        <v>164</v>
      </c>
      <c r="B28" s="627"/>
      <c r="C28" s="627"/>
      <c r="D28" s="627" t="s">
        <v>163</v>
      </c>
      <c r="E28" s="628">
        <v>65.12</v>
      </c>
      <c r="F28" s="628">
        <v>43.66</v>
      </c>
      <c r="G28" s="628">
        <v>0</v>
      </c>
      <c r="H28" s="628">
        <v>21.46</v>
      </c>
      <c r="I28" s="628">
        <v>0</v>
      </c>
      <c r="J28" s="628">
        <v>0</v>
      </c>
      <c r="K28" s="628">
        <v>0</v>
      </c>
      <c r="L28" s="628">
        <v>0</v>
      </c>
    </row>
    <row r="29" ht="19.5" customHeight="1" spans="1:12">
      <c r="A29" s="627" t="s">
        <v>165</v>
      </c>
      <c r="B29" s="627"/>
      <c r="C29" s="627"/>
      <c r="D29" s="627" t="s">
        <v>166</v>
      </c>
      <c r="E29" s="628">
        <v>82151.98</v>
      </c>
      <c r="F29" s="628">
        <v>17024.6</v>
      </c>
      <c r="G29" s="628">
        <v>0</v>
      </c>
      <c r="H29" s="628">
        <v>44585.3</v>
      </c>
      <c r="I29" s="628">
        <v>0</v>
      </c>
      <c r="J29" s="628">
        <v>0</v>
      </c>
      <c r="K29" s="628">
        <v>0</v>
      </c>
      <c r="L29" s="628">
        <v>20542.07</v>
      </c>
    </row>
    <row r="30" ht="19.5" customHeight="1" spans="1:12">
      <c r="A30" s="627" t="s">
        <v>167</v>
      </c>
      <c r="B30" s="627"/>
      <c r="C30" s="627"/>
      <c r="D30" s="627" t="s">
        <v>168</v>
      </c>
      <c r="E30" s="628">
        <v>821.56</v>
      </c>
      <c r="F30" s="628">
        <v>820</v>
      </c>
      <c r="G30" s="628">
        <v>0</v>
      </c>
      <c r="H30" s="628">
        <v>0</v>
      </c>
      <c r="I30" s="628">
        <v>0</v>
      </c>
      <c r="J30" s="628">
        <v>0</v>
      </c>
      <c r="K30" s="628">
        <v>0</v>
      </c>
      <c r="L30" s="628">
        <v>1.56</v>
      </c>
    </row>
    <row r="31" ht="19.5" customHeight="1" spans="1:12">
      <c r="A31" s="627" t="s">
        <v>169</v>
      </c>
      <c r="B31" s="627"/>
      <c r="C31" s="627"/>
      <c r="D31" s="627" t="s">
        <v>134</v>
      </c>
      <c r="E31" s="628">
        <v>451.14</v>
      </c>
      <c r="F31" s="628">
        <v>451.12</v>
      </c>
      <c r="G31" s="628">
        <v>0</v>
      </c>
      <c r="H31" s="628">
        <v>0</v>
      </c>
      <c r="I31" s="628">
        <v>0</v>
      </c>
      <c r="J31" s="628">
        <v>0</v>
      </c>
      <c r="K31" s="628">
        <v>0</v>
      </c>
      <c r="L31" s="628">
        <v>0.02</v>
      </c>
    </row>
    <row r="32" ht="19.5" customHeight="1" spans="1:12">
      <c r="A32" s="627" t="s">
        <v>170</v>
      </c>
      <c r="B32" s="627"/>
      <c r="C32" s="627"/>
      <c r="D32" s="627" t="s">
        <v>171</v>
      </c>
      <c r="E32" s="628">
        <v>370.42</v>
      </c>
      <c r="F32" s="628">
        <v>368.88</v>
      </c>
      <c r="G32" s="628">
        <v>0</v>
      </c>
      <c r="H32" s="628">
        <v>0</v>
      </c>
      <c r="I32" s="628">
        <v>0</v>
      </c>
      <c r="J32" s="628">
        <v>0</v>
      </c>
      <c r="K32" s="628">
        <v>0</v>
      </c>
      <c r="L32" s="628">
        <v>1.54</v>
      </c>
    </row>
    <row r="33" ht="19.5" customHeight="1" spans="1:12">
      <c r="A33" s="627" t="s">
        <v>172</v>
      </c>
      <c r="B33" s="627"/>
      <c r="C33" s="627"/>
      <c r="D33" s="627" t="s">
        <v>173</v>
      </c>
      <c r="E33" s="628">
        <v>54848.65</v>
      </c>
      <c r="F33" s="628">
        <v>3219.5</v>
      </c>
      <c r="G33" s="628">
        <v>0</v>
      </c>
      <c r="H33" s="628">
        <v>32509.72</v>
      </c>
      <c r="I33" s="628">
        <v>0</v>
      </c>
      <c r="J33" s="628">
        <v>0</v>
      </c>
      <c r="K33" s="628">
        <v>0</v>
      </c>
      <c r="L33" s="628">
        <v>19119.43</v>
      </c>
    </row>
    <row r="34" ht="19.5" customHeight="1" spans="1:12">
      <c r="A34" s="627" t="s">
        <v>174</v>
      </c>
      <c r="B34" s="627"/>
      <c r="C34" s="627"/>
      <c r="D34" s="627" t="s">
        <v>175</v>
      </c>
      <c r="E34" s="628">
        <v>44705.27</v>
      </c>
      <c r="F34" s="628">
        <v>2377.49</v>
      </c>
      <c r="G34" s="628">
        <v>0</v>
      </c>
      <c r="H34" s="628">
        <v>26036.58</v>
      </c>
      <c r="I34" s="628">
        <v>0</v>
      </c>
      <c r="J34" s="628">
        <v>0</v>
      </c>
      <c r="K34" s="628">
        <v>0</v>
      </c>
      <c r="L34" s="628">
        <v>16291.2</v>
      </c>
    </row>
    <row r="35" ht="19.5" customHeight="1" spans="1:12">
      <c r="A35" s="627" t="s">
        <v>176</v>
      </c>
      <c r="B35" s="627"/>
      <c r="C35" s="627"/>
      <c r="D35" s="627" t="s">
        <v>177</v>
      </c>
      <c r="E35" s="628">
        <v>10071.38</v>
      </c>
      <c r="F35" s="628">
        <v>770.01</v>
      </c>
      <c r="G35" s="628">
        <v>0</v>
      </c>
      <c r="H35" s="628">
        <v>6473.14</v>
      </c>
      <c r="I35" s="628">
        <v>0</v>
      </c>
      <c r="J35" s="628">
        <v>0</v>
      </c>
      <c r="K35" s="628">
        <v>0</v>
      </c>
      <c r="L35" s="628">
        <v>2828.23</v>
      </c>
    </row>
    <row r="36" ht="19.5" customHeight="1" spans="1:12">
      <c r="A36" s="627" t="s">
        <v>178</v>
      </c>
      <c r="B36" s="627"/>
      <c r="C36" s="627"/>
      <c r="D36" s="627" t="s">
        <v>179</v>
      </c>
      <c r="E36" s="628">
        <v>72</v>
      </c>
      <c r="F36" s="628">
        <v>72</v>
      </c>
      <c r="G36" s="628">
        <v>0</v>
      </c>
      <c r="H36" s="628">
        <v>0</v>
      </c>
      <c r="I36" s="628">
        <v>0</v>
      </c>
      <c r="J36" s="628">
        <v>0</v>
      </c>
      <c r="K36" s="628">
        <v>0</v>
      </c>
      <c r="L36" s="628">
        <v>0</v>
      </c>
    </row>
    <row r="37" ht="19.5" customHeight="1" spans="1:12">
      <c r="A37" s="627" t="s">
        <v>180</v>
      </c>
      <c r="B37" s="627"/>
      <c r="C37" s="627"/>
      <c r="D37" s="627" t="s">
        <v>181</v>
      </c>
      <c r="E37" s="628">
        <v>9965.46</v>
      </c>
      <c r="F37" s="628">
        <v>4522.44</v>
      </c>
      <c r="G37" s="628">
        <v>0</v>
      </c>
      <c r="H37" s="628">
        <v>5084.16</v>
      </c>
      <c r="I37" s="628">
        <v>0</v>
      </c>
      <c r="J37" s="628">
        <v>0</v>
      </c>
      <c r="K37" s="628">
        <v>0</v>
      </c>
      <c r="L37" s="628">
        <v>358.86</v>
      </c>
    </row>
    <row r="38" ht="19.5" customHeight="1" spans="1:12">
      <c r="A38" s="627" t="s">
        <v>182</v>
      </c>
      <c r="B38" s="627"/>
      <c r="C38" s="627"/>
      <c r="D38" s="627" t="s">
        <v>183</v>
      </c>
      <c r="E38" s="628">
        <v>8900.39</v>
      </c>
      <c r="F38" s="628">
        <v>3457.37</v>
      </c>
      <c r="G38" s="628">
        <v>0</v>
      </c>
      <c r="H38" s="628">
        <v>5084.16</v>
      </c>
      <c r="I38" s="628">
        <v>0</v>
      </c>
      <c r="J38" s="628">
        <v>0</v>
      </c>
      <c r="K38" s="628">
        <v>0</v>
      </c>
      <c r="L38" s="628">
        <v>358.86</v>
      </c>
    </row>
    <row r="39" ht="19.5" customHeight="1" spans="1:12">
      <c r="A39" s="627" t="s">
        <v>184</v>
      </c>
      <c r="B39" s="627"/>
      <c r="C39" s="627"/>
      <c r="D39" s="627" t="s">
        <v>185</v>
      </c>
      <c r="E39" s="628">
        <v>1065.07</v>
      </c>
      <c r="F39" s="628">
        <v>1065.07</v>
      </c>
      <c r="G39" s="628">
        <v>0</v>
      </c>
      <c r="H39" s="628">
        <v>0</v>
      </c>
      <c r="I39" s="628">
        <v>0</v>
      </c>
      <c r="J39" s="628">
        <v>0</v>
      </c>
      <c r="K39" s="628">
        <v>0</v>
      </c>
      <c r="L39" s="628">
        <v>0</v>
      </c>
    </row>
    <row r="40" ht="19.5" customHeight="1" spans="1:12">
      <c r="A40" s="627" t="s">
        <v>186</v>
      </c>
      <c r="B40" s="627"/>
      <c r="C40" s="627"/>
      <c r="D40" s="627" t="s">
        <v>187</v>
      </c>
      <c r="E40" s="628">
        <v>14223.91</v>
      </c>
      <c r="F40" s="628">
        <v>6375.37</v>
      </c>
      <c r="G40" s="628">
        <v>0</v>
      </c>
      <c r="H40" s="628">
        <v>6786.68</v>
      </c>
      <c r="I40" s="628">
        <v>0</v>
      </c>
      <c r="J40" s="628">
        <v>0</v>
      </c>
      <c r="K40" s="628">
        <v>0</v>
      </c>
      <c r="L40" s="628">
        <v>1061.86</v>
      </c>
    </row>
    <row r="41" ht="19.5" customHeight="1" spans="1:12">
      <c r="A41" s="627" t="s">
        <v>188</v>
      </c>
      <c r="B41" s="627"/>
      <c r="C41" s="627"/>
      <c r="D41" s="627" t="s">
        <v>189</v>
      </c>
      <c r="E41" s="628">
        <v>1254.29</v>
      </c>
      <c r="F41" s="628">
        <v>849.93</v>
      </c>
      <c r="G41" s="628">
        <v>0</v>
      </c>
      <c r="H41" s="628">
        <v>394.79</v>
      </c>
      <c r="I41" s="628">
        <v>0</v>
      </c>
      <c r="J41" s="628">
        <v>0</v>
      </c>
      <c r="K41" s="628">
        <v>0</v>
      </c>
      <c r="L41" s="628">
        <v>9.57</v>
      </c>
    </row>
    <row r="42" ht="19.5" customHeight="1" spans="1:12">
      <c r="A42" s="627" t="s">
        <v>190</v>
      </c>
      <c r="B42" s="627"/>
      <c r="C42" s="627"/>
      <c r="D42" s="627" t="s">
        <v>191</v>
      </c>
      <c r="E42" s="628">
        <v>8361.62</v>
      </c>
      <c r="F42" s="628">
        <v>946.1</v>
      </c>
      <c r="G42" s="628">
        <v>0</v>
      </c>
      <c r="H42" s="628">
        <v>6391.89</v>
      </c>
      <c r="I42" s="628">
        <v>0</v>
      </c>
      <c r="J42" s="628">
        <v>0</v>
      </c>
      <c r="K42" s="628">
        <v>0</v>
      </c>
      <c r="L42" s="628">
        <v>1023.63</v>
      </c>
    </row>
    <row r="43" ht="19.5" customHeight="1" spans="1:12">
      <c r="A43" s="627" t="s">
        <v>192</v>
      </c>
      <c r="B43" s="627"/>
      <c r="C43" s="627"/>
      <c r="D43" s="627" t="s">
        <v>193</v>
      </c>
      <c r="E43" s="628">
        <v>2897.2</v>
      </c>
      <c r="F43" s="628">
        <v>2893.44</v>
      </c>
      <c r="G43" s="628">
        <v>0</v>
      </c>
      <c r="H43" s="628">
        <v>0</v>
      </c>
      <c r="I43" s="628">
        <v>0</v>
      </c>
      <c r="J43" s="628">
        <v>0</v>
      </c>
      <c r="K43" s="628">
        <v>0</v>
      </c>
      <c r="L43" s="628">
        <v>3.76</v>
      </c>
    </row>
    <row r="44" ht="19.5" customHeight="1" spans="1:12">
      <c r="A44" s="627" t="s">
        <v>194</v>
      </c>
      <c r="B44" s="627"/>
      <c r="C44" s="627"/>
      <c r="D44" s="627" t="s">
        <v>195</v>
      </c>
      <c r="E44" s="628">
        <v>505.94</v>
      </c>
      <c r="F44" s="628">
        <v>485.11</v>
      </c>
      <c r="G44" s="628">
        <v>0</v>
      </c>
      <c r="H44" s="628">
        <v>0</v>
      </c>
      <c r="I44" s="628">
        <v>0</v>
      </c>
      <c r="J44" s="628">
        <v>0</v>
      </c>
      <c r="K44" s="628">
        <v>0</v>
      </c>
      <c r="L44" s="628">
        <v>20.83</v>
      </c>
    </row>
    <row r="45" ht="19.5" customHeight="1" spans="1:12">
      <c r="A45" s="627" t="s">
        <v>196</v>
      </c>
      <c r="B45" s="627"/>
      <c r="C45" s="627"/>
      <c r="D45" s="627" t="s">
        <v>197</v>
      </c>
      <c r="E45" s="628">
        <v>75.64</v>
      </c>
      <c r="F45" s="628">
        <v>71.57</v>
      </c>
      <c r="G45" s="628">
        <v>0</v>
      </c>
      <c r="H45" s="628">
        <v>0</v>
      </c>
      <c r="I45" s="628">
        <v>0</v>
      </c>
      <c r="J45" s="628">
        <v>0</v>
      </c>
      <c r="K45" s="628">
        <v>0</v>
      </c>
      <c r="L45" s="628">
        <v>4.07</v>
      </c>
    </row>
    <row r="46" ht="19.5" customHeight="1" spans="1:12">
      <c r="A46" s="627" t="s">
        <v>198</v>
      </c>
      <c r="B46" s="627"/>
      <c r="C46" s="627"/>
      <c r="D46" s="627" t="s">
        <v>199</v>
      </c>
      <c r="E46" s="628">
        <v>1129.22</v>
      </c>
      <c r="F46" s="628">
        <v>1129.22</v>
      </c>
      <c r="G46" s="628">
        <v>0</v>
      </c>
      <c r="H46" s="628">
        <v>0</v>
      </c>
      <c r="I46" s="628">
        <v>0</v>
      </c>
      <c r="J46" s="628">
        <v>0</v>
      </c>
      <c r="K46" s="628">
        <v>0</v>
      </c>
      <c r="L46" s="628">
        <v>0</v>
      </c>
    </row>
    <row r="47" ht="19.5" customHeight="1" spans="1:12">
      <c r="A47" s="627" t="s">
        <v>200</v>
      </c>
      <c r="B47" s="627"/>
      <c r="C47" s="627"/>
      <c r="D47" s="627" t="s">
        <v>201</v>
      </c>
      <c r="E47" s="628">
        <v>593.06</v>
      </c>
      <c r="F47" s="628">
        <v>593.06</v>
      </c>
      <c r="G47" s="628">
        <v>0</v>
      </c>
      <c r="H47" s="628">
        <v>0</v>
      </c>
      <c r="I47" s="628">
        <v>0</v>
      </c>
      <c r="J47" s="628">
        <v>0</v>
      </c>
      <c r="K47" s="628">
        <v>0</v>
      </c>
      <c r="L47" s="628">
        <v>0</v>
      </c>
    </row>
    <row r="48" ht="19.5" customHeight="1" spans="1:12">
      <c r="A48" s="627" t="s">
        <v>202</v>
      </c>
      <c r="B48" s="627"/>
      <c r="C48" s="627"/>
      <c r="D48" s="627" t="s">
        <v>203</v>
      </c>
      <c r="E48" s="628">
        <v>593.06</v>
      </c>
      <c r="F48" s="628">
        <v>593.06</v>
      </c>
      <c r="G48" s="628">
        <v>0</v>
      </c>
      <c r="H48" s="628">
        <v>0</v>
      </c>
      <c r="I48" s="628">
        <v>0</v>
      </c>
      <c r="J48" s="628">
        <v>0</v>
      </c>
      <c r="K48" s="628">
        <v>0</v>
      </c>
      <c r="L48" s="628">
        <v>0</v>
      </c>
    </row>
    <row r="49" ht="19.5" customHeight="1" spans="1:12">
      <c r="A49" s="627" t="s">
        <v>204</v>
      </c>
      <c r="B49" s="627"/>
      <c r="C49" s="627"/>
      <c r="D49" s="627" t="s">
        <v>205</v>
      </c>
      <c r="E49" s="628">
        <v>969.73</v>
      </c>
      <c r="F49" s="628">
        <v>765</v>
      </c>
      <c r="G49" s="628">
        <v>0</v>
      </c>
      <c r="H49" s="628">
        <v>204.74</v>
      </c>
      <c r="I49" s="628">
        <v>0</v>
      </c>
      <c r="J49" s="628">
        <v>0</v>
      </c>
      <c r="K49" s="628">
        <v>0</v>
      </c>
      <c r="L49" s="628">
        <v>0</v>
      </c>
    </row>
    <row r="50" ht="19.5" customHeight="1" spans="1:12">
      <c r="A50" s="627" t="s">
        <v>206</v>
      </c>
      <c r="B50" s="627"/>
      <c r="C50" s="627"/>
      <c r="D50" s="627" t="s">
        <v>207</v>
      </c>
      <c r="E50" s="628">
        <v>23.74</v>
      </c>
      <c r="F50" s="628">
        <v>23.74</v>
      </c>
      <c r="G50" s="628">
        <v>0</v>
      </c>
      <c r="H50" s="628">
        <v>0</v>
      </c>
      <c r="I50" s="628">
        <v>0</v>
      </c>
      <c r="J50" s="628">
        <v>0</v>
      </c>
      <c r="K50" s="628">
        <v>0</v>
      </c>
      <c r="L50" s="628">
        <v>0</v>
      </c>
    </row>
    <row r="51" ht="19.5" customHeight="1" spans="1:12">
      <c r="A51" s="627" t="s">
        <v>208</v>
      </c>
      <c r="B51" s="627"/>
      <c r="C51" s="627"/>
      <c r="D51" s="627" t="s">
        <v>209</v>
      </c>
      <c r="E51" s="628">
        <v>633.34</v>
      </c>
      <c r="F51" s="628">
        <v>443.19</v>
      </c>
      <c r="G51" s="628">
        <v>0</v>
      </c>
      <c r="H51" s="628">
        <v>190.15</v>
      </c>
      <c r="I51" s="628">
        <v>0</v>
      </c>
      <c r="J51" s="628">
        <v>0</v>
      </c>
      <c r="K51" s="628">
        <v>0</v>
      </c>
      <c r="L51" s="628">
        <v>0</v>
      </c>
    </row>
    <row r="52" ht="19.5" customHeight="1" spans="1:12">
      <c r="A52" s="627" t="s">
        <v>210</v>
      </c>
      <c r="B52" s="627"/>
      <c r="C52" s="627"/>
      <c r="D52" s="627" t="s">
        <v>211</v>
      </c>
      <c r="E52" s="628">
        <v>260.94</v>
      </c>
      <c r="F52" s="628">
        <v>258.57</v>
      </c>
      <c r="G52" s="628">
        <v>0</v>
      </c>
      <c r="H52" s="628">
        <v>2.36</v>
      </c>
      <c r="I52" s="628">
        <v>0</v>
      </c>
      <c r="J52" s="628">
        <v>0</v>
      </c>
      <c r="K52" s="628">
        <v>0</v>
      </c>
      <c r="L52" s="628">
        <v>0</v>
      </c>
    </row>
    <row r="53" ht="19.5" customHeight="1" spans="1:12">
      <c r="A53" s="627" t="s">
        <v>212</v>
      </c>
      <c r="B53" s="627"/>
      <c r="C53" s="627"/>
      <c r="D53" s="627" t="s">
        <v>213</v>
      </c>
      <c r="E53" s="628">
        <v>51.71</v>
      </c>
      <c r="F53" s="628">
        <v>39.49</v>
      </c>
      <c r="G53" s="628">
        <v>0</v>
      </c>
      <c r="H53" s="628">
        <v>12.22</v>
      </c>
      <c r="I53" s="628">
        <v>0</v>
      </c>
      <c r="J53" s="628">
        <v>0</v>
      </c>
      <c r="K53" s="628">
        <v>0</v>
      </c>
      <c r="L53" s="628">
        <v>0</v>
      </c>
    </row>
    <row r="54" ht="19.5" customHeight="1" spans="1:12">
      <c r="A54" s="627" t="s">
        <v>214</v>
      </c>
      <c r="B54" s="627"/>
      <c r="C54" s="627"/>
      <c r="D54" s="627" t="s">
        <v>215</v>
      </c>
      <c r="E54" s="628">
        <v>729.61</v>
      </c>
      <c r="F54" s="628">
        <v>729.24</v>
      </c>
      <c r="G54" s="628">
        <v>0</v>
      </c>
      <c r="H54" s="628">
        <v>0</v>
      </c>
      <c r="I54" s="628">
        <v>0</v>
      </c>
      <c r="J54" s="628">
        <v>0</v>
      </c>
      <c r="K54" s="628">
        <v>0</v>
      </c>
      <c r="L54" s="628">
        <v>0.37</v>
      </c>
    </row>
    <row r="55" ht="19.5" customHeight="1" spans="1:12">
      <c r="A55" s="627" t="s">
        <v>216</v>
      </c>
      <c r="B55" s="627"/>
      <c r="C55" s="627"/>
      <c r="D55" s="627" t="s">
        <v>215</v>
      </c>
      <c r="E55" s="628">
        <v>729.61</v>
      </c>
      <c r="F55" s="628">
        <v>729.24</v>
      </c>
      <c r="G55" s="628">
        <v>0</v>
      </c>
      <c r="H55" s="628">
        <v>0</v>
      </c>
      <c r="I55" s="628">
        <v>0</v>
      </c>
      <c r="J55" s="628">
        <v>0</v>
      </c>
      <c r="K55" s="628">
        <v>0</v>
      </c>
      <c r="L55" s="628">
        <v>0.37</v>
      </c>
    </row>
    <row r="56" ht="19.5" customHeight="1" spans="1:12">
      <c r="A56" s="627" t="s">
        <v>217</v>
      </c>
      <c r="B56" s="627"/>
      <c r="C56" s="627"/>
      <c r="D56" s="627" t="s">
        <v>218</v>
      </c>
      <c r="E56" s="628">
        <v>428</v>
      </c>
      <c r="F56" s="628">
        <v>428</v>
      </c>
      <c r="G56" s="628">
        <v>0</v>
      </c>
      <c r="H56" s="628">
        <v>0</v>
      </c>
      <c r="I56" s="628">
        <v>0</v>
      </c>
      <c r="J56" s="628">
        <v>0</v>
      </c>
      <c r="K56" s="628">
        <v>0</v>
      </c>
      <c r="L56" s="628">
        <v>0</v>
      </c>
    </row>
    <row r="57" ht="19.5" customHeight="1" spans="1:12">
      <c r="A57" s="627" t="s">
        <v>219</v>
      </c>
      <c r="B57" s="627"/>
      <c r="C57" s="627"/>
      <c r="D57" s="627" t="s">
        <v>220</v>
      </c>
      <c r="E57" s="628">
        <v>428</v>
      </c>
      <c r="F57" s="628">
        <v>428</v>
      </c>
      <c r="G57" s="628">
        <v>0</v>
      </c>
      <c r="H57" s="628">
        <v>0</v>
      </c>
      <c r="I57" s="628">
        <v>0</v>
      </c>
      <c r="J57" s="628">
        <v>0</v>
      </c>
      <c r="K57" s="628">
        <v>0</v>
      </c>
      <c r="L57" s="628">
        <v>0</v>
      </c>
    </row>
    <row r="58" ht="19.5" customHeight="1" spans="1:12">
      <c r="A58" s="627" t="s">
        <v>221</v>
      </c>
      <c r="B58" s="627"/>
      <c r="C58" s="627"/>
      <c r="D58" s="627" t="s">
        <v>222</v>
      </c>
      <c r="E58" s="628">
        <v>428</v>
      </c>
      <c r="F58" s="628">
        <v>428</v>
      </c>
      <c r="G58" s="628">
        <v>0</v>
      </c>
      <c r="H58" s="628">
        <v>0</v>
      </c>
      <c r="I58" s="628">
        <v>0</v>
      </c>
      <c r="J58" s="628">
        <v>0</v>
      </c>
      <c r="K58" s="628">
        <v>0</v>
      </c>
      <c r="L58" s="628">
        <v>0</v>
      </c>
    </row>
    <row r="59" ht="19.5" customHeight="1" spans="1:12">
      <c r="A59" s="627" t="s">
        <v>223</v>
      </c>
      <c r="B59" s="627"/>
      <c r="C59" s="627"/>
      <c r="D59" s="627" t="s">
        <v>224</v>
      </c>
      <c r="E59" s="628">
        <v>811.99</v>
      </c>
      <c r="F59" s="628">
        <v>750.91</v>
      </c>
      <c r="G59" s="628">
        <v>0</v>
      </c>
      <c r="H59" s="628">
        <v>61.09</v>
      </c>
      <c r="I59" s="628">
        <v>0</v>
      </c>
      <c r="J59" s="628">
        <v>0</v>
      </c>
      <c r="K59" s="628">
        <v>0</v>
      </c>
      <c r="L59" s="628">
        <v>0</v>
      </c>
    </row>
    <row r="60" ht="19.5" customHeight="1" spans="1:12">
      <c r="A60" s="627" t="s">
        <v>225</v>
      </c>
      <c r="B60" s="627"/>
      <c r="C60" s="627"/>
      <c r="D60" s="627" t="s">
        <v>226</v>
      </c>
      <c r="E60" s="628">
        <v>811.99</v>
      </c>
      <c r="F60" s="628">
        <v>750.91</v>
      </c>
      <c r="G60" s="628">
        <v>0</v>
      </c>
      <c r="H60" s="628">
        <v>61.09</v>
      </c>
      <c r="I60" s="628">
        <v>0</v>
      </c>
      <c r="J60" s="628">
        <v>0</v>
      </c>
      <c r="K60" s="628">
        <v>0</v>
      </c>
      <c r="L60" s="628">
        <v>0</v>
      </c>
    </row>
    <row r="61" ht="19.5" customHeight="1" spans="1:12">
      <c r="A61" s="627" t="s">
        <v>227</v>
      </c>
      <c r="B61" s="627"/>
      <c r="C61" s="627"/>
      <c r="D61" s="627" t="s">
        <v>228</v>
      </c>
      <c r="E61" s="628">
        <v>811.99</v>
      </c>
      <c r="F61" s="628">
        <v>750.91</v>
      </c>
      <c r="G61" s="628">
        <v>0</v>
      </c>
      <c r="H61" s="628">
        <v>61.09</v>
      </c>
      <c r="I61" s="628">
        <v>0</v>
      </c>
      <c r="J61" s="628">
        <v>0</v>
      </c>
      <c r="K61" s="628">
        <v>0</v>
      </c>
      <c r="L61" s="628">
        <v>0</v>
      </c>
    </row>
    <row r="62" ht="19.5" customHeight="1" spans="1:12">
      <c r="A62" s="627" t="s">
        <v>229</v>
      </c>
      <c r="B62" s="627"/>
      <c r="C62" s="627"/>
      <c r="D62" s="627"/>
      <c r="E62" s="627"/>
      <c r="F62" s="627"/>
      <c r="G62" s="627"/>
      <c r="H62" s="627"/>
      <c r="I62" s="627"/>
      <c r="J62" s="627"/>
      <c r="K62" s="627"/>
      <c r="L62" s="627"/>
    </row>
  </sheetData>
  <mergeCells count="68">
    <mergeCell ref="A4:D4"/>
    <mergeCell ref="H4:I4"/>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C37"/>
    <mergeCell ref="A38:C38"/>
    <mergeCell ref="A39:C39"/>
    <mergeCell ref="A40:C40"/>
    <mergeCell ref="A41:C41"/>
    <mergeCell ref="A42:C42"/>
    <mergeCell ref="A43:C43"/>
    <mergeCell ref="A44:C44"/>
    <mergeCell ref="A45:C45"/>
    <mergeCell ref="A46:C46"/>
    <mergeCell ref="A47:C47"/>
    <mergeCell ref="A48:C48"/>
    <mergeCell ref="A49:C49"/>
    <mergeCell ref="A50:C50"/>
    <mergeCell ref="A51:C51"/>
    <mergeCell ref="A52:C52"/>
    <mergeCell ref="A53:C53"/>
    <mergeCell ref="A54:C54"/>
    <mergeCell ref="A55:C55"/>
    <mergeCell ref="A56:C56"/>
    <mergeCell ref="A57:C57"/>
    <mergeCell ref="A58:C58"/>
    <mergeCell ref="A59:C59"/>
    <mergeCell ref="A60:C60"/>
    <mergeCell ref="A61:C61"/>
    <mergeCell ref="A62:L62"/>
    <mergeCell ref="A8:A9"/>
    <mergeCell ref="B8:B9"/>
    <mergeCell ref="C8:C9"/>
    <mergeCell ref="D5:D7"/>
    <mergeCell ref="E4:E7"/>
    <mergeCell ref="F4:F7"/>
    <mergeCell ref="G4:G7"/>
    <mergeCell ref="H5:H7"/>
    <mergeCell ref="I5:I7"/>
    <mergeCell ref="J4:J7"/>
    <mergeCell ref="K4:K7"/>
    <mergeCell ref="L4:L7"/>
    <mergeCell ref="A5:C7"/>
  </mergeCells>
  <pageMargins left="0.75196850393782" right="0.75196850393782" top="1.00000000000108" bottom="1.00000000000108"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J65"/>
  <sheetViews>
    <sheetView workbookViewId="0">
      <pane xSplit="4" ySplit="9" topLeftCell="E42" activePane="bottomRight" state="frozen"/>
      <selection/>
      <selection pane="topRight"/>
      <selection pane="bottomLeft"/>
      <selection pane="bottomRight" activeCell="M11" sqref="M11"/>
    </sheetView>
  </sheetViews>
  <sheetFormatPr defaultColWidth="9" defaultRowHeight="14.4"/>
  <cols>
    <col min="1" max="3" width="3.25" customWidth="1"/>
    <col min="4" max="4" width="32.75" customWidth="1"/>
    <col min="5" max="10" width="18.75" customWidth="1"/>
  </cols>
  <sheetData>
    <row r="1" ht="28.2" spans="6:6">
      <c r="F1" s="631" t="s">
        <v>230</v>
      </c>
    </row>
    <row r="2" ht="15.6" spans="10:10">
      <c r="J2" s="632" t="s">
        <v>231</v>
      </c>
    </row>
    <row r="3" ht="15.6" spans="1:10">
      <c r="A3" s="632" t="s">
        <v>2</v>
      </c>
      <c r="J3" s="632" t="s">
        <v>3</v>
      </c>
    </row>
    <row r="4" ht="19.5" customHeight="1" spans="1:10">
      <c r="A4" s="634" t="s">
        <v>6</v>
      </c>
      <c r="B4" s="634"/>
      <c r="C4" s="634"/>
      <c r="D4" s="634"/>
      <c r="E4" s="633" t="s">
        <v>99</v>
      </c>
      <c r="F4" s="633" t="s">
        <v>232</v>
      </c>
      <c r="G4" s="633" t="s">
        <v>233</v>
      </c>
      <c r="H4" s="633" t="s">
        <v>234</v>
      </c>
      <c r="I4" s="633" t="s">
        <v>235</v>
      </c>
      <c r="J4" s="633" t="s">
        <v>236</v>
      </c>
    </row>
    <row r="5" ht="19.5" customHeight="1" spans="1:10">
      <c r="A5" s="633" t="s">
        <v>121</v>
      </c>
      <c r="B5" s="633"/>
      <c r="C5" s="633"/>
      <c r="D5" s="634" t="s">
        <v>122</v>
      </c>
      <c r="E5" s="633"/>
      <c r="F5" s="633"/>
      <c r="G5" s="633"/>
      <c r="H5" s="633"/>
      <c r="I5" s="633"/>
      <c r="J5" s="633"/>
    </row>
    <row r="6" ht="19.5" customHeight="1" spans="1:10">
      <c r="A6" s="633"/>
      <c r="B6" s="633"/>
      <c r="C6" s="633"/>
      <c r="D6" s="634"/>
      <c r="E6" s="633"/>
      <c r="F6" s="633"/>
      <c r="G6" s="633"/>
      <c r="H6" s="633"/>
      <c r="I6" s="633"/>
      <c r="J6" s="633"/>
    </row>
    <row r="7" ht="19.5" customHeight="1" spans="1:10">
      <c r="A7" s="633"/>
      <c r="B7" s="633"/>
      <c r="C7" s="633"/>
      <c r="D7" s="634"/>
      <c r="E7" s="633"/>
      <c r="F7" s="633"/>
      <c r="G7" s="633"/>
      <c r="H7" s="633"/>
      <c r="I7" s="633"/>
      <c r="J7" s="633"/>
    </row>
    <row r="8" ht="19.5" customHeight="1" spans="1:10">
      <c r="A8" s="634" t="s">
        <v>125</v>
      </c>
      <c r="B8" s="634" t="s">
        <v>126</v>
      </c>
      <c r="C8" s="634" t="s">
        <v>127</v>
      </c>
      <c r="D8" s="634" t="s">
        <v>10</v>
      </c>
      <c r="E8" s="633" t="s">
        <v>11</v>
      </c>
      <c r="F8" s="633" t="s">
        <v>12</v>
      </c>
      <c r="G8" s="633" t="s">
        <v>20</v>
      </c>
      <c r="H8" s="633" t="s">
        <v>24</v>
      </c>
      <c r="I8" s="633" t="s">
        <v>28</v>
      </c>
      <c r="J8" s="633" t="s">
        <v>32</v>
      </c>
    </row>
    <row r="9" ht="19.5" customHeight="1" spans="1:10">
      <c r="A9" s="634"/>
      <c r="B9" s="634"/>
      <c r="C9" s="634"/>
      <c r="D9" s="634" t="s">
        <v>128</v>
      </c>
      <c r="E9" s="628">
        <v>85560.96</v>
      </c>
      <c r="F9" s="628">
        <v>69613.21</v>
      </c>
      <c r="G9" s="628">
        <v>15947.75</v>
      </c>
      <c r="H9" s="628">
        <v>0</v>
      </c>
      <c r="I9" s="628">
        <v>0</v>
      </c>
      <c r="J9" s="628">
        <v>0</v>
      </c>
    </row>
    <row r="10" ht="19.5" customHeight="1" spans="1:10">
      <c r="A10" s="627" t="s">
        <v>129</v>
      </c>
      <c r="B10" s="627"/>
      <c r="C10" s="627"/>
      <c r="D10" s="627" t="s">
        <v>130</v>
      </c>
      <c r="E10" s="628">
        <v>3.54</v>
      </c>
      <c r="F10" s="628">
        <v>3.33</v>
      </c>
      <c r="G10" s="628">
        <v>0.21</v>
      </c>
      <c r="H10" s="628">
        <v>0</v>
      </c>
      <c r="I10" s="628">
        <v>0</v>
      </c>
      <c r="J10" s="628">
        <v>0</v>
      </c>
    </row>
    <row r="11" ht="19.5" customHeight="1" spans="1:10">
      <c r="A11" s="627" t="s">
        <v>131</v>
      </c>
      <c r="B11" s="627"/>
      <c r="C11" s="627"/>
      <c r="D11" s="627" t="s">
        <v>132</v>
      </c>
      <c r="E11" s="628">
        <v>3.33</v>
      </c>
      <c r="F11" s="628">
        <v>3.33</v>
      </c>
      <c r="G11" s="628">
        <v>0</v>
      </c>
      <c r="H11" s="628">
        <v>0</v>
      </c>
      <c r="I11" s="628">
        <v>0</v>
      </c>
      <c r="J11" s="628">
        <v>0</v>
      </c>
    </row>
    <row r="12" ht="19.5" customHeight="1" spans="1:10">
      <c r="A12" s="627" t="s">
        <v>133</v>
      </c>
      <c r="B12" s="627"/>
      <c r="C12" s="627"/>
      <c r="D12" s="627" t="s">
        <v>134</v>
      </c>
      <c r="E12" s="628">
        <v>3.33</v>
      </c>
      <c r="F12" s="628">
        <v>3.33</v>
      </c>
      <c r="G12" s="628">
        <v>0</v>
      </c>
      <c r="H12" s="628">
        <v>0</v>
      </c>
      <c r="I12" s="628">
        <v>0</v>
      </c>
      <c r="J12" s="628">
        <v>0</v>
      </c>
    </row>
    <row r="13" ht="19.5" customHeight="1" spans="1:10">
      <c r="A13" s="627" t="s">
        <v>135</v>
      </c>
      <c r="B13" s="627"/>
      <c r="C13" s="627"/>
      <c r="D13" s="627" t="s">
        <v>136</v>
      </c>
      <c r="E13" s="628">
        <v>0.21</v>
      </c>
      <c r="F13" s="628">
        <v>0</v>
      </c>
      <c r="G13" s="628">
        <v>0.21</v>
      </c>
      <c r="H13" s="628">
        <v>0</v>
      </c>
      <c r="I13" s="628">
        <v>0</v>
      </c>
      <c r="J13" s="628">
        <v>0</v>
      </c>
    </row>
    <row r="14" ht="19.5" customHeight="1" spans="1:10">
      <c r="A14" s="627" t="s">
        <v>137</v>
      </c>
      <c r="B14" s="627"/>
      <c r="C14" s="627"/>
      <c r="D14" s="627" t="s">
        <v>136</v>
      </c>
      <c r="E14" s="628">
        <v>0.21</v>
      </c>
      <c r="F14" s="628">
        <v>0</v>
      </c>
      <c r="G14" s="628">
        <v>0.21</v>
      </c>
      <c r="H14" s="628">
        <v>0</v>
      </c>
      <c r="I14" s="628">
        <v>0</v>
      </c>
      <c r="J14" s="628">
        <v>0</v>
      </c>
    </row>
    <row r="15" ht="19.5" customHeight="1" spans="1:10">
      <c r="A15" s="627" t="s">
        <v>138</v>
      </c>
      <c r="B15" s="627"/>
      <c r="C15" s="627"/>
      <c r="D15" s="627" t="s">
        <v>139</v>
      </c>
      <c r="E15" s="628">
        <v>220</v>
      </c>
      <c r="F15" s="628">
        <v>0</v>
      </c>
      <c r="G15" s="628">
        <v>220</v>
      </c>
      <c r="H15" s="628">
        <v>0</v>
      </c>
      <c r="I15" s="628">
        <v>0</v>
      </c>
      <c r="J15" s="628">
        <v>0</v>
      </c>
    </row>
    <row r="16" ht="19.5" customHeight="1" spans="1:10">
      <c r="A16" s="627" t="s">
        <v>140</v>
      </c>
      <c r="B16" s="627"/>
      <c r="C16" s="627"/>
      <c r="D16" s="627" t="s">
        <v>141</v>
      </c>
      <c r="E16" s="628">
        <v>220</v>
      </c>
      <c r="F16" s="628">
        <v>0</v>
      </c>
      <c r="G16" s="628">
        <v>220</v>
      </c>
      <c r="H16" s="628">
        <v>0</v>
      </c>
      <c r="I16" s="628">
        <v>0</v>
      </c>
      <c r="J16" s="628">
        <v>0</v>
      </c>
    </row>
    <row r="17" ht="19.5" customHeight="1" spans="1:10">
      <c r="A17" s="627" t="s">
        <v>142</v>
      </c>
      <c r="B17" s="627"/>
      <c r="C17" s="627"/>
      <c r="D17" s="627" t="s">
        <v>143</v>
      </c>
      <c r="E17" s="628">
        <v>220</v>
      </c>
      <c r="F17" s="628">
        <v>0</v>
      </c>
      <c r="G17" s="628">
        <v>220</v>
      </c>
      <c r="H17" s="628">
        <v>0</v>
      </c>
      <c r="I17" s="628">
        <v>0</v>
      </c>
      <c r="J17" s="628">
        <v>0</v>
      </c>
    </row>
    <row r="18" ht="19.5" customHeight="1" spans="1:10">
      <c r="A18" s="627" t="s">
        <v>144</v>
      </c>
      <c r="B18" s="627"/>
      <c r="C18" s="627"/>
      <c r="D18" s="627" t="s">
        <v>145</v>
      </c>
      <c r="E18" s="628">
        <v>2814.52</v>
      </c>
      <c r="F18" s="628">
        <v>2814.46</v>
      </c>
      <c r="G18" s="628">
        <v>0.06</v>
      </c>
      <c r="H18" s="628">
        <v>0</v>
      </c>
      <c r="I18" s="628">
        <v>0</v>
      </c>
      <c r="J18" s="628">
        <v>0</v>
      </c>
    </row>
    <row r="19" ht="19.5" customHeight="1" spans="1:10">
      <c r="A19" s="627" t="s">
        <v>146</v>
      </c>
      <c r="B19" s="627"/>
      <c r="C19" s="627"/>
      <c r="D19" s="627" t="s">
        <v>147</v>
      </c>
      <c r="E19" s="628">
        <v>2728.01</v>
      </c>
      <c r="F19" s="628">
        <v>2727.95</v>
      </c>
      <c r="G19" s="628">
        <v>0.06</v>
      </c>
      <c r="H19" s="628">
        <v>0</v>
      </c>
      <c r="I19" s="628">
        <v>0</v>
      </c>
      <c r="J19" s="628">
        <v>0</v>
      </c>
    </row>
    <row r="20" ht="19.5" customHeight="1" spans="1:10">
      <c r="A20" s="627" t="s">
        <v>148</v>
      </c>
      <c r="B20" s="627"/>
      <c r="C20" s="627"/>
      <c r="D20" s="627" t="s">
        <v>149</v>
      </c>
      <c r="E20" s="628">
        <v>65.28</v>
      </c>
      <c r="F20" s="628">
        <v>65.28</v>
      </c>
      <c r="G20" s="628">
        <v>0</v>
      </c>
      <c r="H20" s="628">
        <v>0</v>
      </c>
      <c r="I20" s="628">
        <v>0</v>
      </c>
      <c r="J20" s="628">
        <v>0</v>
      </c>
    </row>
    <row r="21" ht="19.5" customHeight="1" spans="1:10">
      <c r="A21" s="627" t="s">
        <v>150</v>
      </c>
      <c r="B21" s="627"/>
      <c r="C21" s="627"/>
      <c r="D21" s="627" t="s">
        <v>151</v>
      </c>
      <c r="E21" s="628">
        <v>672.08</v>
      </c>
      <c r="F21" s="628">
        <v>672.08</v>
      </c>
      <c r="G21" s="628">
        <v>0</v>
      </c>
      <c r="H21" s="628">
        <v>0</v>
      </c>
      <c r="I21" s="628">
        <v>0</v>
      </c>
      <c r="J21" s="628">
        <v>0</v>
      </c>
    </row>
    <row r="22" ht="19.5" customHeight="1" spans="1:10">
      <c r="A22" s="627" t="s">
        <v>152</v>
      </c>
      <c r="B22" s="627"/>
      <c r="C22" s="627"/>
      <c r="D22" s="627" t="s">
        <v>153</v>
      </c>
      <c r="E22" s="628">
        <v>1742.08</v>
      </c>
      <c r="F22" s="628">
        <v>1742.08</v>
      </c>
      <c r="G22" s="628">
        <v>0</v>
      </c>
      <c r="H22" s="628">
        <v>0</v>
      </c>
      <c r="I22" s="628">
        <v>0</v>
      </c>
      <c r="J22" s="628">
        <v>0</v>
      </c>
    </row>
    <row r="23" ht="19.5" customHeight="1" spans="1:10">
      <c r="A23" s="627" t="s">
        <v>154</v>
      </c>
      <c r="B23" s="627"/>
      <c r="C23" s="627"/>
      <c r="D23" s="627" t="s">
        <v>155</v>
      </c>
      <c r="E23" s="628">
        <v>247.83</v>
      </c>
      <c r="F23" s="628">
        <v>247.83</v>
      </c>
      <c r="G23" s="628">
        <v>0</v>
      </c>
      <c r="H23" s="628">
        <v>0</v>
      </c>
      <c r="I23" s="628">
        <v>0</v>
      </c>
      <c r="J23" s="628">
        <v>0</v>
      </c>
    </row>
    <row r="24" ht="19.5" customHeight="1" spans="1:10">
      <c r="A24" s="627" t="s">
        <v>156</v>
      </c>
      <c r="B24" s="627"/>
      <c r="C24" s="627"/>
      <c r="D24" s="627" t="s">
        <v>157</v>
      </c>
      <c r="E24" s="628">
        <v>0.75</v>
      </c>
      <c r="F24" s="628">
        <v>0.69</v>
      </c>
      <c r="G24" s="628">
        <v>0.06</v>
      </c>
      <c r="H24" s="628">
        <v>0</v>
      </c>
      <c r="I24" s="628">
        <v>0</v>
      </c>
      <c r="J24" s="628">
        <v>0</v>
      </c>
    </row>
    <row r="25" ht="19.5" customHeight="1" spans="1:10">
      <c r="A25" s="627" t="s">
        <v>158</v>
      </c>
      <c r="B25" s="627"/>
      <c r="C25" s="627"/>
      <c r="D25" s="627" t="s">
        <v>159</v>
      </c>
      <c r="E25" s="628">
        <v>21.39</v>
      </c>
      <c r="F25" s="628">
        <v>21.39</v>
      </c>
      <c r="G25" s="628">
        <v>0</v>
      </c>
      <c r="H25" s="628">
        <v>0</v>
      </c>
      <c r="I25" s="628">
        <v>0</v>
      </c>
      <c r="J25" s="628">
        <v>0</v>
      </c>
    </row>
    <row r="26" ht="19.5" customHeight="1" spans="1:10">
      <c r="A26" s="627" t="s">
        <v>160</v>
      </c>
      <c r="B26" s="627"/>
      <c r="C26" s="627"/>
      <c r="D26" s="627" t="s">
        <v>161</v>
      </c>
      <c r="E26" s="628">
        <v>21.39</v>
      </c>
      <c r="F26" s="628">
        <v>21.39</v>
      </c>
      <c r="G26" s="628">
        <v>0</v>
      </c>
      <c r="H26" s="628">
        <v>0</v>
      </c>
      <c r="I26" s="628">
        <v>0</v>
      </c>
      <c r="J26" s="628">
        <v>0</v>
      </c>
    </row>
    <row r="27" ht="19.5" customHeight="1" spans="1:10">
      <c r="A27" s="627" t="s">
        <v>162</v>
      </c>
      <c r="B27" s="627"/>
      <c r="C27" s="627"/>
      <c r="D27" s="627" t="s">
        <v>163</v>
      </c>
      <c r="E27" s="628">
        <v>65.12</v>
      </c>
      <c r="F27" s="628">
        <v>65.12</v>
      </c>
      <c r="G27" s="628">
        <v>0</v>
      </c>
      <c r="H27" s="628">
        <v>0</v>
      </c>
      <c r="I27" s="628">
        <v>0</v>
      </c>
      <c r="J27" s="628">
        <v>0</v>
      </c>
    </row>
    <row r="28" ht="19.5" customHeight="1" spans="1:10">
      <c r="A28" s="627" t="s">
        <v>164</v>
      </c>
      <c r="B28" s="627"/>
      <c r="C28" s="627"/>
      <c r="D28" s="627" t="s">
        <v>163</v>
      </c>
      <c r="E28" s="628">
        <v>65.12</v>
      </c>
      <c r="F28" s="628">
        <v>65.12</v>
      </c>
      <c r="G28" s="628">
        <v>0</v>
      </c>
      <c r="H28" s="628">
        <v>0</v>
      </c>
      <c r="I28" s="628">
        <v>0</v>
      </c>
      <c r="J28" s="628">
        <v>0</v>
      </c>
    </row>
    <row r="29" ht="19.5" customHeight="1" spans="1:10">
      <c r="A29" s="627" t="s">
        <v>165</v>
      </c>
      <c r="B29" s="627"/>
      <c r="C29" s="627"/>
      <c r="D29" s="627" t="s">
        <v>166</v>
      </c>
      <c r="E29" s="628">
        <v>81282.9</v>
      </c>
      <c r="F29" s="628">
        <v>65983.42</v>
      </c>
      <c r="G29" s="628">
        <v>15299.48</v>
      </c>
      <c r="H29" s="628">
        <v>0</v>
      </c>
      <c r="I29" s="628">
        <v>0</v>
      </c>
      <c r="J29" s="628">
        <v>0</v>
      </c>
    </row>
    <row r="30" ht="19.5" customHeight="1" spans="1:10">
      <c r="A30" s="627" t="s">
        <v>167</v>
      </c>
      <c r="B30" s="627"/>
      <c r="C30" s="627"/>
      <c r="D30" s="627" t="s">
        <v>168</v>
      </c>
      <c r="E30" s="628">
        <v>820.94</v>
      </c>
      <c r="F30" s="628">
        <v>451.12</v>
      </c>
      <c r="G30" s="628">
        <v>369.82</v>
      </c>
      <c r="H30" s="628">
        <v>0</v>
      </c>
      <c r="I30" s="628">
        <v>0</v>
      </c>
      <c r="J30" s="628">
        <v>0</v>
      </c>
    </row>
    <row r="31" ht="19.5" customHeight="1" spans="1:10">
      <c r="A31" s="627" t="s">
        <v>169</v>
      </c>
      <c r="B31" s="627"/>
      <c r="C31" s="627"/>
      <c r="D31" s="627" t="s">
        <v>134</v>
      </c>
      <c r="E31" s="628">
        <v>451.12</v>
      </c>
      <c r="F31" s="628">
        <v>451.12</v>
      </c>
      <c r="G31" s="628">
        <v>0</v>
      </c>
      <c r="H31" s="628">
        <v>0</v>
      </c>
      <c r="I31" s="628">
        <v>0</v>
      </c>
      <c r="J31" s="628">
        <v>0</v>
      </c>
    </row>
    <row r="32" ht="19.5" customHeight="1" spans="1:10">
      <c r="A32" s="627" t="s">
        <v>170</v>
      </c>
      <c r="B32" s="627"/>
      <c r="C32" s="627"/>
      <c r="D32" s="627" t="s">
        <v>171</v>
      </c>
      <c r="E32" s="628">
        <v>369.82</v>
      </c>
      <c r="F32" s="628">
        <v>0</v>
      </c>
      <c r="G32" s="628">
        <v>369.82</v>
      </c>
      <c r="H32" s="628">
        <v>0</v>
      </c>
      <c r="I32" s="628">
        <v>0</v>
      </c>
      <c r="J32" s="628">
        <v>0</v>
      </c>
    </row>
    <row r="33" ht="19.5" customHeight="1" spans="1:10">
      <c r="A33" s="627" t="s">
        <v>172</v>
      </c>
      <c r="B33" s="627"/>
      <c r="C33" s="627"/>
      <c r="D33" s="627" t="s">
        <v>173</v>
      </c>
      <c r="E33" s="628">
        <v>54862.21</v>
      </c>
      <c r="F33" s="628">
        <v>48392.05</v>
      </c>
      <c r="G33" s="628">
        <v>6470.16</v>
      </c>
      <c r="H33" s="628">
        <v>0</v>
      </c>
      <c r="I33" s="628">
        <v>0</v>
      </c>
      <c r="J33" s="628">
        <v>0</v>
      </c>
    </row>
    <row r="34" ht="19.5" customHeight="1" spans="1:10">
      <c r="A34" s="627" t="s">
        <v>174</v>
      </c>
      <c r="B34" s="627"/>
      <c r="C34" s="627"/>
      <c r="D34" s="627" t="s">
        <v>175</v>
      </c>
      <c r="E34" s="628">
        <v>44705.27</v>
      </c>
      <c r="F34" s="628">
        <v>38626.45</v>
      </c>
      <c r="G34" s="628">
        <v>6078.82</v>
      </c>
      <c r="H34" s="628">
        <v>0</v>
      </c>
      <c r="I34" s="628">
        <v>0</v>
      </c>
      <c r="J34" s="628">
        <v>0</v>
      </c>
    </row>
    <row r="35" ht="19.5" customHeight="1" spans="1:10">
      <c r="A35" s="627" t="s">
        <v>176</v>
      </c>
      <c r="B35" s="627"/>
      <c r="C35" s="627"/>
      <c r="D35" s="627" t="s">
        <v>177</v>
      </c>
      <c r="E35" s="628">
        <v>10084.94</v>
      </c>
      <c r="F35" s="628">
        <v>9765.6</v>
      </c>
      <c r="G35" s="628">
        <v>319.34</v>
      </c>
      <c r="H35" s="628">
        <v>0</v>
      </c>
      <c r="I35" s="628">
        <v>0</v>
      </c>
      <c r="J35" s="628">
        <v>0</v>
      </c>
    </row>
    <row r="36" ht="19.5" customHeight="1" spans="1:10">
      <c r="A36" s="627" t="s">
        <v>178</v>
      </c>
      <c r="B36" s="627"/>
      <c r="C36" s="627"/>
      <c r="D36" s="627" t="s">
        <v>179</v>
      </c>
      <c r="E36" s="628">
        <v>72</v>
      </c>
      <c r="F36" s="628">
        <v>0</v>
      </c>
      <c r="G36" s="628">
        <v>72</v>
      </c>
      <c r="H36" s="628">
        <v>0</v>
      </c>
      <c r="I36" s="628">
        <v>0</v>
      </c>
      <c r="J36" s="628">
        <v>0</v>
      </c>
    </row>
    <row r="37" ht="19.5" customHeight="1" spans="1:10">
      <c r="A37" s="627" t="s">
        <v>180</v>
      </c>
      <c r="B37" s="627"/>
      <c r="C37" s="627"/>
      <c r="D37" s="627" t="s">
        <v>181</v>
      </c>
      <c r="E37" s="628">
        <v>9069.65</v>
      </c>
      <c r="F37" s="628">
        <v>8283.57</v>
      </c>
      <c r="G37" s="628">
        <v>786.08</v>
      </c>
      <c r="H37" s="628">
        <v>0</v>
      </c>
      <c r="I37" s="628">
        <v>0</v>
      </c>
      <c r="J37" s="628">
        <v>0</v>
      </c>
    </row>
    <row r="38" ht="19.5" customHeight="1" spans="1:10">
      <c r="A38" s="627" t="s">
        <v>182</v>
      </c>
      <c r="B38" s="627"/>
      <c r="C38" s="627"/>
      <c r="D38" s="627" t="s">
        <v>183</v>
      </c>
      <c r="E38" s="628">
        <v>8004.58</v>
      </c>
      <c r="F38" s="628">
        <v>7796.73</v>
      </c>
      <c r="G38" s="628">
        <v>207.85</v>
      </c>
      <c r="H38" s="628">
        <v>0</v>
      </c>
      <c r="I38" s="628">
        <v>0</v>
      </c>
      <c r="J38" s="628">
        <v>0</v>
      </c>
    </row>
    <row r="39" ht="19.5" customHeight="1" spans="1:10">
      <c r="A39" s="627" t="s">
        <v>184</v>
      </c>
      <c r="B39" s="627"/>
      <c r="C39" s="627"/>
      <c r="D39" s="627" t="s">
        <v>185</v>
      </c>
      <c r="E39" s="628">
        <v>1065.07</v>
      </c>
      <c r="F39" s="628">
        <v>486.84</v>
      </c>
      <c r="G39" s="628">
        <v>578.23</v>
      </c>
      <c r="H39" s="628">
        <v>0</v>
      </c>
      <c r="I39" s="628">
        <v>0</v>
      </c>
      <c r="J39" s="628">
        <v>0</v>
      </c>
    </row>
    <row r="40" ht="19.5" customHeight="1" spans="1:10">
      <c r="A40" s="627" t="s">
        <v>186</v>
      </c>
      <c r="B40" s="627"/>
      <c r="C40" s="627"/>
      <c r="D40" s="627" t="s">
        <v>187</v>
      </c>
      <c r="E40" s="628">
        <v>14184.59</v>
      </c>
      <c r="F40" s="628">
        <v>7886.95</v>
      </c>
      <c r="G40" s="628">
        <v>6297.64</v>
      </c>
      <c r="H40" s="628">
        <v>0</v>
      </c>
      <c r="I40" s="628">
        <v>0</v>
      </c>
      <c r="J40" s="628">
        <v>0</v>
      </c>
    </row>
    <row r="41" ht="19.5" customHeight="1" spans="1:10">
      <c r="A41" s="627" t="s">
        <v>188</v>
      </c>
      <c r="B41" s="627"/>
      <c r="C41" s="627"/>
      <c r="D41" s="627" t="s">
        <v>189</v>
      </c>
      <c r="E41" s="628">
        <v>1219.04</v>
      </c>
      <c r="F41" s="628">
        <v>734.01</v>
      </c>
      <c r="G41" s="628">
        <v>485.03</v>
      </c>
      <c r="H41" s="628">
        <v>0</v>
      </c>
      <c r="I41" s="628">
        <v>0</v>
      </c>
      <c r="J41" s="628">
        <v>0</v>
      </c>
    </row>
    <row r="42" ht="19.5" customHeight="1" spans="1:10">
      <c r="A42" s="627" t="s">
        <v>190</v>
      </c>
      <c r="B42" s="627"/>
      <c r="C42" s="627"/>
      <c r="D42" s="627" t="s">
        <v>191</v>
      </c>
      <c r="E42" s="628">
        <v>8350.52</v>
      </c>
      <c r="F42" s="628">
        <v>7152.94</v>
      </c>
      <c r="G42" s="628">
        <v>1197.58</v>
      </c>
      <c r="H42" s="628">
        <v>0</v>
      </c>
      <c r="I42" s="628">
        <v>0</v>
      </c>
      <c r="J42" s="628">
        <v>0</v>
      </c>
    </row>
    <row r="43" ht="19.5" customHeight="1" spans="1:10">
      <c r="A43" s="627" t="s">
        <v>192</v>
      </c>
      <c r="B43" s="627"/>
      <c r="C43" s="627"/>
      <c r="D43" s="627" t="s">
        <v>193</v>
      </c>
      <c r="E43" s="628">
        <v>2906.19</v>
      </c>
      <c r="F43" s="628">
        <v>0</v>
      </c>
      <c r="G43" s="628">
        <v>2906.19</v>
      </c>
      <c r="H43" s="628">
        <v>0</v>
      </c>
      <c r="I43" s="628">
        <v>0</v>
      </c>
      <c r="J43" s="628">
        <v>0</v>
      </c>
    </row>
    <row r="44" ht="19.5" customHeight="1" spans="1:10">
      <c r="A44" s="627" t="s">
        <v>194</v>
      </c>
      <c r="B44" s="627"/>
      <c r="C44" s="627"/>
      <c r="D44" s="627" t="s">
        <v>195</v>
      </c>
      <c r="E44" s="628">
        <v>501.58</v>
      </c>
      <c r="F44" s="628">
        <v>0</v>
      </c>
      <c r="G44" s="628">
        <v>501.58</v>
      </c>
      <c r="H44" s="628">
        <v>0</v>
      </c>
      <c r="I44" s="628">
        <v>0</v>
      </c>
      <c r="J44" s="628">
        <v>0</v>
      </c>
    </row>
    <row r="45" ht="19.5" customHeight="1" spans="1:10">
      <c r="A45" s="627" t="s">
        <v>196</v>
      </c>
      <c r="B45" s="627"/>
      <c r="C45" s="627"/>
      <c r="D45" s="627" t="s">
        <v>197</v>
      </c>
      <c r="E45" s="628">
        <v>78.05</v>
      </c>
      <c r="F45" s="628">
        <v>0</v>
      </c>
      <c r="G45" s="628">
        <v>78.05</v>
      </c>
      <c r="H45" s="628">
        <v>0</v>
      </c>
      <c r="I45" s="628">
        <v>0</v>
      </c>
      <c r="J45" s="628">
        <v>0</v>
      </c>
    </row>
    <row r="46" ht="19.5" customHeight="1" spans="1:10">
      <c r="A46" s="627" t="s">
        <v>198</v>
      </c>
      <c r="B46" s="627"/>
      <c r="C46" s="627"/>
      <c r="D46" s="627" t="s">
        <v>199</v>
      </c>
      <c r="E46" s="628">
        <v>1129.22</v>
      </c>
      <c r="F46" s="628">
        <v>0</v>
      </c>
      <c r="G46" s="628">
        <v>1129.22</v>
      </c>
      <c r="H46" s="628">
        <v>0</v>
      </c>
      <c r="I46" s="628">
        <v>0</v>
      </c>
      <c r="J46" s="628">
        <v>0</v>
      </c>
    </row>
    <row r="47" ht="19.5" customHeight="1" spans="1:10">
      <c r="A47" s="627" t="s">
        <v>200</v>
      </c>
      <c r="B47" s="627"/>
      <c r="C47" s="627"/>
      <c r="D47" s="627" t="s">
        <v>201</v>
      </c>
      <c r="E47" s="628">
        <v>593.06</v>
      </c>
      <c r="F47" s="628">
        <v>0</v>
      </c>
      <c r="G47" s="628">
        <v>593.06</v>
      </c>
      <c r="H47" s="628">
        <v>0</v>
      </c>
      <c r="I47" s="628">
        <v>0</v>
      </c>
      <c r="J47" s="628">
        <v>0</v>
      </c>
    </row>
    <row r="48" ht="19.5" customHeight="1" spans="1:10">
      <c r="A48" s="627" t="s">
        <v>202</v>
      </c>
      <c r="B48" s="627"/>
      <c r="C48" s="627"/>
      <c r="D48" s="627" t="s">
        <v>203</v>
      </c>
      <c r="E48" s="628">
        <v>593.06</v>
      </c>
      <c r="F48" s="628">
        <v>0</v>
      </c>
      <c r="G48" s="628">
        <v>593.06</v>
      </c>
      <c r="H48" s="628">
        <v>0</v>
      </c>
      <c r="I48" s="628">
        <v>0</v>
      </c>
      <c r="J48" s="628">
        <v>0</v>
      </c>
    </row>
    <row r="49" ht="19.5" customHeight="1" spans="1:10">
      <c r="A49" s="627" t="s">
        <v>204</v>
      </c>
      <c r="B49" s="627"/>
      <c r="C49" s="627"/>
      <c r="D49" s="627" t="s">
        <v>205</v>
      </c>
      <c r="E49" s="628">
        <v>969.73</v>
      </c>
      <c r="F49" s="628">
        <v>969.73</v>
      </c>
      <c r="G49" s="628">
        <v>0</v>
      </c>
      <c r="H49" s="628">
        <v>0</v>
      </c>
      <c r="I49" s="628">
        <v>0</v>
      </c>
      <c r="J49" s="628">
        <v>0</v>
      </c>
    </row>
    <row r="50" ht="19.5" customHeight="1" spans="1:10">
      <c r="A50" s="627" t="s">
        <v>206</v>
      </c>
      <c r="B50" s="627"/>
      <c r="C50" s="627"/>
      <c r="D50" s="627" t="s">
        <v>207</v>
      </c>
      <c r="E50" s="628">
        <v>23.74</v>
      </c>
      <c r="F50" s="628">
        <v>23.74</v>
      </c>
      <c r="G50" s="628">
        <v>0</v>
      </c>
      <c r="H50" s="628">
        <v>0</v>
      </c>
      <c r="I50" s="628">
        <v>0</v>
      </c>
      <c r="J50" s="628">
        <v>0</v>
      </c>
    </row>
    <row r="51" ht="19.5" customHeight="1" spans="1:10">
      <c r="A51" s="627" t="s">
        <v>208</v>
      </c>
      <c r="B51" s="627"/>
      <c r="C51" s="627"/>
      <c r="D51" s="627" t="s">
        <v>209</v>
      </c>
      <c r="E51" s="628">
        <v>633.34</v>
      </c>
      <c r="F51" s="628">
        <v>633.34</v>
      </c>
      <c r="G51" s="628">
        <v>0</v>
      </c>
      <c r="H51" s="628">
        <v>0</v>
      </c>
      <c r="I51" s="628">
        <v>0</v>
      </c>
      <c r="J51" s="628">
        <v>0</v>
      </c>
    </row>
    <row r="52" ht="19.5" customHeight="1" spans="1:10">
      <c r="A52" s="627" t="s">
        <v>210</v>
      </c>
      <c r="B52" s="627"/>
      <c r="C52" s="627"/>
      <c r="D52" s="627" t="s">
        <v>211</v>
      </c>
      <c r="E52" s="628">
        <v>260.94</v>
      </c>
      <c r="F52" s="628">
        <v>260.94</v>
      </c>
      <c r="G52" s="628">
        <v>0</v>
      </c>
      <c r="H52" s="628">
        <v>0</v>
      </c>
      <c r="I52" s="628">
        <v>0</v>
      </c>
      <c r="J52" s="628">
        <v>0</v>
      </c>
    </row>
    <row r="53" ht="19.5" customHeight="1" spans="1:10">
      <c r="A53" s="627" t="s">
        <v>212</v>
      </c>
      <c r="B53" s="627"/>
      <c r="C53" s="627"/>
      <c r="D53" s="627" t="s">
        <v>213</v>
      </c>
      <c r="E53" s="628">
        <v>51.71</v>
      </c>
      <c r="F53" s="628">
        <v>51.71</v>
      </c>
      <c r="G53" s="628">
        <v>0</v>
      </c>
      <c r="H53" s="628">
        <v>0</v>
      </c>
      <c r="I53" s="628">
        <v>0</v>
      </c>
      <c r="J53" s="628">
        <v>0</v>
      </c>
    </row>
    <row r="54" ht="19.5" customHeight="1" spans="1:10">
      <c r="A54" s="627" t="s">
        <v>237</v>
      </c>
      <c r="B54" s="627"/>
      <c r="C54" s="627"/>
      <c r="D54" s="627" t="s">
        <v>238</v>
      </c>
      <c r="E54" s="628">
        <v>49.53</v>
      </c>
      <c r="F54" s="628">
        <v>0</v>
      </c>
      <c r="G54" s="628">
        <v>49.53</v>
      </c>
      <c r="H54" s="628">
        <v>0</v>
      </c>
      <c r="I54" s="628">
        <v>0</v>
      </c>
      <c r="J54" s="628">
        <v>0</v>
      </c>
    </row>
    <row r="55" ht="19.5" customHeight="1" spans="1:10">
      <c r="A55" s="627" t="s">
        <v>239</v>
      </c>
      <c r="B55" s="627"/>
      <c r="C55" s="627"/>
      <c r="D55" s="627" t="s">
        <v>240</v>
      </c>
      <c r="E55" s="628">
        <v>48.35</v>
      </c>
      <c r="F55" s="628">
        <v>0</v>
      </c>
      <c r="G55" s="628">
        <v>48.35</v>
      </c>
      <c r="H55" s="628">
        <v>0</v>
      </c>
      <c r="I55" s="628">
        <v>0</v>
      </c>
      <c r="J55" s="628">
        <v>0</v>
      </c>
    </row>
    <row r="56" ht="19.5" customHeight="1" spans="1:10">
      <c r="A56" s="627" t="s">
        <v>241</v>
      </c>
      <c r="B56" s="627"/>
      <c r="C56" s="627"/>
      <c r="D56" s="627" t="s">
        <v>242</v>
      </c>
      <c r="E56" s="628">
        <v>1.18</v>
      </c>
      <c r="F56" s="628">
        <v>0</v>
      </c>
      <c r="G56" s="628">
        <v>1.18</v>
      </c>
      <c r="H56" s="628">
        <v>0</v>
      </c>
      <c r="I56" s="628">
        <v>0</v>
      </c>
      <c r="J56" s="628">
        <v>0</v>
      </c>
    </row>
    <row r="57" ht="19.5" customHeight="1" spans="1:10">
      <c r="A57" s="627" t="s">
        <v>214</v>
      </c>
      <c r="B57" s="627"/>
      <c r="C57" s="627"/>
      <c r="D57" s="627" t="s">
        <v>215</v>
      </c>
      <c r="E57" s="628">
        <v>733.19</v>
      </c>
      <c r="F57" s="628">
        <v>0</v>
      </c>
      <c r="G57" s="628">
        <v>733.19</v>
      </c>
      <c r="H57" s="628">
        <v>0</v>
      </c>
      <c r="I57" s="628">
        <v>0</v>
      </c>
      <c r="J57" s="628">
        <v>0</v>
      </c>
    </row>
    <row r="58" ht="19.5" customHeight="1" spans="1:10">
      <c r="A58" s="627" t="s">
        <v>216</v>
      </c>
      <c r="B58" s="627"/>
      <c r="C58" s="627"/>
      <c r="D58" s="627" t="s">
        <v>215</v>
      </c>
      <c r="E58" s="628">
        <v>733.19</v>
      </c>
      <c r="F58" s="628">
        <v>0</v>
      </c>
      <c r="G58" s="628">
        <v>733.19</v>
      </c>
      <c r="H58" s="628">
        <v>0</v>
      </c>
      <c r="I58" s="628">
        <v>0</v>
      </c>
      <c r="J58" s="628">
        <v>0</v>
      </c>
    </row>
    <row r="59" ht="19.5" customHeight="1" spans="1:10">
      <c r="A59" s="627" t="s">
        <v>217</v>
      </c>
      <c r="B59" s="627"/>
      <c r="C59" s="627"/>
      <c r="D59" s="627" t="s">
        <v>218</v>
      </c>
      <c r="E59" s="628">
        <v>428</v>
      </c>
      <c r="F59" s="628">
        <v>0</v>
      </c>
      <c r="G59" s="628">
        <v>428</v>
      </c>
      <c r="H59" s="628">
        <v>0</v>
      </c>
      <c r="I59" s="628">
        <v>0</v>
      </c>
      <c r="J59" s="628">
        <v>0</v>
      </c>
    </row>
    <row r="60" ht="19.5" customHeight="1" spans="1:10">
      <c r="A60" s="627" t="s">
        <v>219</v>
      </c>
      <c r="B60" s="627"/>
      <c r="C60" s="627"/>
      <c r="D60" s="627" t="s">
        <v>220</v>
      </c>
      <c r="E60" s="628">
        <v>428</v>
      </c>
      <c r="F60" s="628">
        <v>0</v>
      </c>
      <c r="G60" s="628">
        <v>428</v>
      </c>
      <c r="H60" s="628">
        <v>0</v>
      </c>
      <c r="I60" s="628">
        <v>0</v>
      </c>
      <c r="J60" s="628">
        <v>0</v>
      </c>
    </row>
    <row r="61" ht="19.5" customHeight="1" spans="1:10">
      <c r="A61" s="627" t="s">
        <v>221</v>
      </c>
      <c r="B61" s="627"/>
      <c r="C61" s="627"/>
      <c r="D61" s="627" t="s">
        <v>222</v>
      </c>
      <c r="E61" s="628">
        <v>428</v>
      </c>
      <c r="F61" s="628">
        <v>0</v>
      </c>
      <c r="G61" s="628">
        <v>428</v>
      </c>
      <c r="H61" s="628">
        <v>0</v>
      </c>
      <c r="I61" s="628">
        <v>0</v>
      </c>
      <c r="J61" s="628">
        <v>0</v>
      </c>
    </row>
    <row r="62" ht="19.5" customHeight="1" spans="1:10">
      <c r="A62" s="627" t="s">
        <v>223</v>
      </c>
      <c r="B62" s="627"/>
      <c r="C62" s="627"/>
      <c r="D62" s="627" t="s">
        <v>224</v>
      </c>
      <c r="E62" s="628">
        <v>811.99</v>
      </c>
      <c r="F62" s="628">
        <v>811.99</v>
      </c>
      <c r="G62" s="628">
        <v>0</v>
      </c>
      <c r="H62" s="628">
        <v>0</v>
      </c>
      <c r="I62" s="628">
        <v>0</v>
      </c>
      <c r="J62" s="628">
        <v>0</v>
      </c>
    </row>
    <row r="63" ht="19.5" customHeight="1" spans="1:10">
      <c r="A63" s="627" t="s">
        <v>225</v>
      </c>
      <c r="B63" s="627"/>
      <c r="C63" s="627"/>
      <c r="D63" s="627" t="s">
        <v>226</v>
      </c>
      <c r="E63" s="628">
        <v>811.99</v>
      </c>
      <c r="F63" s="628">
        <v>811.99</v>
      </c>
      <c r="G63" s="628">
        <v>0</v>
      </c>
      <c r="H63" s="628">
        <v>0</v>
      </c>
      <c r="I63" s="628">
        <v>0</v>
      </c>
      <c r="J63" s="628">
        <v>0</v>
      </c>
    </row>
    <row r="64" ht="19.5" customHeight="1" spans="1:10">
      <c r="A64" s="627" t="s">
        <v>227</v>
      </c>
      <c r="B64" s="627"/>
      <c r="C64" s="627"/>
      <c r="D64" s="627" t="s">
        <v>228</v>
      </c>
      <c r="E64" s="628">
        <v>811.99</v>
      </c>
      <c r="F64" s="628">
        <v>811.99</v>
      </c>
      <c r="G64" s="628">
        <v>0</v>
      </c>
      <c r="H64" s="628">
        <v>0</v>
      </c>
      <c r="I64" s="628">
        <v>0</v>
      </c>
      <c r="J64" s="628">
        <v>0</v>
      </c>
    </row>
    <row r="65" ht="19.5" customHeight="1" spans="1:10">
      <c r="A65" s="627" t="s">
        <v>243</v>
      </c>
      <c r="B65" s="627"/>
      <c r="C65" s="627"/>
      <c r="D65" s="627"/>
      <c r="E65" s="627"/>
      <c r="F65" s="627"/>
      <c r="G65" s="627"/>
      <c r="H65" s="627"/>
      <c r="I65" s="627"/>
      <c r="J65" s="627"/>
    </row>
  </sheetData>
  <mergeCells count="68">
    <mergeCell ref="A4:D4"/>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C37"/>
    <mergeCell ref="A38:C38"/>
    <mergeCell ref="A39:C39"/>
    <mergeCell ref="A40:C40"/>
    <mergeCell ref="A41:C41"/>
    <mergeCell ref="A42:C42"/>
    <mergeCell ref="A43:C43"/>
    <mergeCell ref="A44:C44"/>
    <mergeCell ref="A45:C45"/>
    <mergeCell ref="A46:C46"/>
    <mergeCell ref="A47:C47"/>
    <mergeCell ref="A48:C48"/>
    <mergeCell ref="A49:C49"/>
    <mergeCell ref="A50:C50"/>
    <mergeCell ref="A51:C51"/>
    <mergeCell ref="A52:C52"/>
    <mergeCell ref="A53:C53"/>
    <mergeCell ref="A54:C54"/>
    <mergeCell ref="A55:C55"/>
    <mergeCell ref="A56:C56"/>
    <mergeCell ref="A57:C57"/>
    <mergeCell ref="A58:C58"/>
    <mergeCell ref="A59:C59"/>
    <mergeCell ref="A60:C60"/>
    <mergeCell ref="A61:C61"/>
    <mergeCell ref="A62:C62"/>
    <mergeCell ref="A63:C63"/>
    <mergeCell ref="A64:C64"/>
    <mergeCell ref="A65:J65"/>
    <mergeCell ref="A8:A9"/>
    <mergeCell ref="B8:B9"/>
    <mergeCell ref="C8:C9"/>
    <mergeCell ref="D5:D7"/>
    <mergeCell ref="E4:E7"/>
    <mergeCell ref="F4:F7"/>
    <mergeCell ref="G4:G7"/>
    <mergeCell ref="H4:H7"/>
    <mergeCell ref="I4:I7"/>
    <mergeCell ref="J4:J7"/>
    <mergeCell ref="A5:C7"/>
  </mergeCells>
  <pageMargins left="0.75196850393782" right="0.75196850393782" top="1.00000000000108" bottom="1.00000000000108" header="0.3" footer="0.3"/>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I40"/>
  <sheetViews>
    <sheetView workbookViewId="0">
      <pane ySplit="7" topLeftCell="A8" activePane="bottomLeft" state="frozen"/>
      <selection/>
      <selection pane="bottomLeft" activeCell="A1" sqref="A1"/>
    </sheetView>
  </sheetViews>
  <sheetFormatPr defaultColWidth="9" defaultRowHeight="14.4"/>
  <cols>
    <col min="1" max="1" width="28.6296296296296" customWidth="1"/>
    <col min="2" max="2" width="4.75" customWidth="1"/>
    <col min="3" max="3" width="18.75" customWidth="1"/>
    <col min="4" max="4" width="30.5" customWidth="1"/>
    <col min="5" max="5" width="4.75" customWidth="1"/>
    <col min="6" max="9" width="18.75" customWidth="1"/>
  </cols>
  <sheetData>
    <row r="1" ht="28.2" spans="4:4">
      <c r="D1" s="631" t="s">
        <v>244</v>
      </c>
    </row>
    <row r="2" ht="15.6" spans="9:9">
      <c r="I2" s="632" t="s">
        <v>245</v>
      </c>
    </row>
    <row r="3" ht="15.6" spans="1:9">
      <c r="A3" s="632" t="s">
        <v>2</v>
      </c>
      <c r="I3" s="632" t="s">
        <v>3</v>
      </c>
    </row>
    <row r="4" ht="19.5" customHeight="1" spans="1:9">
      <c r="A4" s="634" t="s">
        <v>246</v>
      </c>
      <c r="B4" s="634"/>
      <c r="C4" s="634"/>
      <c r="D4" s="634" t="s">
        <v>247</v>
      </c>
      <c r="E4" s="634"/>
      <c r="F4" s="634"/>
      <c r="G4" s="634"/>
      <c r="H4" s="634"/>
      <c r="I4" s="634"/>
    </row>
    <row r="5" ht="19.5" customHeight="1" spans="1:9">
      <c r="A5" s="633" t="s">
        <v>248</v>
      </c>
      <c r="B5" s="633" t="s">
        <v>7</v>
      </c>
      <c r="C5" s="633" t="s">
        <v>249</v>
      </c>
      <c r="D5" s="633" t="s">
        <v>250</v>
      </c>
      <c r="E5" s="633" t="s">
        <v>7</v>
      </c>
      <c r="F5" s="634" t="s">
        <v>128</v>
      </c>
      <c r="G5" s="633" t="s">
        <v>251</v>
      </c>
      <c r="H5" s="633" t="s">
        <v>252</v>
      </c>
      <c r="I5" s="633" t="s">
        <v>253</v>
      </c>
    </row>
    <row r="6" ht="19.5" customHeight="1" spans="1:9">
      <c r="A6" s="633"/>
      <c r="B6" s="633"/>
      <c r="C6" s="633"/>
      <c r="D6" s="633"/>
      <c r="E6" s="633"/>
      <c r="F6" s="634" t="s">
        <v>123</v>
      </c>
      <c r="G6" s="633" t="s">
        <v>251</v>
      </c>
      <c r="H6" s="633"/>
      <c r="I6" s="633"/>
    </row>
    <row r="7" ht="19.5" customHeight="1" spans="1:9">
      <c r="A7" s="634" t="s">
        <v>254</v>
      </c>
      <c r="B7" s="634"/>
      <c r="C7" s="634" t="s">
        <v>11</v>
      </c>
      <c r="D7" s="634" t="s">
        <v>254</v>
      </c>
      <c r="E7" s="634"/>
      <c r="F7" s="634" t="s">
        <v>12</v>
      </c>
      <c r="G7" s="634" t="s">
        <v>20</v>
      </c>
      <c r="H7" s="634" t="s">
        <v>24</v>
      </c>
      <c r="I7" s="634" t="s">
        <v>28</v>
      </c>
    </row>
    <row r="8" ht="19.5" customHeight="1" spans="1:9">
      <c r="A8" s="637" t="s">
        <v>255</v>
      </c>
      <c r="B8" s="634" t="s">
        <v>11</v>
      </c>
      <c r="C8" s="628">
        <v>20229.02</v>
      </c>
      <c r="D8" s="637" t="s">
        <v>14</v>
      </c>
      <c r="E8" s="634" t="s">
        <v>22</v>
      </c>
      <c r="F8" s="628">
        <v>3.45</v>
      </c>
      <c r="G8" s="628">
        <v>3.45</v>
      </c>
      <c r="H8" s="628">
        <v>0</v>
      </c>
      <c r="I8" s="628">
        <v>0</v>
      </c>
    </row>
    <row r="9" ht="19.5" customHeight="1" spans="1:9">
      <c r="A9" s="637" t="s">
        <v>256</v>
      </c>
      <c r="B9" s="634" t="s">
        <v>12</v>
      </c>
      <c r="C9" s="628">
        <v>428</v>
      </c>
      <c r="D9" s="637" t="s">
        <v>17</v>
      </c>
      <c r="E9" s="634" t="s">
        <v>26</v>
      </c>
      <c r="F9" s="628">
        <v>0</v>
      </c>
      <c r="G9" s="628">
        <v>0</v>
      </c>
      <c r="H9" s="628">
        <v>0</v>
      </c>
      <c r="I9" s="628">
        <v>0</v>
      </c>
    </row>
    <row r="10" ht="19.5" customHeight="1" spans="1:9">
      <c r="A10" s="637" t="s">
        <v>257</v>
      </c>
      <c r="B10" s="634" t="s">
        <v>20</v>
      </c>
      <c r="C10" s="628">
        <v>0</v>
      </c>
      <c r="D10" s="637" t="s">
        <v>21</v>
      </c>
      <c r="E10" s="634" t="s">
        <v>30</v>
      </c>
      <c r="F10" s="628">
        <v>0</v>
      </c>
      <c r="G10" s="628">
        <v>0</v>
      </c>
      <c r="H10" s="628">
        <v>0</v>
      </c>
      <c r="I10" s="628">
        <v>0</v>
      </c>
    </row>
    <row r="11" ht="19.5" customHeight="1" spans="1:9">
      <c r="A11" s="637"/>
      <c r="B11" s="634" t="s">
        <v>24</v>
      </c>
      <c r="C11" s="635"/>
      <c r="D11" s="637" t="s">
        <v>25</v>
      </c>
      <c r="E11" s="634" t="s">
        <v>34</v>
      </c>
      <c r="F11" s="628">
        <v>0</v>
      </c>
      <c r="G11" s="628">
        <v>0</v>
      </c>
      <c r="H11" s="628">
        <v>0</v>
      </c>
      <c r="I11" s="628">
        <v>0</v>
      </c>
    </row>
    <row r="12" ht="19.5" customHeight="1" spans="1:9">
      <c r="A12" s="637"/>
      <c r="B12" s="634" t="s">
        <v>28</v>
      </c>
      <c r="C12" s="635"/>
      <c r="D12" s="637" t="s">
        <v>29</v>
      </c>
      <c r="E12" s="634" t="s">
        <v>38</v>
      </c>
      <c r="F12" s="628">
        <v>220</v>
      </c>
      <c r="G12" s="628">
        <v>220</v>
      </c>
      <c r="H12" s="628">
        <v>0</v>
      </c>
      <c r="I12" s="628">
        <v>0</v>
      </c>
    </row>
    <row r="13" ht="19.5" customHeight="1" spans="1:9">
      <c r="A13" s="637"/>
      <c r="B13" s="634" t="s">
        <v>32</v>
      </c>
      <c r="C13" s="635"/>
      <c r="D13" s="637" t="s">
        <v>33</v>
      </c>
      <c r="E13" s="634" t="s">
        <v>42</v>
      </c>
      <c r="F13" s="628">
        <v>0</v>
      </c>
      <c r="G13" s="628">
        <v>0</v>
      </c>
      <c r="H13" s="628">
        <v>0</v>
      </c>
      <c r="I13" s="628">
        <v>0</v>
      </c>
    </row>
    <row r="14" ht="19.5" customHeight="1" spans="1:9">
      <c r="A14" s="637"/>
      <c r="B14" s="634" t="s">
        <v>36</v>
      </c>
      <c r="C14" s="635"/>
      <c r="D14" s="637" t="s">
        <v>37</v>
      </c>
      <c r="E14" s="634" t="s">
        <v>45</v>
      </c>
      <c r="F14" s="628">
        <v>0</v>
      </c>
      <c r="G14" s="628">
        <v>0</v>
      </c>
      <c r="H14" s="628">
        <v>0</v>
      </c>
      <c r="I14" s="628">
        <v>0</v>
      </c>
    </row>
    <row r="15" ht="19.5" customHeight="1" spans="1:9">
      <c r="A15" s="637"/>
      <c r="B15" s="634" t="s">
        <v>40</v>
      </c>
      <c r="C15" s="635"/>
      <c r="D15" s="637" t="s">
        <v>41</v>
      </c>
      <c r="E15" s="634" t="s">
        <v>48</v>
      </c>
      <c r="F15" s="628">
        <v>2230.18</v>
      </c>
      <c r="G15" s="628">
        <v>2230.18</v>
      </c>
      <c r="H15" s="628">
        <v>0</v>
      </c>
      <c r="I15" s="628">
        <v>0</v>
      </c>
    </row>
    <row r="16" ht="19.5" customHeight="1" spans="1:9">
      <c r="A16" s="637"/>
      <c r="B16" s="634" t="s">
        <v>43</v>
      </c>
      <c r="C16" s="635"/>
      <c r="D16" s="637" t="s">
        <v>44</v>
      </c>
      <c r="E16" s="634" t="s">
        <v>51</v>
      </c>
      <c r="F16" s="628">
        <v>17074.81</v>
      </c>
      <c r="G16" s="628">
        <v>17074.81</v>
      </c>
      <c r="H16" s="628">
        <v>0</v>
      </c>
      <c r="I16" s="628">
        <v>0</v>
      </c>
    </row>
    <row r="17" ht="19.5" customHeight="1" spans="1:9">
      <c r="A17" s="637"/>
      <c r="B17" s="634" t="s">
        <v>46</v>
      </c>
      <c r="C17" s="635"/>
      <c r="D17" s="637" t="s">
        <v>47</v>
      </c>
      <c r="E17" s="634" t="s">
        <v>54</v>
      </c>
      <c r="F17" s="628">
        <v>0</v>
      </c>
      <c r="G17" s="628">
        <v>0</v>
      </c>
      <c r="H17" s="628">
        <v>0</v>
      </c>
      <c r="I17" s="628">
        <v>0</v>
      </c>
    </row>
    <row r="18" ht="19.5" customHeight="1" spans="1:9">
      <c r="A18" s="637"/>
      <c r="B18" s="634" t="s">
        <v>49</v>
      </c>
      <c r="C18" s="635"/>
      <c r="D18" s="637" t="s">
        <v>50</v>
      </c>
      <c r="E18" s="634" t="s">
        <v>57</v>
      </c>
      <c r="F18" s="628">
        <v>428</v>
      </c>
      <c r="G18" s="628">
        <v>0</v>
      </c>
      <c r="H18" s="628">
        <v>428</v>
      </c>
      <c r="I18" s="628">
        <v>0</v>
      </c>
    </row>
    <row r="19" ht="19.5" customHeight="1" spans="1:9">
      <c r="A19" s="637"/>
      <c r="B19" s="634" t="s">
        <v>52</v>
      </c>
      <c r="C19" s="635"/>
      <c r="D19" s="637" t="s">
        <v>53</v>
      </c>
      <c r="E19" s="634" t="s">
        <v>60</v>
      </c>
      <c r="F19" s="628">
        <v>0</v>
      </c>
      <c r="G19" s="628">
        <v>0</v>
      </c>
      <c r="H19" s="628">
        <v>0</v>
      </c>
      <c r="I19" s="628">
        <v>0</v>
      </c>
    </row>
    <row r="20" ht="19.5" customHeight="1" spans="1:9">
      <c r="A20" s="637"/>
      <c r="B20" s="634" t="s">
        <v>55</v>
      </c>
      <c r="C20" s="635"/>
      <c r="D20" s="637" t="s">
        <v>56</v>
      </c>
      <c r="E20" s="634" t="s">
        <v>63</v>
      </c>
      <c r="F20" s="628">
        <v>0</v>
      </c>
      <c r="G20" s="628">
        <v>0</v>
      </c>
      <c r="H20" s="628">
        <v>0</v>
      </c>
      <c r="I20" s="628">
        <v>0</v>
      </c>
    </row>
    <row r="21" ht="19.5" customHeight="1" spans="1:9">
      <c r="A21" s="637"/>
      <c r="B21" s="634" t="s">
        <v>58</v>
      </c>
      <c r="C21" s="635"/>
      <c r="D21" s="637" t="s">
        <v>59</v>
      </c>
      <c r="E21" s="634" t="s">
        <v>66</v>
      </c>
      <c r="F21" s="628">
        <v>0</v>
      </c>
      <c r="G21" s="628">
        <v>0</v>
      </c>
      <c r="H21" s="628">
        <v>0</v>
      </c>
      <c r="I21" s="628">
        <v>0</v>
      </c>
    </row>
    <row r="22" ht="19.5" customHeight="1" spans="1:9">
      <c r="A22" s="637"/>
      <c r="B22" s="634" t="s">
        <v>61</v>
      </c>
      <c r="C22" s="635"/>
      <c r="D22" s="637" t="s">
        <v>62</v>
      </c>
      <c r="E22" s="634" t="s">
        <v>69</v>
      </c>
      <c r="F22" s="628">
        <v>0</v>
      </c>
      <c r="G22" s="628">
        <v>0</v>
      </c>
      <c r="H22" s="628">
        <v>0</v>
      </c>
      <c r="I22" s="628">
        <v>0</v>
      </c>
    </row>
    <row r="23" ht="19.5" customHeight="1" spans="1:9">
      <c r="A23" s="637"/>
      <c r="B23" s="634" t="s">
        <v>64</v>
      </c>
      <c r="C23" s="635"/>
      <c r="D23" s="637" t="s">
        <v>65</v>
      </c>
      <c r="E23" s="634" t="s">
        <v>72</v>
      </c>
      <c r="F23" s="628">
        <v>0</v>
      </c>
      <c r="G23" s="628">
        <v>0</v>
      </c>
      <c r="H23" s="628">
        <v>0</v>
      </c>
      <c r="I23" s="628">
        <v>0</v>
      </c>
    </row>
    <row r="24" ht="19.5" customHeight="1" spans="1:9">
      <c r="A24" s="637"/>
      <c r="B24" s="634" t="s">
        <v>67</v>
      </c>
      <c r="C24" s="635"/>
      <c r="D24" s="637" t="s">
        <v>68</v>
      </c>
      <c r="E24" s="634" t="s">
        <v>75</v>
      </c>
      <c r="F24" s="628">
        <v>0</v>
      </c>
      <c r="G24" s="628">
        <v>0</v>
      </c>
      <c r="H24" s="628">
        <v>0</v>
      </c>
      <c r="I24" s="628">
        <v>0</v>
      </c>
    </row>
    <row r="25" ht="19.5" customHeight="1" spans="1:9">
      <c r="A25" s="637"/>
      <c r="B25" s="634" t="s">
        <v>70</v>
      </c>
      <c r="C25" s="635"/>
      <c r="D25" s="637" t="s">
        <v>71</v>
      </c>
      <c r="E25" s="634" t="s">
        <v>78</v>
      </c>
      <c r="F25" s="628">
        <v>0</v>
      </c>
      <c r="G25" s="628">
        <v>0</v>
      </c>
      <c r="H25" s="628">
        <v>0</v>
      </c>
      <c r="I25" s="628">
        <v>0</v>
      </c>
    </row>
    <row r="26" ht="19.5" customHeight="1" spans="1:9">
      <c r="A26" s="637"/>
      <c r="B26" s="634" t="s">
        <v>73</v>
      </c>
      <c r="C26" s="635"/>
      <c r="D26" s="637" t="s">
        <v>74</v>
      </c>
      <c r="E26" s="634" t="s">
        <v>81</v>
      </c>
      <c r="F26" s="628">
        <v>750.91</v>
      </c>
      <c r="G26" s="628">
        <v>750.91</v>
      </c>
      <c r="H26" s="628">
        <v>0</v>
      </c>
      <c r="I26" s="628">
        <v>0</v>
      </c>
    </row>
    <row r="27" ht="19.5" customHeight="1" spans="1:9">
      <c r="A27" s="637"/>
      <c r="B27" s="634" t="s">
        <v>76</v>
      </c>
      <c r="C27" s="635"/>
      <c r="D27" s="637" t="s">
        <v>77</v>
      </c>
      <c r="E27" s="634" t="s">
        <v>84</v>
      </c>
      <c r="F27" s="628">
        <v>0</v>
      </c>
      <c r="G27" s="628">
        <v>0</v>
      </c>
      <c r="H27" s="628">
        <v>0</v>
      </c>
      <c r="I27" s="628">
        <v>0</v>
      </c>
    </row>
    <row r="28" ht="19.5" customHeight="1" spans="1:9">
      <c r="A28" s="637"/>
      <c r="B28" s="634" t="s">
        <v>79</v>
      </c>
      <c r="C28" s="635"/>
      <c r="D28" s="637" t="s">
        <v>80</v>
      </c>
      <c r="E28" s="634" t="s">
        <v>87</v>
      </c>
      <c r="F28" s="628">
        <v>0</v>
      </c>
      <c r="G28" s="628">
        <v>0</v>
      </c>
      <c r="H28" s="628">
        <v>0</v>
      </c>
      <c r="I28" s="628">
        <v>0</v>
      </c>
    </row>
    <row r="29" ht="19.5" customHeight="1" spans="1:9">
      <c r="A29" s="637"/>
      <c r="B29" s="634" t="s">
        <v>82</v>
      </c>
      <c r="C29" s="635"/>
      <c r="D29" s="637" t="s">
        <v>83</v>
      </c>
      <c r="E29" s="634" t="s">
        <v>90</v>
      </c>
      <c r="F29" s="628">
        <v>0</v>
      </c>
      <c r="G29" s="628">
        <v>0</v>
      </c>
      <c r="H29" s="628">
        <v>0</v>
      </c>
      <c r="I29" s="628">
        <v>0</v>
      </c>
    </row>
    <row r="30" ht="19.5" customHeight="1" spans="1:9">
      <c r="A30" s="637"/>
      <c r="B30" s="634" t="s">
        <v>85</v>
      </c>
      <c r="C30" s="635"/>
      <c r="D30" s="637" t="s">
        <v>86</v>
      </c>
      <c r="E30" s="634" t="s">
        <v>93</v>
      </c>
      <c r="F30" s="628">
        <v>0</v>
      </c>
      <c r="G30" s="628">
        <v>0</v>
      </c>
      <c r="H30" s="628">
        <v>0</v>
      </c>
      <c r="I30" s="628">
        <v>0</v>
      </c>
    </row>
    <row r="31" ht="19.5" customHeight="1" spans="1:9">
      <c r="A31" s="637"/>
      <c r="B31" s="634" t="s">
        <v>88</v>
      </c>
      <c r="C31" s="635"/>
      <c r="D31" s="637" t="s">
        <v>89</v>
      </c>
      <c r="E31" s="634" t="s">
        <v>96</v>
      </c>
      <c r="F31" s="628">
        <v>0</v>
      </c>
      <c r="G31" s="628">
        <v>0</v>
      </c>
      <c r="H31" s="628">
        <v>0</v>
      </c>
      <c r="I31" s="628">
        <v>0</v>
      </c>
    </row>
    <row r="32" ht="19.5" customHeight="1" spans="1:9">
      <c r="A32" s="637"/>
      <c r="B32" s="634" t="s">
        <v>91</v>
      </c>
      <c r="C32" s="635"/>
      <c r="D32" s="637" t="s">
        <v>92</v>
      </c>
      <c r="E32" s="634" t="s">
        <v>100</v>
      </c>
      <c r="F32" s="628">
        <v>0</v>
      </c>
      <c r="G32" s="628">
        <v>0</v>
      </c>
      <c r="H32" s="628">
        <v>0</v>
      </c>
      <c r="I32" s="628">
        <v>0</v>
      </c>
    </row>
    <row r="33" ht="19.5" customHeight="1" spans="1:9">
      <c r="A33" s="637"/>
      <c r="B33" s="634" t="s">
        <v>94</v>
      </c>
      <c r="C33" s="635"/>
      <c r="D33" s="637" t="s">
        <v>95</v>
      </c>
      <c r="E33" s="634" t="s">
        <v>104</v>
      </c>
      <c r="F33" s="628">
        <v>0</v>
      </c>
      <c r="G33" s="628">
        <v>0</v>
      </c>
      <c r="H33" s="628">
        <v>0</v>
      </c>
      <c r="I33" s="628">
        <v>0</v>
      </c>
    </row>
    <row r="34" ht="19.5" customHeight="1" spans="1:9">
      <c r="A34" s="634" t="s">
        <v>97</v>
      </c>
      <c r="B34" s="634" t="s">
        <v>98</v>
      </c>
      <c r="C34" s="628">
        <v>20657.02</v>
      </c>
      <c r="D34" s="634" t="s">
        <v>99</v>
      </c>
      <c r="E34" s="634" t="s">
        <v>108</v>
      </c>
      <c r="F34" s="628">
        <v>20707.35</v>
      </c>
      <c r="G34" s="628">
        <v>20279.35</v>
      </c>
      <c r="H34" s="628">
        <v>428</v>
      </c>
      <c r="I34" s="628">
        <v>0</v>
      </c>
    </row>
    <row r="35" ht="19.5" customHeight="1" spans="1:9">
      <c r="A35" s="637" t="s">
        <v>258</v>
      </c>
      <c r="B35" s="634" t="s">
        <v>102</v>
      </c>
      <c r="C35" s="628">
        <v>964.21</v>
      </c>
      <c r="D35" s="637" t="s">
        <v>259</v>
      </c>
      <c r="E35" s="634" t="s">
        <v>111</v>
      </c>
      <c r="F35" s="628">
        <v>913.88</v>
      </c>
      <c r="G35" s="628">
        <v>913.88</v>
      </c>
      <c r="H35" s="628">
        <v>0</v>
      </c>
      <c r="I35" s="628">
        <v>0</v>
      </c>
    </row>
    <row r="36" ht="19.5" customHeight="1" spans="1:9">
      <c r="A36" s="637" t="s">
        <v>255</v>
      </c>
      <c r="B36" s="634" t="s">
        <v>106</v>
      </c>
      <c r="C36" s="628">
        <v>964.21</v>
      </c>
      <c r="D36" s="637"/>
      <c r="E36" s="634" t="s">
        <v>260</v>
      </c>
      <c r="F36" s="635"/>
      <c r="G36" s="635"/>
      <c r="H36" s="635"/>
      <c r="I36" s="635"/>
    </row>
    <row r="37" ht="19.5" customHeight="1" spans="1:9">
      <c r="A37" s="637" t="s">
        <v>256</v>
      </c>
      <c r="B37" s="634" t="s">
        <v>110</v>
      </c>
      <c r="C37" s="628">
        <v>0</v>
      </c>
      <c r="D37" s="634"/>
      <c r="E37" s="634" t="s">
        <v>261</v>
      </c>
      <c r="F37" s="635"/>
      <c r="G37" s="635"/>
      <c r="H37" s="635"/>
      <c r="I37" s="635"/>
    </row>
    <row r="38" ht="19.5" customHeight="1" spans="1:9">
      <c r="A38" s="637" t="s">
        <v>257</v>
      </c>
      <c r="B38" s="634" t="s">
        <v>15</v>
      </c>
      <c r="C38" s="628">
        <v>0</v>
      </c>
      <c r="D38" s="637"/>
      <c r="E38" s="634" t="s">
        <v>262</v>
      </c>
      <c r="F38" s="635"/>
      <c r="G38" s="635"/>
      <c r="H38" s="635"/>
      <c r="I38" s="635"/>
    </row>
    <row r="39" ht="19.5" customHeight="1" spans="1:9">
      <c r="A39" s="634" t="s">
        <v>109</v>
      </c>
      <c r="B39" s="634" t="s">
        <v>18</v>
      </c>
      <c r="C39" s="628">
        <v>21621.23</v>
      </c>
      <c r="D39" s="634" t="s">
        <v>109</v>
      </c>
      <c r="E39" s="634" t="s">
        <v>263</v>
      </c>
      <c r="F39" s="628">
        <v>21621.23</v>
      </c>
      <c r="G39" s="628">
        <v>21193.23</v>
      </c>
      <c r="H39" s="628">
        <v>428</v>
      </c>
      <c r="I39" s="628">
        <v>0</v>
      </c>
    </row>
    <row r="40" ht="19.5" customHeight="1" spans="1:9">
      <c r="A40" s="627" t="s">
        <v>264</v>
      </c>
      <c r="B40" s="627"/>
      <c r="C40" s="627"/>
      <c r="D40" s="627"/>
      <c r="E40" s="627"/>
      <c r="F40" s="627"/>
      <c r="G40" s="627"/>
      <c r="H40" s="627"/>
      <c r="I40" s="627"/>
    </row>
  </sheetData>
  <mergeCells count="12">
    <mergeCell ref="A4:C4"/>
    <mergeCell ref="D4:I4"/>
    <mergeCell ref="A40:I40"/>
    <mergeCell ref="A5:A6"/>
    <mergeCell ref="B5:B6"/>
    <mergeCell ref="C5:C6"/>
    <mergeCell ref="D5:D6"/>
    <mergeCell ref="E5:E6"/>
    <mergeCell ref="F5:F6"/>
    <mergeCell ref="G5:G6"/>
    <mergeCell ref="H5:H6"/>
    <mergeCell ref="I5:I6"/>
  </mergeCells>
  <pageMargins left="0.75196850393782" right="0.75196850393782" top="1.00000000000108" bottom="1.00000000000108" header="0.3" footer="0.3"/>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T62"/>
  <sheetViews>
    <sheetView workbookViewId="0">
      <pane xSplit="4" ySplit="9" topLeftCell="E10" activePane="bottomRight" state="frozen"/>
      <selection/>
      <selection pane="topRight"/>
      <selection pane="bottomLeft"/>
      <selection pane="bottomRight" activeCell="A1" sqref="A1"/>
    </sheetView>
  </sheetViews>
  <sheetFormatPr defaultColWidth="9" defaultRowHeight="14.4"/>
  <cols>
    <col min="1" max="3" width="2.75" customWidth="1"/>
    <col min="4" max="4" width="26.25" customWidth="1"/>
    <col min="5" max="8" width="14" customWidth="1"/>
    <col min="9" max="10" width="15" customWidth="1"/>
    <col min="11" max="11" width="14" customWidth="1"/>
    <col min="12" max="13" width="15" customWidth="1"/>
    <col min="14" max="17" width="14" customWidth="1"/>
    <col min="18" max="18" width="15" customWidth="1"/>
    <col min="19" max="20" width="14" customWidth="1"/>
  </cols>
  <sheetData>
    <row r="1" ht="28.2" spans="11:11">
      <c r="K1" s="631" t="s">
        <v>265</v>
      </c>
    </row>
    <row r="2" ht="15.6" spans="20:20">
      <c r="T2" s="632" t="s">
        <v>266</v>
      </c>
    </row>
    <row r="3" ht="15.6" spans="1:20">
      <c r="A3" s="632" t="s">
        <v>2</v>
      </c>
      <c r="T3" s="632" t="s">
        <v>3</v>
      </c>
    </row>
    <row r="4" ht="19.5" customHeight="1" spans="1:20">
      <c r="A4" s="633" t="s">
        <v>6</v>
      </c>
      <c r="B4" s="633"/>
      <c r="C4" s="633"/>
      <c r="D4" s="633"/>
      <c r="E4" s="633" t="s">
        <v>105</v>
      </c>
      <c r="F4" s="633"/>
      <c r="G4" s="633"/>
      <c r="H4" s="633" t="s">
        <v>267</v>
      </c>
      <c r="I4" s="633"/>
      <c r="J4" s="633"/>
      <c r="K4" s="633" t="s">
        <v>268</v>
      </c>
      <c r="L4" s="633"/>
      <c r="M4" s="633"/>
      <c r="N4" s="633"/>
      <c r="O4" s="633"/>
      <c r="P4" s="633" t="s">
        <v>107</v>
      </c>
      <c r="Q4" s="633"/>
      <c r="R4" s="633"/>
      <c r="S4" s="633"/>
      <c r="T4" s="633"/>
    </row>
    <row r="5" ht="19.5" customHeight="1" spans="1:20">
      <c r="A5" s="633" t="s">
        <v>121</v>
      </c>
      <c r="B5" s="633"/>
      <c r="C5" s="633"/>
      <c r="D5" s="633" t="s">
        <v>122</v>
      </c>
      <c r="E5" s="633" t="s">
        <v>128</v>
      </c>
      <c r="F5" s="633" t="s">
        <v>269</v>
      </c>
      <c r="G5" s="633" t="s">
        <v>270</v>
      </c>
      <c r="H5" s="633" t="s">
        <v>128</v>
      </c>
      <c r="I5" s="633" t="s">
        <v>232</v>
      </c>
      <c r="J5" s="633" t="s">
        <v>233</v>
      </c>
      <c r="K5" s="633" t="s">
        <v>128</v>
      </c>
      <c r="L5" s="633" t="s">
        <v>232</v>
      </c>
      <c r="M5" s="633"/>
      <c r="N5" s="633" t="s">
        <v>232</v>
      </c>
      <c r="O5" s="633" t="s">
        <v>233</v>
      </c>
      <c r="P5" s="633" t="s">
        <v>128</v>
      </c>
      <c r="Q5" s="633" t="s">
        <v>269</v>
      </c>
      <c r="R5" s="633" t="s">
        <v>270</v>
      </c>
      <c r="S5" s="633" t="s">
        <v>270</v>
      </c>
      <c r="T5" s="633"/>
    </row>
    <row r="6" ht="19.5" customHeight="1" spans="1:20">
      <c r="A6" s="633"/>
      <c r="B6" s="633"/>
      <c r="C6" s="633"/>
      <c r="D6" s="633"/>
      <c r="E6" s="633"/>
      <c r="F6" s="633"/>
      <c r="G6" s="633" t="s">
        <v>123</v>
      </c>
      <c r="H6" s="633"/>
      <c r="I6" s="633" t="s">
        <v>271</v>
      </c>
      <c r="J6" s="633" t="s">
        <v>123</v>
      </c>
      <c r="K6" s="633"/>
      <c r="L6" s="633" t="s">
        <v>123</v>
      </c>
      <c r="M6" s="633" t="s">
        <v>272</v>
      </c>
      <c r="N6" s="633" t="s">
        <v>271</v>
      </c>
      <c r="O6" s="633" t="s">
        <v>123</v>
      </c>
      <c r="P6" s="633"/>
      <c r="Q6" s="633"/>
      <c r="R6" s="633" t="s">
        <v>123</v>
      </c>
      <c r="S6" s="633" t="s">
        <v>273</v>
      </c>
      <c r="T6" s="633" t="s">
        <v>274</v>
      </c>
    </row>
    <row r="7" ht="19.5" customHeight="1" spans="1:20">
      <c r="A7" s="633"/>
      <c r="B7" s="633"/>
      <c r="C7" s="633"/>
      <c r="D7" s="633"/>
      <c r="E7" s="633"/>
      <c r="F7" s="633"/>
      <c r="G7" s="633"/>
      <c r="H7" s="633"/>
      <c r="I7" s="633"/>
      <c r="J7" s="633"/>
      <c r="K7" s="633"/>
      <c r="L7" s="633"/>
      <c r="M7" s="633"/>
      <c r="N7" s="633"/>
      <c r="O7" s="633"/>
      <c r="P7" s="633"/>
      <c r="Q7" s="633"/>
      <c r="R7" s="633"/>
      <c r="S7" s="633"/>
      <c r="T7" s="633"/>
    </row>
    <row r="8" ht="19.5" customHeight="1" spans="1:20">
      <c r="A8" s="633" t="s">
        <v>125</v>
      </c>
      <c r="B8" s="633" t="s">
        <v>126</v>
      </c>
      <c r="C8" s="633" t="s">
        <v>127</v>
      </c>
      <c r="D8" s="633" t="s">
        <v>10</v>
      </c>
      <c r="E8" s="634" t="s">
        <v>11</v>
      </c>
      <c r="F8" s="634" t="s">
        <v>12</v>
      </c>
      <c r="G8" s="634" t="s">
        <v>20</v>
      </c>
      <c r="H8" s="634" t="s">
        <v>24</v>
      </c>
      <c r="I8" s="634" t="s">
        <v>28</v>
      </c>
      <c r="J8" s="634" t="s">
        <v>32</v>
      </c>
      <c r="K8" s="634" t="s">
        <v>36</v>
      </c>
      <c r="L8" s="634" t="s">
        <v>40</v>
      </c>
      <c r="M8" s="634" t="s">
        <v>43</v>
      </c>
      <c r="N8" s="634" t="s">
        <v>46</v>
      </c>
      <c r="O8" s="634" t="s">
        <v>49</v>
      </c>
      <c r="P8" s="634" t="s">
        <v>52</v>
      </c>
      <c r="Q8" s="634" t="s">
        <v>55</v>
      </c>
      <c r="R8" s="634" t="s">
        <v>58</v>
      </c>
      <c r="S8" s="634" t="s">
        <v>61</v>
      </c>
      <c r="T8" s="634" t="s">
        <v>64</v>
      </c>
    </row>
    <row r="9" ht="19.5" customHeight="1" spans="1:20">
      <c r="A9" s="633"/>
      <c r="B9" s="633"/>
      <c r="C9" s="633"/>
      <c r="D9" s="633" t="s">
        <v>128</v>
      </c>
      <c r="E9" s="628">
        <v>964.21</v>
      </c>
      <c r="F9" s="628">
        <v>0</v>
      </c>
      <c r="G9" s="628">
        <v>964.21</v>
      </c>
      <c r="H9" s="628">
        <v>20229.02</v>
      </c>
      <c r="I9" s="628">
        <v>12241.44</v>
      </c>
      <c r="J9" s="628">
        <v>7987.58</v>
      </c>
      <c r="K9" s="628">
        <v>20279.35</v>
      </c>
      <c r="L9" s="628">
        <v>12241.44</v>
      </c>
      <c r="M9" s="628">
        <v>12161.26</v>
      </c>
      <c r="N9" s="628">
        <v>80.17</v>
      </c>
      <c r="O9" s="628">
        <v>8037.91</v>
      </c>
      <c r="P9" s="628">
        <v>913.88</v>
      </c>
      <c r="Q9" s="628">
        <v>0</v>
      </c>
      <c r="R9" s="628">
        <v>913.88</v>
      </c>
      <c r="S9" s="628">
        <v>913.88</v>
      </c>
      <c r="T9" s="628">
        <v>0</v>
      </c>
    </row>
    <row r="10" ht="19.5" customHeight="1" spans="1:20">
      <c r="A10" s="627" t="s">
        <v>129</v>
      </c>
      <c r="B10" s="627"/>
      <c r="C10" s="627"/>
      <c r="D10" s="627" t="s">
        <v>130</v>
      </c>
      <c r="E10" s="628">
        <v>0.92</v>
      </c>
      <c r="F10" s="628">
        <v>0</v>
      </c>
      <c r="G10" s="628">
        <v>0.92</v>
      </c>
      <c r="H10" s="628">
        <v>3.33</v>
      </c>
      <c r="I10" s="628">
        <v>3.33</v>
      </c>
      <c r="J10" s="628">
        <v>0</v>
      </c>
      <c r="K10" s="628">
        <v>3.45</v>
      </c>
      <c r="L10" s="628">
        <v>3.33</v>
      </c>
      <c r="M10" s="628">
        <v>0</v>
      </c>
      <c r="N10" s="628">
        <v>3.33</v>
      </c>
      <c r="O10" s="628">
        <v>0.12</v>
      </c>
      <c r="P10" s="628">
        <v>0.8</v>
      </c>
      <c r="Q10" s="628">
        <v>0</v>
      </c>
      <c r="R10" s="628">
        <v>0.8</v>
      </c>
      <c r="S10" s="628">
        <v>0.8</v>
      </c>
      <c r="T10" s="628">
        <v>0</v>
      </c>
    </row>
    <row r="11" ht="19.5" customHeight="1" spans="1:20">
      <c r="A11" s="627" t="s">
        <v>131</v>
      </c>
      <c r="B11" s="627"/>
      <c r="C11" s="627"/>
      <c r="D11" s="627" t="s">
        <v>132</v>
      </c>
      <c r="E11" s="628">
        <v>0</v>
      </c>
      <c r="F11" s="628">
        <v>0</v>
      </c>
      <c r="G11" s="628">
        <v>0</v>
      </c>
      <c r="H11" s="628">
        <v>3.33</v>
      </c>
      <c r="I11" s="628">
        <v>3.33</v>
      </c>
      <c r="J11" s="628">
        <v>0</v>
      </c>
      <c r="K11" s="628">
        <v>3.33</v>
      </c>
      <c r="L11" s="628">
        <v>3.33</v>
      </c>
      <c r="M11" s="628">
        <v>0</v>
      </c>
      <c r="N11" s="628">
        <v>3.33</v>
      </c>
      <c r="O11" s="628">
        <v>0</v>
      </c>
      <c r="P11" s="628">
        <v>0</v>
      </c>
      <c r="Q11" s="628">
        <v>0</v>
      </c>
      <c r="R11" s="628">
        <v>0</v>
      </c>
      <c r="S11" s="628">
        <v>0</v>
      </c>
      <c r="T11" s="628">
        <v>0</v>
      </c>
    </row>
    <row r="12" ht="19.5" customHeight="1" spans="1:20">
      <c r="A12" s="627" t="s">
        <v>133</v>
      </c>
      <c r="B12" s="627"/>
      <c r="C12" s="627"/>
      <c r="D12" s="627" t="s">
        <v>134</v>
      </c>
      <c r="E12" s="628">
        <v>0</v>
      </c>
      <c r="F12" s="628">
        <v>0</v>
      </c>
      <c r="G12" s="628">
        <v>0</v>
      </c>
      <c r="H12" s="628">
        <v>3.33</v>
      </c>
      <c r="I12" s="628">
        <v>3.33</v>
      </c>
      <c r="J12" s="628">
        <v>0</v>
      </c>
      <c r="K12" s="628">
        <v>3.33</v>
      </c>
      <c r="L12" s="628">
        <v>3.33</v>
      </c>
      <c r="M12" s="628">
        <v>0</v>
      </c>
      <c r="N12" s="628">
        <v>3.33</v>
      </c>
      <c r="O12" s="628">
        <v>0</v>
      </c>
      <c r="P12" s="628">
        <v>0</v>
      </c>
      <c r="Q12" s="628">
        <v>0</v>
      </c>
      <c r="R12" s="628">
        <v>0</v>
      </c>
      <c r="S12" s="628">
        <v>0</v>
      </c>
      <c r="T12" s="628">
        <v>0</v>
      </c>
    </row>
    <row r="13" ht="19.5" customHeight="1" spans="1:20">
      <c r="A13" s="627" t="s">
        <v>135</v>
      </c>
      <c r="B13" s="627"/>
      <c r="C13" s="627"/>
      <c r="D13" s="627" t="s">
        <v>136</v>
      </c>
      <c r="E13" s="628">
        <v>0.92</v>
      </c>
      <c r="F13" s="628">
        <v>0</v>
      </c>
      <c r="G13" s="628">
        <v>0.92</v>
      </c>
      <c r="H13" s="628">
        <v>0</v>
      </c>
      <c r="I13" s="628">
        <v>0</v>
      </c>
      <c r="J13" s="628">
        <v>0</v>
      </c>
      <c r="K13" s="628">
        <v>0.12</v>
      </c>
      <c r="L13" s="628">
        <v>0</v>
      </c>
      <c r="M13" s="628">
        <v>0</v>
      </c>
      <c r="N13" s="628">
        <v>0</v>
      </c>
      <c r="O13" s="628">
        <v>0.12</v>
      </c>
      <c r="P13" s="628">
        <v>0.8</v>
      </c>
      <c r="Q13" s="628">
        <v>0</v>
      </c>
      <c r="R13" s="628">
        <v>0.8</v>
      </c>
      <c r="S13" s="628">
        <v>0.8</v>
      </c>
      <c r="T13" s="628">
        <v>0</v>
      </c>
    </row>
    <row r="14" ht="19.5" customHeight="1" spans="1:20">
      <c r="A14" s="627" t="s">
        <v>137</v>
      </c>
      <c r="B14" s="627"/>
      <c r="C14" s="627"/>
      <c r="D14" s="627" t="s">
        <v>136</v>
      </c>
      <c r="E14" s="628">
        <v>0.92</v>
      </c>
      <c r="F14" s="628">
        <v>0</v>
      </c>
      <c r="G14" s="628">
        <v>0.92</v>
      </c>
      <c r="H14" s="628">
        <v>0</v>
      </c>
      <c r="I14" s="628">
        <v>0</v>
      </c>
      <c r="J14" s="628">
        <v>0</v>
      </c>
      <c r="K14" s="628">
        <v>0.12</v>
      </c>
      <c r="L14" s="628">
        <v>0</v>
      </c>
      <c r="M14" s="628">
        <v>0</v>
      </c>
      <c r="N14" s="628">
        <v>0</v>
      </c>
      <c r="O14" s="628">
        <v>0.12</v>
      </c>
      <c r="P14" s="628">
        <v>0.8</v>
      </c>
      <c r="Q14" s="628">
        <v>0</v>
      </c>
      <c r="R14" s="628">
        <v>0.8</v>
      </c>
      <c r="S14" s="628">
        <v>0.8</v>
      </c>
      <c r="T14" s="628">
        <v>0</v>
      </c>
    </row>
    <row r="15" ht="19.5" customHeight="1" spans="1:20">
      <c r="A15" s="627" t="s">
        <v>138</v>
      </c>
      <c r="B15" s="627"/>
      <c r="C15" s="627"/>
      <c r="D15" s="627" t="s">
        <v>139</v>
      </c>
      <c r="E15" s="628">
        <v>0</v>
      </c>
      <c r="F15" s="628">
        <v>0</v>
      </c>
      <c r="G15" s="628">
        <v>0</v>
      </c>
      <c r="H15" s="628">
        <v>220</v>
      </c>
      <c r="I15" s="628">
        <v>0</v>
      </c>
      <c r="J15" s="628">
        <v>220</v>
      </c>
      <c r="K15" s="628">
        <v>220</v>
      </c>
      <c r="L15" s="628">
        <v>0</v>
      </c>
      <c r="M15" s="628">
        <v>0</v>
      </c>
      <c r="N15" s="628">
        <v>0</v>
      </c>
      <c r="O15" s="628">
        <v>220</v>
      </c>
      <c r="P15" s="628">
        <v>0</v>
      </c>
      <c r="Q15" s="628">
        <v>0</v>
      </c>
      <c r="R15" s="628">
        <v>0</v>
      </c>
      <c r="S15" s="628">
        <v>0</v>
      </c>
      <c r="T15" s="628">
        <v>0</v>
      </c>
    </row>
    <row r="16" ht="19.5" customHeight="1" spans="1:20">
      <c r="A16" s="627" t="s">
        <v>140</v>
      </c>
      <c r="B16" s="627"/>
      <c r="C16" s="627"/>
      <c r="D16" s="627" t="s">
        <v>141</v>
      </c>
      <c r="E16" s="628">
        <v>0</v>
      </c>
      <c r="F16" s="628">
        <v>0</v>
      </c>
      <c r="G16" s="628">
        <v>0</v>
      </c>
      <c r="H16" s="628">
        <v>220</v>
      </c>
      <c r="I16" s="628">
        <v>0</v>
      </c>
      <c r="J16" s="628">
        <v>220</v>
      </c>
      <c r="K16" s="628">
        <v>220</v>
      </c>
      <c r="L16" s="628">
        <v>0</v>
      </c>
      <c r="M16" s="628">
        <v>0</v>
      </c>
      <c r="N16" s="628">
        <v>0</v>
      </c>
      <c r="O16" s="628">
        <v>220</v>
      </c>
      <c r="P16" s="628">
        <v>0</v>
      </c>
      <c r="Q16" s="628">
        <v>0</v>
      </c>
      <c r="R16" s="628">
        <v>0</v>
      </c>
      <c r="S16" s="628">
        <v>0</v>
      </c>
      <c r="T16" s="628">
        <v>0</v>
      </c>
    </row>
    <row r="17" ht="19.5" customHeight="1" spans="1:20">
      <c r="A17" s="627" t="s">
        <v>142</v>
      </c>
      <c r="B17" s="627"/>
      <c r="C17" s="627"/>
      <c r="D17" s="627" t="s">
        <v>143</v>
      </c>
      <c r="E17" s="628">
        <v>0</v>
      </c>
      <c r="F17" s="628">
        <v>0</v>
      </c>
      <c r="G17" s="628">
        <v>0</v>
      </c>
      <c r="H17" s="628">
        <v>220</v>
      </c>
      <c r="I17" s="628">
        <v>0</v>
      </c>
      <c r="J17" s="628">
        <v>220</v>
      </c>
      <c r="K17" s="628">
        <v>220</v>
      </c>
      <c r="L17" s="628">
        <v>0</v>
      </c>
      <c r="M17" s="628">
        <v>0</v>
      </c>
      <c r="N17" s="628">
        <v>0</v>
      </c>
      <c r="O17" s="628">
        <v>220</v>
      </c>
      <c r="P17" s="628">
        <v>0</v>
      </c>
      <c r="Q17" s="628">
        <v>0</v>
      </c>
      <c r="R17" s="628">
        <v>0</v>
      </c>
      <c r="S17" s="628">
        <v>0</v>
      </c>
      <c r="T17" s="628">
        <v>0</v>
      </c>
    </row>
    <row r="18" ht="19.5" customHeight="1" spans="1:20">
      <c r="A18" s="627" t="s">
        <v>144</v>
      </c>
      <c r="B18" s="627"/>
      <c r="C18" s="627"/>
      <c r="D18" s="627" t="s">
        <v>145</v>
      </c>
      <c r="E18" s="628">
        <v>0</v>
      </c>
      <c r="F18" s="628">
        <v>0</v>
      </c>
      <c r="G18" s="628">
        <v>0</v>
      </c>
      <c r="H18" s="628">
        <v>2230.18</v>
      </c>
      <c r="I18" s="628">
        <v>2230.12</v>
      </c>
      <c r="J18" s="628">
        <v>0.06</v>
      </c>
      <c r="K18" s="628">
        <v>2230.18</v>
      </c>
      <c r="L18" s="628">
        <v>2230.12</v>
      </c>
      <c r="M18" s="628">
        <v>2230.12</v>
      </c>
      <c r="N18" s="628">
        <v>0</v>
      </c>
      <c r="O18" s="628">
        <v>0.06</v>
      </c>
      <c r="P18" s="628">
        <v>0</v>
      </c>
      <c r="Q18" s="628">
        <v>0</v>
      </c>
      <c r="R18" s="628">
        <v>0</v>
      </c>
      <c r="S18" s="628">
        <v>0</v>
      </c>
      <c r="T18" s="628">
        <v>0</v>
      </c>
    </row>
    <row r="19" ht="19.5" customHeight="1" spans="1:20">
      <c r="A19" s="627" t="s">
        <v>146</v>
      </c>
      <c r="B19" s="627"/>
      <c r="C19" s="627"/>
      <c r="D19" s="627" t="s">
        <v>147</v>
      </c>
      <c r="E19" s="628">
        <v>0</v>
      </c>
      <c r="F19" s="628">
        <v>0</v>
      </c>
      <c r="G19" s="628">
        <v>0</v>
      </c>
      <c r="H19" s="628">
        <v>2165.13</v>
      </c>
      <c r="I19" s="628">
        <v>2165.07</v>
      </c>
      <c r="J19" s="628">
        <v>0.06</v>
      </c>
      <c r="K19" s="628">
        <v>2165.13</v>
      </c>
      <c r="L19" s="628">
        <v>2165.07</v>
      </c>
      <c r="M19" s="628">
        <v>2165.07</v>
      </c>
      <c r="N19" s="628">
        <v>0</v>
      </c>
      <c r="O19" s="628">
        <v>0.06</v>
      </c>
      <c r="P19" s="628">
        <v>0</v>
      </c>
      <c r="Q19" s="628">
        <v>0</v>
      </c>
      <c r="R19" s="628">
        <v>0</v>
      </c>
      <c r="S19" s="628">
        <v>0</v>
      </c>
      <c r="T19" s="628">
        <v>0</v>
      </c>
    </row>
    <row r="20" ht="19.5" customHeight="1" spans="1:20">
      <c r="A20" s="627" t="s">
        <v>148</v>
      </c>
      <c r="B20" s="627"/>
      <c r="C20" s="627"/>
      <c r="D20" s="627" t="s">
        <v>149</v>
      </c>
      <c r="E20" s="628">
        <v>0</v>
      </c>
      <c r="F20" s="628">
        <v>0</v>
      </c>
      <c r="G20" s="628">
        <v>0</v>
      </c>
      <c r="H20" s="628">
        <v>65.28</v>
      </c>
      <c r="I20" s="628">
        <v>65.28</v>
      </c>
      <c r="J20" s="628">
        <v>0</v>
      </c>
      <c r="K20" s="628">
        <v>65.28</v>
      </c>
      <c r="L20" s="628">
        <v>65.28</v>
      </c>
      <c r="M20" s="628">
        <v>65.28</v>
      </c>
      <c r="N20" s="628">
        <v>0</v>
      </c>
      <c r="O20" s="628">
        <v>0</v>
      </c>
      <c r="P20" s="628">
        <v>0</v>
      </c>
      <c r="Q20" s="628">
        <v>0</v>
      </c>
      <c r="R20" s="628">
        <v>0</v>
      </c>
      <c r="S20" s="628">
        <v>0</v>
      </c>
      <c r="T20" s="628">
        <v>0</v>
      </c>
    </row>
    <row r="21" ht="19.5" customHeight="1" spans="1:20">
      <c r="A21" s="627" t="s">
        <v>150</v>
      </c>
      <c r="B21" s="627"/>
      <c r="C21" s="627"/>
      <c r="D21" s="627" t="s">
        <v>151</v>
      </c>
      <c r="E21" s="628">
        <v>0</v>
      </c>
      <c r="F21" s="628">
        <v>0</v>
      </c>
      <c r="G21" s="628">
        <v>0</v>
      </c>
      <c r="H21" s="628">
        <v>672.08</v>
      </c>
      <c r="I21" s="628">
        <v>672.08</v>
      </c>
      <c r="J21" s="628">
        <v>0</v>
      </c>
      <c r="K21" s="628">
        <v>672.08</v>
      </c>
      <c r="L21" s="628">
        <v>672.08</v>
      </c>
      <c r="M21" s="628">
        <v>672.08</v>
      </c>
      <c r="N21" s="628">
        <v>0</v>
      </c>
      <c r="O21" s="628">
        <v>0</v>
      </c>
      <c r="P21" s="628">
        <v>0</v>
      </c>
      <c r="Q21" s="628">
        <v>0</v>
      </c>
      <c r="R21" s="628">
        <v>0</v>
      </c>
      <c r="S21" s="628">
        <v>0</v>
      </c>
      <c r="T21" s="628">
        <v>0</v>
      </c>
    </row>
    <row r="22" ht="19.5" customHeight="1" spans="1:20">
      <c r="A22" s="627" t="s">
        <v>152</v>
      </c>
      <c r="B22" s="627"/>
      <c r="C22" s="627"/>
      <c r="D22" s="627" t="s">
        <v>153</v>
      </c>
      <c r="E22" s="628">
        <v>0</v>
      </c>
      <c r="F22" s="628">
        <v>0</v>
      </c>
      <c r="G22" s="628">
        <v>0</v>
      </c>
      <c r="H22" s="628">
        <v>1185.73</v>
      </c>
      <c r="I22" s="628">
        <v>1185.73</v>
      </c>
      <c r="J22" s="628">
        <v>0</v>
      </c>
      <c r="K22" s="628">
        <v>1185.73</v>
      </c>
      <c r="L22" s="628">
        <v>1185.73</v>
      </c>
      <c r="M22" s="628">
        <v>1185.73</v>
      </c>
      <c r="N22" s="628">
        <v>0</v>
      </c>
      <c r="O22" s="628">
        <v>0</v>
      </c>
      <c r="P22" s="628">
        <v>0</v>
      </c>
      <c r="Q22" s="628">
        <v>0</v>
      </c>
      <c r="R22" s="628">
        <v>0</v>
      </c>
      <c r="S22" s="628">
        <v>0</v>
      </c>
      <c r="T22" s="628">
        <v>0</v>
      </c>
    </row>
    <row r="23" ht="19.5" customHeight="1" spans="1:20">
      <c r="A23" s="627" t="s">
        <v>154</v>
      </c>
      <c r="B23" s="627"/>
      <c r="C23" s="627"/>
      <c r="D23" s="627" t="s">
        <v>155</v>
      </c>
      <c r="E23" s="628">
        <v>0</v>
      </c>
      <c r="F23" s="628">
        <v>0</v>
      </c>
      <c r="G23" s="628">
        <v>0</v>
      </c>
      <c r="H23" s="628">
        <v>241.3</v>
      </c>
      <c r="I23" s="628">
        <v>241.3</v>
      </c>
      <c r="J23" s="628">
        <v>0</v>
      </c>
      <c r="K23" s="628">
        <v>241.3</v>
      </c>
      <c r="L23" s="628">
        <v>241.3</v>
      </c>
      <c r="M23" s="628">
        <v>241.3</v>
      </c>
      <c r="N23" s="628">
        <v>0</v>
      </c>
      <c r="O23" s="628">
        <v>0</v>
      </c>
      <c r="P23" s="628">
        <v>0</v>
      </c>
      <c r="Q23" s="628">
        <v>0</v>
      </c>
      <c r="R23" s="628">
        <v>0</v>
      </c>
      <c r="S23" s="628">
        <v>0</v>
      </c>
      <c r="T23" s="628">
        <v>0</v>
      </c>
    </row>
    <row r="24" ht="19.5" customHeight="1" spans="1:20">
      <c r="A24" s="627" t="s">
        <v>156</v>
      </c>
      <c r="B24" s="627"/>
      <c r="C24" s="627"/>
      <c r="D24" s="627" t="s">
        <v>157</v>
      </c>
      <c r="E24" s="628">
        <v>0</v>
      </c>
      <c r="F24" s="628">
        <v>0</v>
      </c>
      <c r="G24" s="628">
        <v>0</v>
      </c>
      <c r="H24" s="628">
        <v>0.75</v>
      </c>
      <c r="I24" s="628">
        <v>0.69</v>
      </c>
      <c r="J24" s="628">
        <v>0.06</v>
      </c>
      <c r="K24" s="628">
        <v>0.75</v>
      </c>
      <c r="L24" s="628">
        <v>0.69</v>
      </c>
      <c r="M24" s="628">
        <v>0.69</v>
      </c>
      <c r="N24" s="628">
        <v>0</v>
      </c>
      <c r="O24" s="628">
        <v>0.06</v>
      </c>
      <c r="P24" s="628">
        <v>0</v>
      </c>
      <c r="Q24" s="628">
        <v>0</v>
      </c>
      <c r="R24" s="628">
        <v>0</v>
      </c>
      <c r="S24" s="628">
        <v>0</v>
      </c>
      <c r="T24" s="628">
        <v>0</v>
      </c>
    </row>
    <row r="25" ht="19.5" customHeight="1" spans="1:20">
      <c r="A25" s="627" t="s">
        <v>158</v>
      </c>
      <c r="B25" s="627"/>
      <c r="C25" s="627"/>
      <c r="D25" s="627" t="s">
        <v>159</v>
      </c>
      <c r="E25" s="628">
        <v>0</v>
      </c>
      <c r="F25" s="628">
        <v>0</v>
      </c>
      <c r="G25" s="628">
        <v>0</v>
      </c>
      <c r="H25" s="628">
        <v>21.39</v>
      </c>
      <c r="I25" s="628">
        <v>21.39</v>
      </c>
      <c r="J25" s="628">
        <v>0</v>
      </c>
      <c r="K25" s="628">
        <v>21.39</v>
      </c>
      <c r="L25" s="628">
        <v>21.39</v>
      </c>
      <c r="M25" s="628">
        <v>21.39</v>
      </c>
      <c r="N25" s="628">
        <v>0</v>
      </c>
      <c r="O25" s="628">
        <v>0</v>
      </c>
      <c r="P25" s="628">
        <v>0</v>
      </c>
      <c r="Q25" s="628">
        <v>0</v>
      </c>
      <c r="R25" s="628">
        <v>0</v>
      </c>
      <c r="S25" s="628">
        <v>0</v>
      </c>
      <c r="T25" s="628">
        <v>0</v>
      </c>
    </row>
    <row r="26" ht="19.5" customHeight="1" spans="1:20">
      <c r="A26" s="627" t="s">
        <v>160</v>
      </c>
      <c r="B26" s="627"/>
      <c r="C26" s="627"/>
      <c r="D26" s="627" t="s">
        <v>161</v>
      </c>
      <c r="E26" s="628">
        <v>0</v>
      </c>
      <c r="F26" s="628">
        <v>0</v>
      </c>
      <c r="G26" s="628">
        <v>0</v>
      </c>
      <c r="H26" s="628">
        <v>21.39</v>
      </c>
      <c r="I26" s="628">
        <v>21.39</v>
      </c>
      <c r="J26" s="628">
        <v>0</v>
      </c>
      <c r="K26" s="628">
        <v>21.39</v>
      </c>
      <c r="L26" s="628">
        <v>21.39</v>
      </c>
      <c r="M26" s="628">
        <v>21.39</v>
      </c>
      <c r="N26" s="628">
        <v>0</v>
      </c>
      <c r="O26" s="628">
        <v>0</v>
      </c>
      <c r="P26" s="628">
        <v>0</v>
      </c>
      <c r="Q26" s="628">
        <v>0</v>
      </c>
      <c r="R26" s="628">
        <v>0</v>
      </c>
      <c r="S26" s="628">
        <v>0</v>
      </c>
      <c r="T26" s="628">
        <v>0</v>
      </c>
    </row>
    <row r="27" ht="19.5" customHeight="1" spans="1:20">
      <c r="A27" s="627" t="s">
        <v>162</v>
      </c>
      <c r="B27" s="627"/>
      <c r="C27" s="627"/>
      <c r="D27" s="627" t="s">
        <v>163</v>
      </c>
      <c r="E27" s="628">
        <v>0</v>
      </c>
      <c r="F27" s="628">
        <v>0</v>
      </c>
      <c r="G27" s="628">
        <v>0</v>
      </c>
      <c r="H27" s="628">
        <v>43.66</v>
      </c>
      <c r="I27" s="628">
        <v>43.66</v>
      </c>
      <c r="J27" s="628">
        <v>0</v>
      </c>
      <c r="K27" s="628">
        <v>43.66</v>
      </c>
      <c r="L27" s="628">
        <v>43.66</v>
      </c>
      <c r="M27" s="628">
        <v>43.66</v>
      </c>
      <c r="N27" s="628">
        <v>0</v>
      </c>
      <c r="O27" s="628">
        <v>0</v>
      </c>
      <c r="P27" s="628">
        <v>0</v>
      </c>
      <c r="Q27" s="628">
        <v>0</v>
      </c>
      <c r="R27" s="628">
        <v>0</v>
      </c>
      <c r="S27" s="628">
        <v>0</v>
      </c>
      <c r="T27" s="628">
        <v>0</v>
      </c>
    </row>
    <row r="28" ht="19.5" customHeight="1" spans="1:20">
      <c r="A28" s="627" t="s">
        <v>164</v>
      </c>
      <c r="B28" s="627"/>
      <c r="C28" s="627"/>
      <c r="D28" s="627" t="s">
        <v>163</v>
      </c>
      <c r="E28" s="628">
        <v>0</v>
      </c>
      <c r="F28" s="628">
        <v>0</v>
      </c>
      <c r="G28" s="628">
        <v>0</v>
      </c>
      <c r="H28" s="628">
        <v>43.66</v>
      </c>
      <c r="I28" s="628">
        <v>43.66</v>
      </c>
      <c r="J28" s="628">
        <v>0</v>
      </c>
      <c r="K28" s="628">
        <v>43.66</v>
      </c>
      <c r="L28" s="628">
        <v>43.66</v>
      </c>
      <c r="M28" s="628">
        <v>43.66</v>
      </c>
      <c r="N28" s="628">
        <v>0</v>
      </c>
      <c r="O28" s="628">
        <v>0</v>
      </c>
      <c r="P28" s="628">
        <v>0</v>
      </c>
      <c r="Q28" s="628">
        <v>0</v>
      </c>
      <c r="R28" s="628">
        <v>0</v>
      </c>
      <c r="S28" s="628">
        <v>0</v>
      </c>
      <c r="T28" s="628">
        <v>0</v>
      </c>
    </row>
    <row r="29" ht="19.5" customHeight="1" spans="1:20">
      <c r="A29" s="627" t="s">
        <v>165</v>
      </c>
      <c r="B29" s="627"/>
      <c r="C29" s="627"/>
      <c r="D29" s="627" t="s">
        <v>166</v>
      </c>
      <c r="E29" s="628">
        <v>963.28</v>
      </c>
      <c r="F29" s="628">
        <v>0</v>
      </c>
      <c r="G29" s="628">
        <v>963.28</v>
      </c>
      <c r="H29" s="628">
        <v>17024.6</v>
      </c>
      <c r="I29" s="628">
        <v>9257.08</v>
      </c>
      <c r="J29" s="628">
        <v>7767.52</v>
      </c>
      <c r="K29" s="628">
        <v>17074.81</v>
      </c>
      <c r="L29" s="628">
        <v>9257.08</v>
      </c>
      <c r="M29" s="628">
        <v>9180.24</v>
      </c>
      <c r="N29" s="628">
        <v>76.84</v>
      </c>
      <c r="O29" s="628">
        <v>7817.73</v>
      </c>
      <c r="P29" s="628">
        <v>913.08</v>
      </c>
      <c r="Q29" s="628">
        <v>0</v>
      </c>
      <c r="R29" s="628">
        <v>913.08</v>
      </c>
      <c r="S29" s="628">
        <v>913.08</v>
      </c>
      <c r="T29" s="628">
        <v>0</v>
      </c>
    </row>
    <row r="30" ht="19.5" customHeight="1" spans="1:20">
      <c r="A30" s="627" t="s">
        <v>167</v>
      </c>
      <c r="B30" s="627"/>
      <c r="C30" s="627"/>
      <c r="D30" s="627" t="s">
        <v>168</v>
      </c>
      <c r="E30" s="628">
        <v>0</v>
      </c>
      <c r="F30" s="628">
        <v>0</v>
      </c>
      <c r="G30" s="628">
        <v>0</v>
      </c>
      <c r="H30" s="628">
        <v>820</v>
      </c>
      <c r="I30" s="628">
        <v>451.12</v>
      </c>
      <c r="J30" s="628">
        <v>368.88</v>
      </c>
      <c r="K30" s="628">
        <v>820</v>
      </c>
      <c r="L30" s="628">
        <v>451.12</v>
      </c>
      <c r="M30" s="628">
        <v>405.73</v>
      </c>
      <c r="N30" s="628">
        <v>45.39</v>
      </c>
      <c r="O30" s="628">
        <v>368.88</v>
      </c>
      <c r="P30" s="628">
        <v>0</v>
      </c>
      <c r="Q30" s="628">
        <v>0</v>
      </c>
      <c r="R30" s="628">
        <v>0</v>
      </c>
      <c r="S30" s="628">
        <v>0</v>
      </c>
      <c r="T30" s="628">
        <v>0</v>
      </c>
    </row>
    <row r="31" ht="19.5" customHeight="1" spans="1:20">
      <c r="A31" s="627" t="s">
        <v>169</v>
      </c>
      <c r="B31" s="627"/>
      <c r="C31" s="627"/>
      <c r="D31" s="627" t="s">
        <v>134</v>
      </c>
      <c r="E31" s="628">
        <v>0</v>
      </c>
      <c r="F31" s="628">
        <v>0</v>
      </c>
      <c r="G31" s="628">
        <v>0</v>
      </c>
      <c r="H31" s="628">
        <v>451.12</v>
      </c>
      <c r="I31" s="628">
        <v>451.12</v>
      </c>
      <c r="J31" s="628">
        <v>0</v>
      </c>
      <c r="K31" s="628">
        <v>451.12</v>
      </c>
      <c r="L31" s="628">
        <v>451.12</v>
      </c>
      <c r="M31" s="628">
        <v>405.73</v>
      </c>
      <c r="N31" s="628">
        <v>45.39</v>
      </c>
      <c r="O31" s="628">
        <v>0</v>
      </c>
      <c r="P31" s="628">
        <v>0</v>
      </c>
      <c r="Q31" s="628">
        <v>0</v>
      </c>
      <c r="R31" s="628">
        <v>0</v>
      </c>
      <c r="S31" s="628">
        <v>0</v>
      </c>
      <c r="T31" s="628">
        <v>0</v>
      </c>
    </row>
    <row r="32" ht="19.5" customHeight="1" spans="1:20">
      <c r="A32" s="627" t="s">
        <v>170</v>
      </c>
      <c r="B32" s="627"/>
      <c r="C32" s="627"/>
      <c r="D32" s="627" t="s">
        <v>171</v>
      </c>
      <c r="E32" s="628">
        <v>0</v>
      </c>
      <c r="F32" s="628">
        <v>0</v>
      </c>
      <c r="G32" s="628">
        <v>0</v>
      </c>
      <c r="H32" s="628">
        <v>368.88</v>
      </c>
      <c r="I32" s="628">
        <v>0</v>
      </c>
      <c r="J32" s="628">
        <v>368.88</v>
      </c>
      <c r="K32" s="628">
        <v>368.88</v>
      </c>
      <c r="L32" s="628">
        <v>0</v>
      </c>
      <c r="M32" s="628">
        <v>0</v>
      </c>
      <c r="N32" s="628">
        <v>0</v>
      </c>
      <c r="O32" s="628">
        <v>368.88</v>
      </c>
      <c r="P32" s="628">
        <v>0</v>
      </c>
      <c r="Q32" s="628">
        <v>0</v>
      </c>
      <c r="R32" s="628">
        <v>0</v>
      </c>
      <c r="S32" s="628">
        <v>0</v>
      </c>
      <c r="T32" s="628">
        <v>0</v>
      </c>
    </row>
    <row r="33" ht="19.5" customHeight="1" spans="1:20">
      <c r="A33" s="627" t="s">
        <v>172</v>
      </c>
      <c r="B33" s="627"/>
      <c r="C33" s="627"/>
      <c r="D33" s="627" t="s">
        <v>173</v>
      </c>
      <c r="E33" s="628">
        <v>584.31</v>
      </c>
      <c r="F33" s="628">
        <v>0</v>
      </c>
      <c r="G33" s="628">
        <v>584.31</v>
      </c>
      <c r="H33" s="628">
        <v>3219.5</v>
      </c>
      <c r="I33" s="628">
        <v>2599.32</v>
      </c>
      <c r="J33" s="628">
        <v>620.18</v>
      </c>
      <c r="K33" s="628">
        <v>3200.9</v>
      </c>
      <c r="L33" s="628">
        <v>2599.32</v>
      </c>
      <c r="M33" s="628">
        <v>2599.32</v>
      </c>
      <c r="N33" s="628">
        <v>0</v>
      </c>
      <c r="O33" s="628">
        <v>601.58</v>
      </c>
      <c r="P33" s="628">
        <v>602.91</v>
      </c>
      <c r="Q33" s="628">
        <v>0</v>
      </c>
      <c r="R33" s="628">
        <v>602.91</v>
      </c>
      <c r="S33" s="628">
        <v>602.91</v>
      </c>
      <c r="T33" s="628">
        <v>0</v>
      </c>
    </row>
    <row r="34" ht="19.5" customHeight="1" spans="1:20">
      <c r="A34" s="627" t="s">
        <v>174</v>
      </c>
      <c r="B34" s="627"/>
      <c r="C34" s="627"/>
      <c r="D34" s="627" t="s">
        <v>175</v>
      </c>
      <c r="E34" s="628">
        <v>0</v>
      </c>
      <c r="F34" s="628">
        <v>0</v>
      </c>
      <c r="G34" s="628">
        <v>0</v>
      </c>
      <c r="H34" s="628">
        <v>2377.49</v>
      </c>
      <c r="I34" s="628">
        <v>2166.36</v>
      </c>
      <c r="J34" s="628">
        <v>211.13</v>
      </c>
      <c r="K34" s="628">
        <v>2377.49</v>
      </c>
      <c r="L34" s="628">
        <v>2166.36</v>
      </c>
      <c r="M34" s="628">
        <v>2166.36</v>
      </c>
      <c r="N34" s="628">
        <v>0</v>
      </c>
      <c r="O34" s="628">
        <v>211.13</v>
      </c>
      <c r="P34" s="628">
        <v>0</v>
      </c>
      <c r="Q34" s="628">
        <v>0</v>
      </c>
      <c r="R34" s="628">
        <v>0</v>
      </c>
      <c r="S34" s="628">
        <v>0</v>
      </c>
      <c r="T34" s="628">
        <v>0</v>
      </c>
    </row>
    <row r="35" ht="19.5" customHeight="1" spans="1:20">
      <c r="A35" s="627" t="s">
        <v>176</v>
      </c>
      <c r="B35" s="627"/>
      <c r="C35" s="627"/>
      <c r="D35" s="627" t="s">
        <v>177</v>
      </c>
      <c r="E35" s="628">
        <v>584.31</v>
      </c>
      <c r="F35" s="628">
        <v>0</v>
      </c>
      <c r="G35" s="628">
        <v>584.31</v>
      </c>
      <c r="H35" s="628">
        <v>770.01</v>
      </c>
      <c r="I35" s="628">
        <v>432.96</v>
      </c>
      <c r="J35" s="628">
        <v>337.05</v>
      </c>
      <c r="K35" s="628">
        <v>751.41</v>
      </c>
      <c r="L35" s="628">
        <v>432.96</v>
      </c>
      <c r="M35" s="628">
        <v>432.96</v>
      </c>
      <c r="N35" s="628">
        <v>0</v>
      </c>
      <c r="O35" s="628">
        <v>318.45</v>
      </c>
      <c r="P35" s="628">
        <v>602.91</v>
      </c>
      <c r="Q35" s="628">
        <v>0</v>
      </c>
      <c r="R35" s="628">
        <v>602.91</v>
      </c>
      <c r="S35" s="628">
        <v>602.91</v>
      </c>
      <c r="T35" s="628">
        <v>0</v>
      </c>
    </row>
    <row r="36" ht="19.5" customHeight="1" spans="1:20">
      <c r="A36" s="627" t="s">
        <v>178</v>
      </c>
      <c r="B36" s="627"/>
      <c r="C36" s="627"/>
      <c r="D36" s="627" t="s">
        <v>179</v>
      </c>
      <c r="E36" s="628">
        <v>0</v>
      </c>
      <c r="F36" s="628">
        <v>0</v>
      </c>
      <c r="G36" s="628">
        <v>0</v>
      </c>
      <c r="H36" s="628">
        <v>72</v>
      </c>
      <c r="I36" s="628">
        <v>0</v>
      </c>
      <c r="J36" s="628">
        <v>72</v>
      </c>
      <c r="K36" s="628">
        <v>72</v>
      </c>
      <c r="L36" s="628">
        <v>0</v>
      </c>
      <c r="M36" s="628">
        <v>0</v>
      </c>
      <c r="N36" s="628">
        <v>0</v>
      </c>
      <c r="O36" s="628">
        <v>72</v>
      </c>
      <c r="P36" s="628">
        <v>0</v>
      </c>
      <c r="Q36" s="628">
        <v>0</v>
      </c>
      <c r="R36" s="628">
        <v>0</v>
      </c>
      <c r="S36" s="628">
        <v>0</v>
      </c>
      <c r="T36" s="628">
        <v>0</v>
      </c>
    </row>
    <row r="37" ht="19.5" customHeight="1" spans="1:20">
      <c r="A37" s="627" t="s">
        <v>180</v>
      </c>
      <c r="B37" s="627"/>
      <c r="C37" s="627"/>
      <c r="D37" s="627" t="s">
        <v>181</v>
      </c>
      <c r="E37" s="628">
        <v>0</v>
      </c>
      <c r="F37" s="628">
        <v>0</v>
      </c>
      <c r="G37" s="628">
        <v>0</v>
      </c>
      <c r="H37" s="628">
        <v>4522.44</v>
      </c>
      <c r="I37" s="628">
        <v>3857.77</v>
      </c>
      <c r="J37" s="628">
        <v>664.67</v>
      </c>
      <c r="K37" s="628">
        <v>4522.44</v>
      </c>
      <c r="L37" s="628">
        <v>3857.77</v>
      </c>
      <c r="M37" s="628">
        <v>3857.77</v>
      </c>
      <c r="N37" s="628">
        <v>0</v>
      </c>
      <c r="O37" s="628">
        <v>664.67</v>
      </c>
      <c r="P37" s="628">
        <v>0</v>
      </c>
      <c r="Q37" s="628">
        <v>0</v>
      </c>
      <c r="R37" s="628">
        <v>0</v>
      </c>
      <c r="S37" s="628">
        <v>0</v>
      </c>
      <c r="T37" s="628">
        <v>0</v>
      </c>
    </row>
    <row r="38" ht="19.5" customHeight="1" spans="1:20">
      <c r="A38" s="627" t="s">
        <v>182</v>
      </c>
      <c r="B38" s="627"/>
      <c r="C38" s="627"/>
      <c r="D38" s="627" t="s">
        <v>183</v>
      </c>
      <c r="E38" s="628">
        <v>0</v>
      </c>
      <c r="F38" s="628">
        <v>0</v>
      </c>
      <c r="G38" s="628">
        <v>0</v>
      </c>
      <c r="H38" s="628">
        <v>3457.37</v>
      </c>
      <c r="I38" s="628">
        <v>3370.93</v>
      </c>
      <c r="J38" s="628">
        <v>86.44</v>
      </c>
      <c r="K38" s="628">
        <v>3457.37</v>
      </c>
      <c r="L38" s="628">
        <v>3370.93</v>
      </c>
      <c r="M38" s="628">
        <v>3370.93</v>
      </c>
      <c r="N38" s="628">
        <v>0</v>
      </c>
      <c r="O38" s="628">
        <v>86.44</v>
      </c>
      <c r="P38" s="628">
        <v>0</v>
      </c>
      <c r="Q38" s="628">
        <v>0</v>
      </c>
      <c r="R38" s="628">
        <v>0</v>
      </c>
      <c r="S38" s="628">
        <v>0</v>
      </c>
      <c r="T38" s="628">
        <v>0</v>
      </c>
    </row>
    <row r="39" ht="19.5" customHeight="1" spans="1:20">
      <c r="A39" s="627" t="s">
        <v>184</v>
      </c>
      <c r="B39" s="627"/>
      <c r="C39" s="627"/>
      <c r="D39" s="627" t="s">
        <v>185</v>
      </c>
      <c r="E39" s="628">
        <v>0</v>
      </c>
      <c r="F39" s="628">
        <v>0</v>
      </c>
      <c r="G39" s="628">
        <v>0</v>
      </c>
      <c r="H39" s="628">
        <v>1065.07</v>
      </c>
      <c r="I39" s="628">
        <v>486.84</v>
      </c>
      <c r="J39" s="628">
        <v>578.23</v>
      </c>
      <c r="K39" s="628">
        <v>1065.07</v>
      </c>
      <c r="L39" s="628">
        <v>486.84</v>
      </c>
      <c r="M39" s="628">
        <v>486.84</v>
      </c>
      <c r="N39" s="628">
        <v>0</v>
      </c>
      <c r="O39" s="628">
        <v>578.23</v>
      </c>
      <c r="P39" s="628">
        <v>0</v>
      </c>
      <c r="Q39" s="628">
        <v>0</v>
      </c>
      <c r="R39" s="628">
        <v>0</v>
      </c>
      <c r="S39" s="628">
        <v>0</v>
      </c>
      <c r="T39" s="628">
        <v>0</v>
      </c>
    </row>
    <row r="40" ht="19.5" customHeight="1" spans="1:20">
      <c r="A40" s="627" t="s">
        <v>186</v>
      </c>
      <c r="B40" s="627"/>
      <c r="C40" s="627"/>
      <c r="D40" s="627" t="s">
        <v>187</v>
      </c>
      <c r="E40" s="628">
        <v>155.98</v>
      </c>
      <c r="F40" s="628">
        <v>0</v>
      </c>
      <c r="G40" s="628">
        <v>155.98</v>
      </c>
      <c r="H40" s="628">
        <v>6375.37</v>
      </c>
      <c r="I40" s="628">
        <v>1583.87</v>
      </c>
      <c r="J40" s="628">
        <v>4791.5</v>
      </c>
      <c r="K40" s="628">
        <v>6391.2</v>
      </c>
      <c r="L40" s="628">
        <v>1583.87</v>
      </c>
      <c r="M40" s="628">
        <v>1552.42</v>
      </c>
      <c r="N40" s="628">
        <v>31.45</v>
      </c>
      <c r="O40" s="628">
        <v>4807.32</v>
      </c>
      <c r="P40" s="628">
        <v>140.16</v>
      </c>
      <c r="Q40" s="628">
        <v>0</v>
      </c>
      <c r="R40" s="628">
        <v>140.16</v>
      </c>
      <c r="S40" s="628">
        <v>140.16</v>
      </c>
      <c r="T40" s="628">
        <v>0</v>
      </c>
    </row>
    <row r="41" ht="19.5" customHeight="1" spans="1:20">
      <c r="A41" s="627" t="s">
        <v>188</v>
      </c>
      <c r="B41" s="627"/>
      <c r="C41" s="627"/>
      <c r="D41" s="627" t="s">
        <v>189</v>
      </c>
      <c r="E41" s="628">
        <v>0</v>
      </c>
      <c r="F41" s="628">
        <v>0</v>
      </c>
      <c r="G41" s="628">
        <v>0</v>
      </c>
      <c r="H41" s="628">
        <v>849.93</v>
      </c>
      <c r="I41" s="628">
        <v>734.01</v>
      </c>
      <c r="J41" s="628">
        <v>115.91</v>
      </c>
      <c r="K41" s="628">
        <v>849.93</v>
      </c>
      <c r="L41" s="628">
        <v>734.01</v>
      </c>
      <c r="M41" s="628">
        <v>710.09</v>
      </c>
      <c r="N41" s="628">
        <v>23.92</v>
      </c>
      <c r="O41" s="628">
        <v>115.91</v>
      </c>
      <c r="P41" s="628">
        <v>0</v>
      </c>
      <c r="Q41" s="628">
        <v>0</v>
      </c>
      <c r="R41" s="628">
        <v>0</v>
      </c>
      <c r="S41" s="628">
        <v>0</v>
      </c>
      <c r="T41" s="628">
        <v>0</v>
      </c>
    </row>
    <row r="42" ht="19.5" customHeight="1" spans="1:20">
      <c r="A42" s="627" t="s">
        <v>190</v>
      </c>
      <c r="B42" s="627"/>
      <c r="C42" s="627"/>
      <c r="D42" s="627" t="s">
        <v>191</v>
      </c>
      <c r="E42" s="628">
        <v>0</v>
      </c>
      <c r="F42" s="628">
        <v>0</v>
      </c>
      <c r="G42" s="628">
        <v>0</v>
      </c>
      <c r="H42" s="628">
        <v>946.1</v>
      </c>
      <c r="I42" s="628">
        <v>849.86</v>
      </c>
      <c r="J42" s="628">
        <v>96.23</v>
      </c>
      <c r="K42" s="628">
        <v>946.1</v>
      </c>
      <c r="L42" s="628">
        <v>849.86</v>
      </c>
      <c r="M42" s="628">
        <v>842.33</v>
      </c>
      <c r="N42" s="628">
        <v>7.54</v>
      </c>
      <c r="O42" s="628">
        <v>96.23</v>
      </c>
      <c r="P42" s="628">
        <v>0</v>
      </c>
      <c r="Q42" s="628">
        <v>0</v>
      </c>
      <c r="R42" s="628">
        <v>0</v>
      </c>
      <c r="S42" s="628">
        <v>0</v>
      </c>
      <c r="T42" s="628">
        <v>0</v>
      </c>
    </row>
    <row r="43" ht="19.5" customHeight="1" spans="1:20">
      <c r="A43" s="627" t="s">
        <v>192</v>
      </c>
      <c r="B43" s="627"/>
      <c r="C43" s="627"/>
      <c r="D43" s="627" t="s">
        <v>193</v>
      </c>
      <c r="E43" s="628">
        <v>12.74</v>
      </c>
      <c r="F43" s="628">
        <v>0</v>
      </c>
      <c r="G43" s="628">
        <v>12.74</v>
      </c>
      <c r="H43" s="628">
        <v>2893.44</v>
      </c>
      <c r="I43" s="628">
        <v>0</v>
      </c>
      <c r="J43" s="628">
        <v>2893.44</v>
      </c>
      <c r="K43" s="628">
        <v>2906.19</v>
      </c>
      <c r="L43" s="628">
        <v>0</v>
      </c>
      <c r="M43" s="628">
        <v>0</v>
      </c>
      <c r="N43" s="628">
        <v>0</v>
      </c>
      <c r="O43" s="628">
        <v>2906.19</v>
      </c>
      <c r="P43" s="628">
        <v>0</v>
      </c>
      <c r="Q43" s="628">
        <v>0</v>
      </c>
      <c r="R43" s="628">
        <v>0</v>
      </c>
      <c r="S43" s="628">
        <v>0</v>
      </c>
      <c r="T43" s="628">
        <v>0</v>
      </c>
    </row>
    <row r="44" ht="19.5" customHeight="1" spans="1:20">
      <c r="A44" s="627" t="s">
        <v>194</v>
      </c>
      <c r="B44" s="627"/>
      <c r="C44" s="627"/>
      <c r="D44" s="627" t="s">
        <v>195</v>
      </c>
      <c r="E44" s="628">
        <v>143.24</v>
      </c>
      <c r="F44" s="628">
        <v>0</v>
      </c>
      <c r="G44" s="628">
        <v>143.24</v>
      </c>
      <c r="H44" s="628">
        <v>485.11</v>
      </c>
      <c r="I44" s="628">
        <v>0</v>
      </c>
      <c r="J44" s="628">
        <v>485.11</v>
      </c>
      <c r="K44" s="628">
        <v>488.19</v>
      </c>
      <c r="L44" s="628">
        <v>0</v>
      </c>
      <c r="M44" s="628">
        <v>0</v>
      </c>
      <c r="N44" s="628">
        <v>0</v>
      </c>
      <c r="O44" s="628">
        <v>488.19</v>
      </c>
      <c r="P44" s="628">
        <v>140.16</v>
      </c>
      <c r="Q44" s="628">
        <v>0</v>
      </c>
      <c r="R44" s="628">
        <v>140.16</v>
      </c>
      <c r="S44" s="628">
        <v>140.16</v>
      </c>
      <c r="T44" s="628">
        <v>0</v>
      </c>
    </row>
    <row r="45" ht="19.5" customHeight="1" spans="1:20">
      <c r="A45" s="627" t="s">
        <v>196</v>
      </c>
      <c r="B45" s="627"/>
      <c r="C45" s="627"/>
      <c r="D45" s="627" t="s">
        <v>197</v>
      </c>
      <c r="E45" s="628">
        <v>0</v>
      </c>
      <c r="F45" s="628">
        <v>0</v>
      </c>
      <c r="G45" s="628">
        <v>0</v>
      </c>
      <c r="H45" s="628">
        <v>71.57</v>
      </c>
      <c r="I45" s="628">
        <v>0</v>
      </c>
      <c r="J45" s="628">
        <v>71.57</v>
      </c>
      <c r="K45" s="628">
        <v>71.57</v>
      </c>
      <c r="L45" s="628">
        <v>0</v>
      </c>
      <c r="M45" s="628">
        <v>0</v>
      </c>
      <c r="N45" s="628">
        <v>0</v>
      </c>
      <c r="O45" s="628">
        <v>71.57</v>
      </c>
      <c r="P45" s="628">
        <v>0</v>
      </c>
      <c r="Q45" s="628">
        <v>0</v>
      </c>
      <c r="R45" s="628">
        <v>0</v>
      </c>
      <c r="S45" s="628">
        <v>0</v>
      </c>
      <c r="T45" s="628">
        <v>0</v>
      </c>
    </row>
    <row r="46" ht="19.5" customHeight="1" spans="1:20">
      <c r="A46" s="627" t="s">
        <v>198</v>
      </c>
      <c r="B46" s="627"/>
      <c r="C46" s="627"/>
      <c r="D46" s="627" t="s">
        <v>199</v>
      </c>
      <c r="E46" s="628">
        <v>0</v>
      </c>
      <c r="F46" s="628">
        <v>0</v>
      </c>
      <c r="G46" s="628">
        <v>0</v>
      </c>
      <c r="H46" s="628">
        <v>1129.22</v>
      </c>
      <c r="I46" s="628">
        <v>0</v>
      </c>
      <c r="J46" s="628">
        <v>1129.22</v>
      </c>
      <c r="K46" s="628">
        <v>1129.22</v>
      </c>
      <c r="L46" s="628">
        <v>0</v>
      </c>
      <c r="M46" s="628">
        <v>0</v>
      </c>
      <c r="N46" s="628">
        <v>0</v>
      </c>
      <c r="O46" s="628">
        <v>1129.22</v>
      </c>
      <c r="P46" s="628">
        <v>0</v>
      </c>
      <c r="Q46" s="628">
        <v>0</v>
      </c>
      <c r="R46" s="628">
        <v>0</v>
      </c>
      <c r="S46" s="628">
        <v>0</v>
      </c>
      <c r="T46" s="628">
        <v>0</v>
      </c>
    </row>
    <row r="47" ht="19.5" customHeight="1" spans="1:20">
      <c r="A47" s="627" t="s">
        <v>200</v>
      </c>
      <c r="B47" s="627"/>
      <c r="C47" s="627"/>
      <c r="D47" s="627" t="s">
        <v>201</v>
      </c>
      <c r="E47" s="628">
        <v>0</v>
      </c>
      <c r="F47" s="628">
        <v>0</v>
      </c>
      <c r="G47" s="628">
        <v>0</v>
      </c>
      <c r="H47" s="628">
        <v>593.06</v>
      </c>
      <c r="I47" s="628">
        <v>0</v>
      </c>
      <c r="J47" s="628">
        <v>593.06</v>
      </c>
      <c r="K47" s="628">
        <v>593.06</v>
      </c>
      <c r="L47" s="628">
        <v>0</v>
      </c>
      <c r="M47" s="628">
        <v>0</v>
      </c>
      <c r="N47" s="628">
        <v>0</v>
      </c>
      <c r="O47" s="628">
        <v>593.06</v>
      </c>
      <c r="P47" s="628">
        <v>0</v>
      </c>
      <c r="Q47" s="628">
        <v>0</v>
      </c>
      <c r="R47" s="628">
        <v>0</v>
      </c>
      <c r="S47" s="628">
        <v>0</v>
      </c>
      <c r="T47" s="628">
        <v>0</v>
      </c>
    </row>
    <row r="48" ht="19.5" customHeight="1" spans="1:20">
      <c r="A48" s="627" t="s">
        <v>202</v>
      </c>
      <c r="B48" s="627"/>
      <c r="C48" s="627"/>
      <c r="D48" s="627" t="s">
        <v>203</v>
      </c>
      <c r="E48" s="628">
        <v>0</v>
      </c>
      <c r="F48" s="628">
        <v>0</v>
      </c>
      <c r="G48" s="628">
        <v>0</v>
      </c>
      <c r="H48" s="628">
        <v>593.06</v>
      </c>
      <c r="I48" s="628">
        <v>0</v>
      </c>
      <c r="J48" s="628">
        <v>593.06</v>
      </c>
      <c r="K48" s="628">
        <v>593.06</v>
      </c>
      <c r="L48" s="628">
        <v>0</v>
      </c>
      <c r="M48" s="628">
        <v>0</v>
      </c>
      <c r="N48" s="628">
        <v>0</v>
      </c>
      <c r="O48" s="628">
        <v>593.06</v>
      </c>
      <c r="P48" s="628">
        <v>0</v>
      </c>
      <c r="Q48" s="628">
        <v>0</v>
      </c>
      <c r="R48" s="628">
        <v>0</v>
      </c>
      <c r="S48" s="628">
        <v>0</v>
      </c>
      <c r="T48" s="628">
        <v>0</v>
      </c>
    </row>
    <row r="49" ht="19.5" customHeight="1" spans="1:20">
      <c r="A49" s="627" t="s">
        <v>204</v>
      </c>
      <c r="B49" s="627"/>
      <c r="C49" s="627"/>
      <c r="D49" s="627" t="s">
        <v>205</v>
      </c>
      <c r="E49" s="628">
        <v>0</v>
      </c>
      <c r="F49" s="628">
        <v>0</v>
      </c>
      <c r="G49" s="628">
        <v>0</v>
      </c>
      <c r="H49" s="628">
        <v>765</v>
      </c>
      <c r="I49" s="628">
        <v>765</v>
      </c>
      <c r="J49" s="628">
        <v>0</v>
      </c>
      <c r="K49" s="628">
        <v>765</v>
      </c>
      <c r="L49" s="628">
        <v>765</v>
      </c>
      <c r="M49" s="628">
        <v>765</v>
      </c>
      <c r="N49" s="628">
        <v>0</v>
      </c>
      <c r="O49" s="628">
        <v>0</v>
      </c>
      <c r="P49" s="628">
        <v>0</v>
      </c>
      <c r="Q49" s="628">
        <v>0</v>
      </c>
      <c r="R49" s="628">
        <v>0</v>
      </c>
      <c r="S49" s="628">
        <v>0</v>
      </c>
      <c r="T49" s="628">
        <v>0</v>
      </c>
    </row>
    <row r="50" ht="19.5" customHeight="1" spans="1:20">
      <c r="A50" s="627" t="s">
        <v>206</v>
      </c>
      <c r="B50" s="627"/>
      <c r="C50" s="627"/>
      <c r="D50" s="627" t="s">
        <v>207</v>
      </c>
      <c r="E50" s="628">
        <v>0</v>
      </c>
      <c r="F50" s="628">
        <v>0</v>
      </c>
      <c r="G50" s="628">
        <v>0</v>
      </c>
      <c r="H50" s="628">
        <v>23.74</v>
      </c>
      <c r="I50" s="628">
        <v>23.74</v>
      </c>
      <c r="J50" s="628">
        <v>0</v>
      </c>
      <c r="K50" s="628">
        <v>23.74</v>
      </c>
      <c r="L50" s="628">
        <v>23.74</v>
      </c>
      <c r="M50" s="628">
        <v>23.74</v>
      </c>
      <c r="N50" s="628">
        <v>0</v>
      </c>
      <c r="O50" s="628">
        <v>0</v>
      </c>
      <c r="P50" s="628">
        <v>0</v>
      </c>
      <c r="Q50" s="628">
        <v>0</v>
      </c>
      <c r="R50" s="628">
        <v>0</v>
      </c>
      <c r="S50" s="628">
        <v>0</v>
      </c>
      <c r="T50" s="628">
        <v>0</v>
      </c>
    </row>
    <row r="51" ht="19.5" customHeight="1" spans="1:20">
      <c r="A51" s="627" t="s">
        <v>208</v>
      </c>
      <c r="B51" s="627"/>
      <c r="C51" s="627"/>
      <c r="D51" s="627" t="s">
        <v>209</v>
      </c>
      <c r="E51" s="628">
        <v>0</v>
      </c>
      <c r="F51" s="628">
        <v>0</v>
      </c>
      <c r="G51" s="628">
        <v>0</v>
      </c>
      <c r="H51" s="628">
        <v>443.19</v>
      </c>
      <c r="I51" s="628">
        <v>443.19</v>
      </c>
      <c r="J51" s="628">
        <v>0</v>
      </c>
      <c r="K51" s="628">
        <v>443.19</v>
      </c>
      <c r="L51" s="628">
        <v>443.19</v>
      </c>
      <c r="M51" s="628">
        <v>443.19</v>
      </c>
      <c r="N51" s="628">
        <v>0</v>
      </c>
      <c r="O51" s="628">
        <v>0</v>
      </c>
      <c r="P51" s="628">
        <v>0</v>
      </c>
      <c r="Q51" s="628">
        <v>0</v>
      </c>
      <c r="R51" s="628">
        <v>0</v>
      </c>
      <c r="S51" s="628">
        <v>0</v>
      </c>
      <c r="T51" s="628">
        <v>0</v>
      </c>
    </row>
    <row r="52" ht="19.5" customHeight="1" spans="1:20">
      <c r="A52" s="627" t="s">
        <v>210</v>
      </c>
      <c r="B52" s="627"/>
      <c r="C52" s="627"/>
      <c r="D52" s="627" t="s">
        <v>211</v>
      </c>
      <c r="E52" s="628">
        <v>0</v>
      </c>
      <c r="F52" s="628">
        <v>0</v>
      </c>
      <c r="G52" s="628">
        <v>0</v>
      </c>
      <c r="H52" s="628">
        <v>258.57</v>
      </c>
      <c r="I52" s="628">
        <v>258.57</v>
      </c>
      <c r="J52" s="628">
        <v>0</v>
      </c>
      <c r="K52" s="628">
        <v>258.57</v>
      </c>
      <c r="L52" s="628">
        <v>258.57</v>
      </c>
      <c r="M52" s="628">
        <v>258.57</v>
      </c>
      <c r="N52" s="628">
        <v>0</v>
      </c>
      <c r="O52" s="628">
        <v>0</v>
      </c>
      <c r="P52" s="628">
        <v>0</v>
      </c>
      <c r="Q52" s="628">
        <v>0</v>
      </c>
      <c r="R52" s="628">
        <v>0</v>
      </c>
      <c r="S52" s="628">
        <v>0</v>
      </c>
      <c r="T52" s="628">
        <v>0</v>
      </c>
    </row>
    <row r="53" ht="19.5" customHeight="1" spans="1:20">
      <c r="A53" s="627" t="s">
        <v>212</v>
      </c>
      <c r="B53" s="627"/>
      <c r="C53" s="627"/>
      <c r="D53" s="627" t="s">
        <v>213</v>
      </c>
      <c r="E53" s="628">
        <v>0</v>
      </c>
      <c r="F53" s="628">
        <v>0</v>
      </c>
      <c r="G53" s="628">
        <v>0</v>
      </c>
      <c r="H53" s="628">
        <v>39.49</v>
      </c>
      <c r="I53" s="628">
        <v>39.49</v>
      </c>
      <c r="J53" s="628">
        <v>0</v>
      </c>
      <c r="K53" s="628">
        <v>39.49</v>
      </c>
      <c r="L53" s="628">
        <v>39.49</v>
      </c>
      <c r="M53" s="628">
        <v>39.49</v>
      </c>
      <c r="N53" s="628">
        <v>0</v>
      </c>
      <c r="O53" s="628">
        <v>0</v>
      </c>
      <c r="P53" s="628">
        <v>0</v>
      </c>
      <c r="Q53" s="628">
        <v>0</v>
      </c>
      <c r="R53" s="628">
        <v>0</v>
      </c>
      <c r="S53" s="628">
        <v>0</v>
      </c>
      <c r="T53" s="628">
        <v>0</v>
      </c>
    </row>
    <row r="54" ht="19.5" customHeight="1" spans="1:20">
      <c r="A54" s="627" t="s">
        <v>237</v>
      </c>
      <c r="B54" s="627"/>
      <c r="C54" s="627"/>
      <c r="D54" s="627" t="s">
        <v>238</v>
      </c>
      <c r="E54" s="628">
        <v>210.82</v>
      </c>
      <c r="F54" s="628">
        <v>0</v>
      </c>
      <c r="G54" s="628">
        <v>210.82</v>
      </c>
      <c r="H54" s="628">
        <v>0</v>
      </c>
      <c r="I54" s="628">
        <v>0</v>
      </c>
      <c r="J54" s="628">
        <v>0</v>
      </c>
      <c r="K54" s="628">
        <v>49.53</v>
      </c>
      <c r="L54" s="628">
        <v>0</v>
      </c>
      <c r="M54" s="628">
        <v>0</v>
      </c>
      <c r="N54" s="628">
        <v>0</v>
      </c>
      <c r="O54" s="628">
        <v>49.53</v>
      </c>
      <c r="P54" s="628">
        <v>161.28</v>
      </c>
      <c r="Q54" s="628">
        <v>0</v>
      </c>
      <c r="R54" s="628">
        <v>161.28</v>
      </c>
      <c r="S54" s="628">
        <v>161.28</v>
      </c>
      <c r="T54" s="628">
        <v>0</v>
      </c>
    </row>
    <row r="55" ht="19.5" customHeight="1" spans="1:20">
      <c r="A55" s="627" t="s">
        <v>239</v>
      </c>
      <c r="B55" s="627"/>
      <c r="C55" s="627"/>
      <c r="D55" s="627" t="s">
        <v>240</v>
      </c>
      <c r="E55" s="628">
        <v>209.63</v>
      </c>
      <c r="F55" s="628">
        <v>0</v>
      </c>
      <c r="G55" s="628">
        <v>209.63</v>
      </c>
      <c r="H55" s="628">
        <v>0</v>
      </c>
      <c r="I55" s="628">
        <v>0</v>
      </c>
      <c r="J55" s="628">
        <v>0</v>
      </c>
      <c r="K55" s="628">
        <v>48.35</v>
      </c>
      <c r="L55" s="628">
        <v>0</v>
      </c>
      <c r="M55" s="628">
        <v>0</v>
      </c>
      <c r="N55" s="628">
        <v>0</v>
      </c>
      <c r="O55" s="628">
        <v>48.35</v>
      </c>
      <c r="P55" s="628">
        <v>161.28</v>
      </c>
      <c r="Q55" s="628">
        <v>0</v>
      </c>
      <c r="R55" s="628">
        <v>161.28</v>
      </c>
      <c r="S55" s="628">
        <v>161.28</v>
      </c>
      <c r="T55" s="628">
        <v>0</v>
      </c>
    </row>
    <row r="56" ht="19.5" customHeight="1" spans="1:20">
      <c r="A56" s="627" t="s">
        <v>241</v>
      </c>
      <c r="B56" s="627"/>
      <c r="C56" s="627"/>
      <c r="D56" s="627" t="s">
        <v>242</v>
      </c>
      <c r="E56" s="628">
        <v>1.18</v>
      </c>
      <c r="F56" s="628">
        <v>0</v>
      </c>
      <c r="G56" s="628">
        <v>1.18</v>
      </c>
      <c r="H56" s="628">
        <v>0</v>
      </c>
      <c r="I56" s="628">
        <v>0</v>
      </c>
      <c r="J56" s="628">
        <v>0</v>
      </c>
      <c r="K56" s="628">
        <v>1.18</v>
      </c>
      <c r="L56" s="628">
        <v>0</v>
      </c>
      <c r="M56" s="628">
        <v>0</v>
      </c>
      <c r="N56" s="628">
        <v>0</v>
      </c>
      <c r="O56" s="628">
        <v>1.18</v>
      </c>
      <c r="P56" s="628">
        <v>0</v>
      </c>
      <c r="Q56" s="628">
        <v>0</v>
      </c>
      <c r="R56" s="628">
        <v>0</v>
      </c>
      <c r="S56" s="628">
        <v>0</v>
      </c>
      <c r="T56" s="628">
        <v>0</v>
      </c>
    </row>
    <row r="57" ht="19.5" customHeight="1" spans="1:20">
      <c r="A57" s="627" t="s">
        <v>214</v>
      </c>
      <c r="B57" s="627"/>
      <c r="C57" s="627"/>
      <c r="D57" s="627" t="s">
        <v>215</v>
      </c>
      <c r="E57" s="628">
        <v>12.17</v>
      </c>
      <c r="F57" s="628">
        <v>0</v>
      </c>
      <c r="G57" s="628">
        <v>12.17</v>
      </c>
      <c r="H57" s="628">
        <v>729.24</v>
      </c>
      <c r="I57" s="628">
        <v>0</v>
      </c>
      <c r="J57" s="628">
        <v>729.24</v>
      </c>
      <c r="K57" s="628">
        <v>732.69</v>
      </c>
      <c r="L57" s="628">
        <v>0</v>
      </c>
      <c r="M57" s="628">
        <v>0</v>
      </c>
      <c r="N57" s="628">
        <v>0</v>
      </c>
      <c r="O57" s="628">
        <v>732.69</v>
      </c>
      <c r="P57" s="628">
        <v>8.73</v>
      </c>
      <c r="Q57" s="628">
        <v>0</v>
      </c>
      <c r="R57" s="628">
        <v>8.73</v>
      </c>
      <c r="S57" s="628">
        <v>8.73</v>
      </c>
      <c r="T57" s="628">
        <v>0</v>
      </c>
    </row>
    <row r="58" ht="19.5" customHeight="1" spans="1:20">
      <c r="A58" s="627" t="s">
        <v>216</v>
      </c>
      <c r="B58" s="627"/>
      <c r="C58" s="627"/>
      <c r="D58" s="627" t="s">
        <v>215</v>
      </c>
      <c r="E58" s="628">
        <v>12.17</v>
      </c>
      <c r="F58" s="628">
        <v>0</v>
      </c>
      <c r="G58" s="628">
        <v>12.17</v>
      </c>
      <c r="H58" s="628">
        <v>729.24</v>
      </c>
      <c r="I58" s="628">
        <v>0</v>
      </c>
      <c r="J58" s="628">
        <v>729.24</v>
      </c>
      <c r="K58" s="628">
        <v>732.69</v>
      </c>
      <c r="L58" s="628">
        <v>0</v>
      </c>
      <c r="M58" s="628">
        <v>0</v>
      </c>
      <c r="N58" s="628">
        <v>0</v>
      </c>
      <c r="O58" s="628">
        <v>732.69</v>
      </c>
      <c r="P58" s="628">
        <v>8.73</v>
      </c>
      <c r="Q58" s="628">
        <v>0</v>
      </c>
      <c r="R58" s="628">
        <v>8.73</v>
      </c>
      <c r="S58" s="628">
        <v>8.73</v>
      </c>
      <c r="T58" s="628">
        <v>0</v>
      </c>
    </row>
    <row r="59" ht="19.5" customHeight="1" spans="1:20">
      <c r="A59" s="627" t="s">
        <v>223</v>
      </c>
      <c r="B59" s="627"/>
      <c r="C59" s="627"/>
      <c r="D59" s="627" t="s">
        <v>224</v>
      </c>
      <c r="E59" s="628">
        <v>0</v>
      </c>
      <c r="F59" s="628">
        <v>0</v>
      </c>
      <c r="G59" s="628">
        <v>0</v>
      </c>
      <c r="H59" s="628">
        <v>750.91</v>
      </c>
      <c r="I59" s="628">
        <v>750.91</v>
      </c>
      <c r="J59" s="628">
        <v>0</v>
      </c>
      <c r="K59" s="628">
        <v>750.91</v>
      </c>
      <c r="L59" s="628">
        <v>750.91</v>
      </c>
      <c r="M59" s="628">
        <v>750.91</v>
      </c>
      <c r="N59" s="628">
        <v>0</v>
      </c>
      <c r="O59" s="628">
        <v>0</v>
      </c>
      <c r="P59" s="628">
        <v>0</v>
      </c>
      <c r="Q59" s="628">
        <v>0</v>
      </c>
      <c r="R59" s="628">
        <v>0</v>
      </c>
      <c r="S59" s="628">
        <v>0</v>
      </c>
      <c r="T59" s="628">
        <v>0</v>
      </c>
    </row>
    <row r="60" ht="19.5" customHeight="1" spans="1:20">
      <c r="A60" s="627" t="s">
        <v>225</v>
      </c>
      <c r="B60" s="627"/>
      <c r="C60" s="627"/>
      <c r="D60" s="627" t="s">
        <v>226</v>
      </c>
      <c r="E60" s="628">
        <v>0</v>
      </c>
      <c r="F60" s="628">
        <v>0</v>
      </c>
      <c r="G60" s="628">
        <v>0</v>
      </c>
      <c r="H60" s="628">
        <v>750.91</v>
      </c>
      <c r="I60" s="628">
        <v>750.91</v>
      </c>
      <c r="J60" s="628">
        <v>0</v>
      </c>
      <c r="K60" s="628">
        <v>750.91</v>
      </c>
      <c r="L60" s="628">
        <v>750.91</v>
      </c>
      <c r="M60" s="628">
        <v>750.91</v>
      </c>
      <c r="N60" s="628">
        <v>0</v>
      </c>
      <c r="O60" s="628">
        <v>0</v>
      </c>
      <c r="P60" s="628">
        <v>0</v>
      </c>
      <c r="Q60" s="628">
        <v>0</v>
      </c>
      <c r="R60" s="628">
        <v>0</v>
      </c>
      <c r="S60" s="628">
        <v>0</v>
      </c>
      <c r="T60" s="628">
        <v>0</v>
      </c>
    </row>
    <row r="61" ht="19.5" customHeight="1" spans="1:20">
      <c r="A61" s="627" t="s">
        <v>227</v>
      </c>
      <c r="B61" s="627"/>
      <c r="C61" s="627"/>
      <c r="D61" s="627" t="s">
        <v>228</v>
      </c>
      <c r="E61" s="628">
        <v>0</v>
      </c>
      <c r="F61" s="628">
        <v>0</v>
      </c>
      <c r="G61" s="628">
        <v>0</v>
      </c>
      <c r="H61" s="628">
        <v>750.91</v>
      </c>
      <c r="I61" s="628">
        <v>750.91</v>
      </c>
      <c r="J61" s="628">
        <v>0</v>
      </c>
      <c r="K61" s="628">
        <v>750.91</v>
      </c>
      <c r="L61" s="628">
        <v>750.91</v>
      </c>
      <c r="M61" s="628">
        <v>750.91</v>
      </c>
      <c r="N61" s="628">
        <v>0</v>
      </c>
      <c r="O61" s="628">
        <v>0</v>
      </c>
      <c r="P61" s="628">
        <v>0</v>
      </c>
      <c r="Q61" s="628">
        <v>0</v>
      </c>
      <c r="R61" s="628">
        <v>0</v>
      </c>
      <c r="S61" s="628">
        <v>0</v>
      </c>
      <c r="T61" s="628">
        <v>0</v>
      </c>
    </row>
    <row r="62" ht="19.5" customHeight="1" spans="1:20">
      <c r="A62" s="627" t="s">
        <v>275</v>
      </c>
      <c r="B62" s="627"/>
      <c r="C62" s="627"/>
      <c r="D62" s="627"/>
      <c r="E62" s="627"/>
      <c r="F62" s="627"/>
      <c r="G62" s="627"/>
      <c r="H62" s="627"/>
      <c r="I62" s="627"/>
      <c r="J62" s="627"/>
      <c r="K62" s="627"/>
      <c r="L62" s="627"/>
      <c r="M62" s="627"/>
      <c r="N62" s="627"/>
      <c r="O62" s="627"/>
      <c r="P62" s="627"/>
      <c r="Q62" s="627"/>
      <c r="R62" s="627"/>
      <c r="S62" s="627"/>
      <c r="T62" s="627"/>
    </row>
  </sheetData>
  <mergeCells count="81">
    <mergeCell ref="A4:D4"/>
    <mergeCell ref="E4:G4"/>
    <mergeCell ref="H4:J4"/>
    <mergeCell ref="K4:O4"/>
    <mergeCell ref="P4:T4"/>
    <mergeCell ref="L5:N5"/>
    <mergeCell ref="R5:T5"/>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C37"/>
    <mergeCell ref="A38:C38"/>
    <mergeCell ref="A39:C39"/>
    <mergeCell ref="A40:C40"/>
    <mergeCell ref="A41:C41"/>
    <mergeCell ref="A42:C42"/>
    <mergeCell ref="A43:C43"/>
    <mergeCell ref="A44:C44"/>
    <mergeCell ref="A45:C45"/>
    <mergeCell ref="A46:C46"/>
    <mergeCell ref="A47:C47"/>
    <mergeCell ref="A48:C48"/>
    <mergeCell ref="A49:C49"/>
    <mergeCell ref="A50:C50"/>
    <mergeCell ref="A51:C51"/>
    <mergeCell ref="A52:C52"/>
    <mergeCell ref="A53:C53"/>
    <mergeCell ref="A54:C54"/>
    <mergeCell ref="A55:C55"/>
    <mergeCell ref="A56:C56"/>
    <mergeCell ref="A57:C57"/>
    <mergeCell ref="A58:C58"/>
    <mergeCell ref="A59:C59"/>
    <mergeCell ref="A60:C60"/>
    <mergeCell ref="A61:C61"/>
    <mergeCell ref="A62:T62"/>
    <mergeCell ref="A8:A9"/>
    <mergeCell ref="B8:B9"/>
    <mergeCell ref="C8:C9"/>
    <mergeCell ref="D5:D7"/>
    <mergeCell ref="E5:E7"/>
    <mergeCell ref="F5:F7"/>
    <mergeCell ref="G5:G7"/>
    <mergeCell ref="H5:H7"/>
    <mergeCell ref="I5:I7"/>
    <mergeCell ref="J5:J7"/>
    <mergeCell ref="K5:K7"/>
    <mergeCell ref="L6:L7"/>
    <mergeCell ref="M6:M7"/>
    <mergeCell ref="N6:N7"/>
    <mergeCell ref="O5:O7"/>
    <mergeCell ref="P5:P7"/>
    <mergeCell ref="Q5:Q7"/>
    <mergeCell ref="R6:R7"/>
    <mergeCell ref="S6:S7"/>
    <mergeCell ref="T6:T7"/>
    <mergeCell ref="A5:C7"/>
  </mergeCells>
  <pageMargins left="0.75196850393782" right="0.75196850393782" top="1.00000000000108" bottom="1.00000000000108" header="0.3" footer="0.3"/>
  <pageSetup paperSize="9"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I41"/>
  <sheetViews>
    <sheetView workbookViewId="0">
      <selection activeCell="A1" sqref="A1"/>
    </sheetView>
  </sheetViews>
  <sheetFormatPr defaultColWidth="9" defaultRowHeight="14.4"/>
  <cols>
    <col min="1" max="1" width="6.12962962962963" customWidth="1"/>
    <col min="2" max="2" width="32.8796296296296" customWidth="1"/>
    <col min="3" max="3" width="20.1296296296296" customWidth="1"/>
    <col min="4" max="4" width="6.12962962962963" customWidth="1"/>
    <col min="5" max="5" width="22.75" customWidth="1"/>
    <col min="6" max="6" width="19.3796296296296" customWidth="1"/>
    <col min="7" max="7" width="6.12962962962963" customWidth="1"/>
    <col min="8" max="8" width="36.8796296296296" customWidth="1"/>
    <col min="9" max="9" width="17.1296296296296" customWidth="1"/>
  </cols>
  <sheetData>
    <row r="1" ht="28.2" spans="5:5">
      <c r="E1" s="631" t="s">
        <v>276</v>
      </c>
    </row>
    <row r="2" spans="9:9">
      <c r="I2" s="625" t="s">
        <v>277</v>
      </c>
    </row>
    <row r="3" spans="1:9">
      <c r="A3" s="625" t="s">
        <v>2</v>
      </c>
      <c r="I3" s="625" t="s">
        <v>3</v>
      </c>
    </row>
    <row r="4" ht="19.5" customHeight="1" spans="1:9">
      <c r="A4" s="633" t="s">
        <v>272</v>
      </c>
      <c r="B4" s="633"/>
      <c r="C4" s="633"/>
      <c r="D4" s="633" t="s">
        <v>271</v>
      </c>
      <c r="E4" s="633"/>
      <c r="F4" s="633"/>
      <c r="G4" s="633"/>
      <c r="H4" s="633"/>
      <c r="I4" s="633"/>
    </row>
    <row r="5" ht="19.5" customHeight="1" spans="1:9">
      <c r="A5" s="633" t="s">
        <v>278</v>
      </c>
      <c r="B5" s="633" t="s">
        <v>122</v>
      </c>
      <c r="C5" s="633" t="s">
        <v>8</v>
      </c>
      <c r="D5" s="633" t="s">
        <v>278</v>
      </c>
      <c r="E5" s="633" t="s">
        <v>122</v>
      </c>
      <c r="F5" s="633" t="s">
        <v>8</v>
      </c>
      <c r="G5" s="633" t="s">
        <v>278</v>
      </c>
      <c r="H5" s="633" t="s">
        <v>122</v>
      </c>
      <c r="I5" s="633" t="s">
        <v>8</v>
      </c>
    </row>
    <row r="6" ht="19.5" customHeight="1" spans="1:9">
      <c r="A6" s="633"/>
      <c r="B6" s="633"/>
      <c r="C6" s="633"/>
      <c r="D6" s="633"/>
      <c r="E6" s="633"/>
      <c r="F6" s="633"/>
      <c r="G6" s="633"/>
      <c r="H6" s="633"/>
      <c r="I6" s="633"/>
    </row>
    <row r="7" ht="19.5" customHeight="1" spans="1:9">
      <c r="A7" s="637" t="s">
        <v>279</v>
      </c>
      <c r="B7" s="637" t="s">
        <v>280</v>
      </c>
      <c r="C7" s="628">
        <v>10910.99</v>
      </c>
      <c r="D7" s="637" t="s">
        <v>281</v>
      </c>
      <c r="E7" s="637" t="s">
        <v>282</v>
      </c>
      <c r="F7" s="628">
        <v>80.17</v>
      </c>
      <c r="G7" s="637" t="s">
        <v>283</v>
      </c>
      <c r="H7" s="637" t="s">
        <v>284</v>
      </c>
      <c r="I7" s="628">
        <v>0</v>
      </c>
    </row>
    <row r="8" ht="19.5" customHeight="1" spans="1:9">
      <c r="A8" s="637" t="s">
        <v>285</v>
      </c>
      <c r="B8" s="637" t="s">
        <v>286</v>
      </c>
      <c r="C8" s="628">
        <v>3065.14</v>
      </c>
      <c r="D8" s="637" t="s">
        <v>287</v>
      </c>
      <c r="E8" s="637" t="s">
        <v>288</v>
      </c>
      <c r="F8" s="628">
        <v>12.87</v>
      </c>
      <c r="G8" s="637" t="s">
        <v>289</v>
      </c>
      <c r="H8" s="637" t="s">
        <v>290</v>
      </c>
      <c r="I8" s="628">
        <v>0</v>
      </c>
    </row>
    <row r="9" ht="19.5" customHeight="1" spans="1:9">
      <c r="A9" s="637" t="s">
        <v>291</v>
      </c>
      <c r="B9" s="637" t="s">
        <v>292</v>
      </c>
      <c r="C9" s="628">
        <v>702.69</v>
      </c>
      <c r="D9" s="637" t="s">
        <v>293</v>
      </c>
      <c r="E9" s="637" t="s">
        <v>294</v>
      </c>
      <c r="F9" s="628">
        <v>0</v>
      </c>
      <c r="G9" s="637" t="s">
        <v>295</v>
      </c>
      <c r="H9" s="637" t="s">
        <v>296</v>
      </c>
      <c r="I9" s="628">
        <v>0</v>
      </c>
    </row>
    <row r="10" ht="19.5" customHeight="1" spans="1:9">
      <c r="A10" s="637" t="s">
        <v>297</v>
      </c>
      <c r="B10" s="637" t="s">
        <v>298</v>
      </c>
      <c r="C10" s="628">
        <v>58.05</v>
      </c>
      <c r="D10" s="637" t="s">
        <v>299</v>
      </c>
      <c r="E10" s="637" t="s">
        <v>300</v>
      </c>
      <c r="F10" s="628">
        <v>0.5</v>
      </c>
      <c r="G10" s="637" t="s">
        <v>301</v>
      </c>
      <c r="H10" s="637" t="s">
        <v>302</v>
      </c>
      <c r="I10" s="628">
        <v>0</v>
      </c>
    </row>
    <row r="11" ht="19.5" customHeight="1" spans="1:9">
      <c r="A11" s="637" t="s">
        <v>303</v>
      </c>
      <c r="B11" s="637" t="s">
        <v>304</v>
      </c>
      <c r="C11" s="628">
        <v>0</v>
      </c>
      <c r="D11" s="637" t="s">
        <v>305</v>
      </c>
      <c r="E11" s="637" t="s">
        <v>306</v>
      </c>
      <c r="F11" s="628">
        <v>0</v>
      </c>
      <c r="G11" s="637" t="s">
        <v>307</v>
      </c>
      <c r="H11" s="637" t="s">
        <v>308</v>
      </c>
      <c r="I11" s="628">
        <v>0</v>
      </c>
    </row>
    <row r="12" ht="19.5" customHeight="1" spans="1:9">
      <c r="A12" s="637" t="s">
        <v>309</v>
      </c>
      <c r="B12" s="637" t="s">
        <v>310</v>
      </c>
      <c r="C12" s="628">
        <v>3891.98</v>
      </c>
      <c r="D12" s="637" t="s">
        <v>311</v>
      </c>
      <c r="E12" s="637" t="s">
        <v>312</v>
      </c>
      <c r="F12" s="628">
        <v>1.02</v>
      </c>
      <c r="G12" s="637" t="s">
        <v>313</v>
      </c>
      <c r="H12" s="637" t="s">
        <v>314</v>
      </c>
      <c r="I12" s="628">
        <v>0</v>
      </c>
    </row>
    <row r="13" ht="19.5" customHeight="1" spans="1:9">
      <c r="A13" s="637" t="s">
        <v>315</v>
      </c>
      <c r="B13" s="637" t="s">
        <v>316</v>
      </c>
      <c r="C13" s="628">
        <v>1185.73</v>
      </c>
      <c r="D13" s="637" t="s">
        <v>317</v>
      </c>
      <c r="E13" s="637" t="s">
        <v>318</v>
      </c>
      <c r="F13" s="628">
        <v>5.81</v>
      </c>
      <c r="G13" s="637" t="s">
        <v>319</v>
      </c>
      <c r="H13" s="637" t="s">
        <v>320</v>
      </c>
      <c r="I13" s="628">
        <v>0</v>
      </c>
    </row>
    <row r="14" ht="19.5" customHeight="1" spans="1:9">
      <c r="A14" s="637" t="s">
        <v>321</v>
      </c>
      <c r="B14" s="637" t="s">
        <v>322</v>
      </c>
      <c r="C14" s="628">
        <v>241.3</v>
      </c>
      <c r="D14" s="637" t="s">
        <v>323</v>
      </c>
      <c r="E14" s="637" t="s">
        <v>324</v>
      </c>
      <c r="F14" s="628">
        <v>1.32</v>
      </c>
      <c r="G14" s="637" t="s">
        <v>325</v>
      </c>
      <c r="H14" s="637" t="s">
        <v>326</v>
      </c>
      <c r="I14" s="628">
        <v>0</v>
      </c>
    </row>
    <row r="15" ht="19.5" customHeight="1" spans="1:9">
      <c r="A15" s="637" t="s">
        <v>327</v>
      </c>
      <c r="B15" s="637" t="s">
        <v>328</v>
      </c>
      <c r="C15" s="628">
        <v>462.94</v>
      </c>
      <c r="D15" s="637" t="s">
        <v>329</v>
      </c>
      <c r="E15" s="637" t="s">
        <v>330</v>
      </c>
      <c r="F15" s="628">
        <v>0</v>
      </c>
      <c r="G15" s="637" t="s">
        <v>331</v>
      </c>
      <c r="H15" s="637" t="s">
        <v>332</v>
      </c>
      <c r="I15" s="628">
        <v>0</v>
      </c>
    </row>
    <row r="16" ht="19.5" customHeight="1" spans="1:9">
      <c r="A16" s="637" t="s">
        <v>333</v>
      </c>
      <c r="B16" s="637" t="s">
        <v>334</v>
      </c>
      <c r="C16" s="628">
        <v>258.57</v>
      </c>
      <c r="D16" s="637" t="s">
        <v>335</v>
      </c>
      <c r="E16" s="637" t="s">
        <v>336</v>
      </c>
      <c r="F16" s="628">
        <v>0</v>
      </c>
      <c r="G16" s="637" t="s">
        <v>337</v>
      </c>
      <c r="H16" s="637" t="s">
        <v>338</v>
      </c>
      <c r="I16" s="628">
        <v>0</v>
      </c>
    </row>
    <row r="17" ht="19.5" customHeight="1" spans="1:9">
      <c r="A17" s="637" t="s">
        <v>339</v>
      </c>
      <c r="B17" s="637" t="s">
        <v>340</v>
      </c>
      <c r="C17" s="628">
        <v>83.15</v>
      </c>
      <c r="D17" s="637" t="s">
        <v>341</v>
      </c>
      <c r="E17" s="637" t="s">
        <v>342</v>
      </c>
      <c r="F17" s="628">
        <v>1.64</v>
      </c>
      <c r="G17" s="637" t="s">
        <v>343</v>
      </c>
      <c r="H17" s="637" t="s">
        <v>344</v>
      </c>
      <c r="I17" s="628">
        <v>0</v>
      </c>
    </row>
    <row r="18" ht="19.5" customHeight="1" spans="1:9">
      <c r="A18" s="637" t="s">
        <v>345</v>
      </c>
      <c r="B18" s="637" t="s">
        <v>346</v>
      </c>
      <c r="C18" s="628">
        <v>750.91</v>
      </c>
      <c r="D18" s="637" t="s">
        <v>347</v>
      </c>
      <c r="E18" s="637" t="s">
        <v>348</v>
      </c>
      <c r="F18" s="628">
        <v>0</v>
      </c>
      <c r="G18" s="637" t="s">
        <v>349</v>
      </c>
      <c r="H18" s="637" t="s">
        <v>350</v>
      </c>
      <c r="I18" s="628">
        <v>0</v>
      </c>
    </row>
    <row r="19" ht="19.5" customHeight="1" spans="1:9">
      <c r="A19" s="637" t="s">
        <v>351</v>
      </c>
      <c r="B19" s="637" t="s">
        <v>352</v>
      </c>
      <c r="C19" s="628">
        <v>0</v>
      </c>
      <c r="D19" s="637" t="s">
        <v>353</v>
      </c>
      <c r="E19" s="637" t="s">
        <v>354</v>
      </c>
      <c r="F19" s="628">
        <v>1.95</v>
      </c>
      <c r="G19" s="637" t="s">
        <v>355</v>
      </c>
      <c r="H19" s="637" t="s">
        <v>356</v>
      </c>
      <c r="I19" s="628">
        <v>0</v>
      </c>
    </row>
    <row r="20" ht="19.5" customHeight="1" spans="1:9">
      <c r="A20" s="637" t="s">
        <v>357</v>
      </c>
      <c r="B20" s="637" t="s">
        <v>358</v>
      </c>
      <c r="C20" s="628">
        <v>210.54</v>
      </c>
      <c r="D20" s="637" t="s">
        <v>359</v>
      </c>
      <c r="E20" s="637" t="s">
        <v>360</v>
      </c>
      <c r="F20" s="628">
        <v>0</v>
      </c>
      <c r="G20" s="637" t="s">
        <v>361</v>
      </c>
      <c r="H20" s="637" t="s">
        <v>362</v>
      </c>
      <c r="I20" s="628">
        <v>0</v>
      </c>
    </row>
    <row r="21" ht="19.5" customHeight="1" spans="1:9">
      <c r="A21" s="637" t="s">
        <v>363</v>
      </c>
      <c r="B21" s="637" t="s">
        <v>364</v>
      </c>
      <c r="C21" s="628">
        <v>1250.27</v>
      </c>
      <c r="D21" s="637" t="s">
        <v>365</v>
      </c>
      <c r="E21" s="637" t="s">
        <v>366</v>
      </c>
      <c r="F21" s="628">
        <v>0</v>
      </c>
      <c r="G21" s="637" t="s">
        <v>367</v>
      </c>
      <c r="H21" s="637" t="s">
        <v>368</v>
      </c>
      <c r="I21" s="628">
        <v>0</v>
      </c>
    </row>
    <row r="22" ht="19.5" customHeight="1" spans="1:9">
      <c r="A22" s="637" t="s">
        <v>369</v>
      </c>
      <c r="B22" s="637" t="s">
        <v>370</v>
      </c>
      <c r="C22" s="628">
        <v>33.42</v>
      </c>
      <c r="D22" s="637" t="s">
        <v>371</v>
      </c>
      <c r="E22" s="637" t="s">
        <v>372</v>
      </c>
      <c r="F22" s="628">
        <v>0.04</v>
      </c>
      <c r="G22" s="637" t="s">
        <v>373</v>
      </c>
      <c r="H22" s="637" t="s">
        <v>374</v>
      </c>
      <c r="I22" s="628">
        <v>0</v>
      </c>
    </row>
    <row r="23" ht="19.5" customHeight="1" spans="1:9">
      <c r="A23" s="637" t="s">
        <v>375</v>
      </c>
      <c r="B23" s="637" t="s">
        <v>376</v>
      </c>
      <c r="C23" s="628">
        <v>604.43</v>
      </c>
      <c r="D23" s="637" t="s">
        <v>377</v>
      </c>
      <c r="E23" s="637" t="s">
        <v>378</v>
      </c>
      <c r="F23" s="628">
        <v>0.54</v>
      </c>
      <c r="G23" s="637" t="s">
        <v>379</v>
      </c>
      <c r="H23" s="637" t="s">
        <v>380</v>
      </c>
      <c r="I23" s="628">
        <v>0</v>
      </c>
    </row>
    <row r="24" ht="19.5" customHeight="1" spans="1:9">
      <c r="A24" s="637" t="s">
        <v>381</v>
      </c>
      <c r="B24" s="637" t="s">
        <v>382</v>
      </c>
      <c r="C24" s="628">
        <v>0</v>
      </c>
      <c r="D24" s="637" t="s">
        <v>383</v>
      </c>
      <c r="E24" s="637" t="s">
        <v>384</v>
      </c>
      <c r="F24" s="628">
        <v>0.28</v>
      </c>
      <c r="G24" s="637" t="s">
        <v>385</v>
      </c>
      <c r="H24" s="637" t="s">
        <v>386</v>
      </c>
      <c r="I24" s="628">
        <v>0</v>
      </c>
    </row>
    <row r="25" ht="19.5" customHeight="1" spans="1:9">
      <c r="A25" s="637" t="s">
        <v>387</v>
      </c>
      <c r="B25" s="637" t="s">
        <v>388</v>
      </c>
      <c r="C25" s="628">
        <v>14.05</v>
      </c>
      <c r="D25" s="637" t="s">
        <v>389</v>
      </c>
      <c r="E25" s="637" t="s">
        <v>390</v>
      </c>
      <c r="F25" s="628">
        <v>0</v>
      </c>
      <c r="G25" s="637" t="s">
        <v>391</v>
      </c>
      <c r="H25" s="637" t="s">
        <v>392</v>
      </c>
      <c r="I25" s="628">
        <v>0</v>
      </c>
    </row>
    <row r="26" ht="19.5" customHeight="1" spans="1:9">
      <c r="A26" s="637" t="s">
        <v>393</v>
      </c>
      <c r="B26" s="637" t="s">
        <v>394</v>
      </c>
      <c r="C26" s="628">
        <v>497.66</v>
      </c>
      <c r="D26" s="637" t="s">
        <v>395</v>
      </c>
      <c r="E26" s="637" t="s">
        <v>396</v>
      </c>
      <c r="F26" s="628">
        <v>0</v>
      </c>
      <c r="G26" s="637" t="s">
        <v>397</v>
      </c>
      <c r="H26" s="637" t="s">
        <v>398</v>
      </c>
      <c r="I26" s="628">
        <v>0</v>
      </c>
    </row>
    <row r="27" ht="19.5" customHeight="1" spans="1:9">
      <c r="A27" s="637" t="s">
        <v>399</v>
      </c>
      <c r="B27" s="637" t="s">
        <v>400</v>
      </c>
      <c r="C27" s="628">
        <v>0</v>
      </c>
      <c r="D27" s="637" t="s">
        <v>401</v>
      </c>
      <c r="E27" s="637" t="s">
        <v>402</v>
      </c>
      <c r="F27" s="628">
        <v>2.03</v>
      </c>
      <c r="G27" s="637" t="s">
        <v>403</v>
      </c>
      <c r="H27" s="637" t="s">
        <v>404</v>
      </c>
      <c r="I27" s="628">
        <v>0</v>
      </c>
    </row>
    <row r="28" ht="19.5" customHeight="1" spans="1:9">
      <c r="A28" s="637" t="s">
        <v>405</v>
      </c>
      <c r="B28" s="637" t="s">
        <v>406</v>
      </c>
      <c r="C28" s="628">
        <v>4</v>
      </c>
      <c r="D28" s="637" t="s">
        <v>407</v>
      </c>
      <c r="E28" s="637" t="s">
        <v>408</v>
      </c>
      <c r="F28" s="628">
        <v>2.3</v>
      </c>
      <c r="G28" s="637" t="s">
        <v>409</v>
      </c>
      <c r="H28" s="637" t="s">
        <v>410</v>
      </c>
      <c r="I28" s="628">
        <v>0</v>
      </c>
    </row>
    <row r="29" ht="19.5" customHeight="1" spans="1:9">
      <c r="A29" s="637" t="s">
        <v>411</v>
      </c>
      <c r="B29" s="637" t="s">
        <v>412</v>
      </c>
      <c r="C29" s="628">
        <v>0</v>
      </c>
      <c r="D29" s="637" t="s">
        <v>413</v>
      </c>
      <c r="E29" s="637" t="s">
        <v>414</v>
      </c>
      <c r="F29" s="628">
        <v>19.42</v>
      </c>
      <c r="G29" s="627" t="s">
        <v>415</v>
      </c>
      <c r="H29" s="637" t="s">
        <v>416</v>
      </c>
      <c r="I29" s="628">
        <v>0</v>
      </c>
    </row>
    <row r="30" ht="19.5" customHeight="1" spans="1:9">
      <c r="A30" s="637" t="s">
        <v>417</v>
      </c>
      <c r="B30" s="637" t="s">
        <v>418</v>
      </c>
      <c r="C30" s="628">
        <v>0</v>
      </c>
      <c r="D30" s="637" t="s">
        <v>419</v>
      </c>
      <c r="E30" s="637" t="s">
        <v>420</v>
      </c>
      <c r="F30" s="628">
        <v>3.04</v>
      </c>
      <c r="G30" s="637" t="s">
        <v>421</v>
      </c>
      <c r="H30" s="637" t="s">
        <v>422</v>
      </c>
      <c r="I30" s="628">
        <v>0</v>
      </c>
    </row>
    <row r="31" ht="19.5" customHeight="1" spans="1:9">
      <c r="A31" s="637" t="s">
        <v>423</v>
      </c>
      <c r="B31" s="637" t="s">
        <v>424</v>
      </c>
      <c r="C31" s="628">
        <v>0</v>
      </c>
      <c r="D31" s="637" t="s">
        <v>425</v>
      </c>
      <c r="E31" s="637" t="s">
        <v>426</v>
      </c>
      <c r="F31" s="628">
        <v>2.96</v>
      </c>
      <c r="G31" s="637" t="s">
        <v>427</v>
      </c>
      <c r="H31" s="637" t="s">
        <v>428</v>
      </c>
      <c r="I31" s="628">
        <v>0</v>
      </c>
    </row>
    <row r="32" ht="19.5" customHeight="1" spans="1:9">
      <c r="A32" s="637" t="s">
        <v>429</v>
      </c>
      <c r="B32" s="637" t="s">
        <v>430</v>
      </c>
      <c r="C32" s="628">
        <v>0</v>
      </c>
      <c r="D32" s="637" t="s">
        <v>431</v>
      </c>
      <c r="E32" s="637" t="s">
        <v>432</v>
      </c>
      <c r="F32" s="628">
        <v>24.45</v>
      </c>
      <c r="G32" s="637" t="s">
        <v>433</v>
      </c>
      <c r="H32" s="637" t="s">
        <v>434</v>
      </c>
      <c r="I32" s="628">
        <v>0</v>
      </c>
    </row>
    <row r="33" ht="19.5" customHeight="1" spans="1:9">
      <c r="A33" s="637" t="s">
        <v>435</v>
      </c>
      <c r="B33" s="637" t="s">
        <v>436</v>
      </c>
      <c r="C33" s="628">
        <v>96.71</v>
      </c>
      <c r="D33" s="637" t="s">
        <v>437</v>
      </c>
      <c r="E33" s="637" t="s">
        <v>438</v>
      </c>
      <c r="F33" s="628">
        <v>0</v>
      </c>
      <c r="G33" s="637" t="s">
        <v>439</v>
      </c>
      <c r="H33" s="637" t="s">
        <v>440</v>
      </c>
      <c r="I33" s="628">
        <v>0</v>
      </c>
    </row>
    <row r="34" ht="19.5" customHeight="1" spans="1:9">
      <c r="A34" s="637"/>
      <c r="B34" s="637"/>
      <c r="C34" s="635"/>
      <c r="D34" s="637" t="s">
        <v>441</v>
      </c>
      <c r="E34" s="637" t="s">
        <v>442</v>
      </c>
      <c r="F34" s="628">
        <v>0</v>
      </c>
      <c r="G34" s="637" t="s">
        <v>443</v>
      </c>
      <c r="H34" s="637" t="s">
        <v>444</v>
      </c>
      <c r="I34" s="628">
        <v>0</v>
      </c>
    </row>
    <row r="35" ht="19.5" customHeight="1" spans="1:9">
      <c r="A35" s="637"/>
      <c r="B35" s="637"/>
      <c r="C35" s="635"/>
      <c r="D35" s="637" t="s">
        <v>445</v>
      </c>
      <c r="E35" s="637" t="s">
        <v>446</v>
      </c>
      <c r="F35" s="628">
        <v>0</v>
      </c>
      <c r="G35" s="637" t="s">
        <v>447</v>
      </c>
      <c r="H35" s="637" t="s">
        <v>448</v>
      </c>
      <c r="I35" s="628">
        <v>0</v>
      </c>
    </row>
    <row r="36" ht="19.5" customHeight="1" spans="1:9">
      <c r="A36" s="637"/>
      <c r="B36" s="637"/>
      <c r="C36" s="635"/>
      <c r="D36" s="637" t="s">
        <v>449</v>
      </c>
      <c r="E36" s="637" t="s">
        <v>450</v>
      </c>
      <c r="F36" s="628">
        <v>0</v>
      </c>
      <c r="G36" s="637" t="s">
        <v>451</v>
      </c>
      <c r="H36" s="637" t="s">
        <v>452</v>
      </c>
      <c r="I36" s="628">
        <v>0</v>
      </c>
    </row>
    <row r="37" ht="19.5" customHeight="1" spans="1:9">
      <c r="A37" s="637"/>
      <c r="B37" s="637"/>
      <c r="C37" s="635"/>
      <c r="D37" s="637" t="s">
        <v>453</v>
      </c>
      <c r="E37" s="637" t="s">
        <v>454</v>
      </c>
      <c r="F37" s="628">
        <v>0</v>
      </c>
      <c r="G37" s="637"/>
      <c r="H37" s="637"/>
      <c r="I37" s="635"/>
    </row>
    <row r="38" ht="19.5" customHeight="1" spans="1:9">
      <c r="A38" s="637"/>
      <c r="B38" s="637"/>
      <c r="C38" s="635"/>
      <c r="D38" s="637" t="s">
        <v>455</v>
      </c>
      <c r="E38" s="637" t="s">
        <v>456</v>
      </c>
      <c r="F38" s="628">
        <v>0</v>
      </c>
      <c r="G38" s="637"/>
      <c r="H38" s="637"/>
      <c r="I38" s="635"/>
    </row>
    <row r="39" ht="19.5" customHeight="1" spans="1:9">
      <c r="A39" s="637"/>
      <c r="B39" s="637"/>
      <c r="C39" s="635"/>
      <c r="D39" s="637" t="s">
        <v>457</v>
      </c>
      <c r="E39" s="637" t="s">
        <v>458</v>
      </c>
      <c r="F39" s="628">
        <v>0</v>
      </c>
      <c r="G39" s="637"/>
      <c r="H39" s="637"/>
      <c r="I39" s="635"/>
    </row>
    <row r="40" ht="19.5" customHeight="1" spans="1:9">
      <c r="A40" s="634" t="s">
        <v>459</v>
      </c>
      <c r="B40" s="634"/>
      <c r="C40" s="628">
        <v>12161.26</v>
      </c>
      <c r="D40" s="634" t="s">
        <v>460</v>
      </c>
      <c r="E40" s="634"/>
      <c r="F40" s="634"/>
      <c r="G40" s="634"/>
      <c r="H40" s="634"/>
      <c r="I40" s="628">
        <v>80.17</v>
      </c>
    </row>
    <row r="41" ht="19.5" customHeight="1" spans="1:9">
      <c r="A41" s="627" t="s">
        <v>461</v>
      </c>
      <c r="B41" s="627"/>
      <c r="C41" s="627"/>
      <c r="D41" s="627"/>
      <c r="E41" s="627"/>
      <c r="F41" s="627"/>
      <c r="G41" s="627"/>
      <c r="H41" s="627"/>
      <c r="I41" s="627"/>
    </row>
  </sheetData>
  <mergeCells count="14">
    <mergeCell ref="A4:C4"/>
    <mergeCell ref="D4:I4"/>
    <mergeCell ref="A40:B40"/>
    <mergeCell ref="D40:H40"/>
    <mergeCell ref="A41:I41"/>
    <mergeCell ref="A5:A6"/>
    <mergeCell ref="B5:B6"/>
    <mergeCell ref="C5:C6"/>
    <mergeCell ref="D5:D6"/>
    <mergeCell ref="E5:E6"/>
    <mergeCell ref="F5:F6"/>
    <mergeCell ref="G5:G6"/>
    <mergeCell ref="H5:H6"/>
    <mergeCell ref="I5:I6"/>
  </mergeCells>
  <pageMargins left="0.75196850393782" right="0.75196850393782" top="1.00000000000108" bottom="1.00000000000108" header="0.3" footer="0.3"/>
  <pageSetup paperSize="9"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L39"/>
  <sheetViews>
    <sheetView workbookViewId="0">
      <selection activeCell="A1" sqref="A1"/>
    </sheetView>
  </sheetViews>
  <sheetFormatPr defaultColWidth="9" defaultRowHeight="14.4"/>
  <cols>
    <col min="1" max="1" width="7.75" customWidth="1"/>
    <col min="2" max="2" width="29.3796296296296" customWidth="1"/>
    <col min="3" max="3" width="16.25" customWidth="1"/>
    <col min="4" max="4" width="7.75" customWidth="1"/>
    <col min="5" max="5" width="20" customWidth="1"/>
    <col min="6" max="6" width="16.25" customWidth="1"/>
    <col min="7" max="7" width="7.75" customWidth="1"/>
    <col min="8" max="8" width="23.5" customWidth="1"/>
    <col min="9" max="9" width="16.25" customWidth="1"/>
    <col min="10" max="10" width="7.75" customWidth="1"/>
    <col min="11" max="11" width="36.25" customWidth="1"/>
    <col min="12" max="12" width="16.25" customWidth="1"/>
  </cols>
  <sheetData>
    <row r="1" ht="28.2" spans="7:7">
      <c r="G1" s="631" t="s">
        <v>462</v>
      </c>
    </row>
    <row r="2" spans="12:12">
      <c r="L2" s="625" t="s">
        <v>463</v>
      </c>
    </row>
    <row r="3" spans="1:12">
      <c r="A3" s="625" t="s">
        <v>2</v>
      </c>
      <c r="L3" s="625" t="s">
        <v>3</v>
      </c>
    </row>
    <row r="4" ht="15" customHeight="1" spans="1:12">
      <c r="A4" s="634" t="s">
        <v>464</v>
      </c>
      <c r="B4" s="634"/>
      <c r="C4" s="634"/>
      <c r="D4" s="634" t="s">
        <v>271</v>
      </c>
      <c r="E4" s="634"/>
      <c r="F4" s="634"/>
      <c r="G4" s="634"/>
      <c r="H4" s="634"/>
      <c r="I4" s="634"/>
      <c r="J4" s="634"/>
      <c r="K4" s="634"/>
      <c r="L4" s="634"/>
    </row>
    <row r="5" ht="15" customHeight="1" spans="1:12">
      <c r="A5" s="634" t="s">
        <v>278</v>
      </c>
      <c r="B5" s="634" t="s">
        <v>122</v>
      </c>
      <c r="C5" s="634" t="s">
        <v>8</v>
      </c>
      <c r="D5" s="634" t="s">
        <v>278</v>
      </c>
      <c r="E5" s="634" t="s">
        <v>122</v>
      </c>
      <c r="F5" s="634" t="s">
        <v>8</v>
      </c>
      <c r="G5" s="634" t="s">
        <v>278</v>
      </c>
      <c r="H5" s="634" t="s">
        <v>122</v>
      </c>
      <c r="I5" s="634" t="s">
        <v>8</v>
      </c>
      <c r="J5" s="634" t="s">
        <v>278</v>
      </c>
      <c r="K5" s="634" t="s">
        <v>122</v>
      </c>
      <c r="L5" s="634" t="s">
        <v>8</v>
      </c>
    </row>
    <row r="6" ht="15" customHeight="1" spans="1:12">
      <c r="A6" s="637" t="s">
        <v>279</v>
      </c>
      <c r="B6" s="637" t="s">
        <v>280</v>
      </c>
      <c r="C6" s="628">
        <v>285.24</v>
      </c>
      <c r="D6" s="637" t="s">
        <v>281</v>
      </c>
      <c r="E6" s="637" t="s">
        <v>282</v>
      </c>
      <c r="F6" s="628">
        <v>3941.9</v>
      </c>
      <c r="G6" s="637" t="s">
        <v>465</v>
      </c>
      <c r="H6" s="637" t="s">
        <v>466</v>
      </c>
      <c r="I6" s="628">
        <v>1548.89</v>
      </c>
      <c r="J6" s="637" t="s">
        <v>467</v>
      </c>
      <c r="K6" s="637" t="s">
        <v>468</v>
      </c>
      <c r="L6" s="628">
        <v>0</v>
      </c>
    </row>
    <row r="7" ht="15" customHeight="1" spans="1:12">
      <c r="A7" s="637" t="s">
        <v>285</v>
      </c>
      <c r="B7" s="637" t="s">
        <v>286</v>
      </c>
      <c r="C7" s="628">
        <v>0</v>
      </c>
      <c r="D7" s="637" t="s">
        <v>287</v>
      </c>
      <c r="E7" s="637" t="s">
        <v>288</v>
      </c>
      <c r="F7" s="628">
        <v>173.11</v>
      </c>
      <c r="G7" s="637" t="s">
        <v>469</v>
      </c>
      <c r="H7" s="637" t="s">
        <v>290</v>
      </c>
      <c r="I7" s="628">
        <v>92.89</v>
      </c>
      <c r="J7" s="637" t="s">
        <v>470</v>
      </c>
      <c r="K7" s="637" t="s">
        <v>471</v>
      </c>
      <c r="L7" s="628">
        <v>0</v>
      </c>
    </row>
    <row r="8" ht="15" customHeight="1" spans="1:12">
      <c r="A8" s="637" t="s">
        <v>291</v>
      </c>
      <c r="B8" s="637" t="s">
        <v>292</v>
      </c>
      <c r="C8" s="628">
        <v>0</v>
      </c>
      <c r="D8" s="637" t="s">
        <v>293</v>
      </c>
      <c r="E8" s="637" t="s">
        <v>294</v>
      </c>
      <c r="F8" s="628">
        <v>37.36</v>
      </c>
      <c r="G8" s="637" t="s">
        <v>472</v>
      </c>
      <c r="H8" s="637" t="s">
        <v>296</v>
      </c>
      <c r="I8" s="628">
        <v>0</v>
      </c>
      <c r="J8" s="637" t="s">
        <v>473</v>
      </c>
      <c r="K8" s="637" t="s">
        <v>422</v>
      </c>
      <c r="L8" s="628">
        <v>0</v>
      </c>
    </row>
    <row r="9" ht="15" customHeight="1" spans="1:12">
      <c r="A9" s="637" t="s">
        <v>297</v>
      </c>
      <c r="B9" s="637" t="s">
        <v>298</v>
      </c>
      <c r="C9" s="628">
        <v>0</v>
      </c>
      <c r="D9" s="637" t="s">
        <v>299</v>
      </c>
      <c r="E9" s="637" t="s">
        <v>300</v>
      </c>
      <c r="F9" s="628">
        <v>0</v>
      </c>
      <c r="G9" s="637" t="s">
        <v>474</v>
      </c>
      <c r="H9" s="637" t="s">
        <v>302</v>
      </c>
      <c r="I9" s="628">
        <v>0</v>
      </c>
      <c r="J9" s="637" t="s">
        <v>385</v>
      </c>
      <c r="K9" s="637" t="s">
        <v>386</v>
      </c>
      <c r="L9" s="628">
        <v>0</v>
      </c>
    </row>
    <row r="10" ht="15" customHeight="1" spans="1:12">
      <c r="A10" s="637" t="s">
        <v>303</v>
      </c>
      <c r="B10" s="637" t="s">
        <v>304</v>
      </c>
      <c r="C10" s="628">
        <v>0</v>
      </c>
      <c r="D10" s="637" t="s">
        <v>305</v>
      </c>
      <c r="E10" s="637" t="s">
        <v>306</v>
      </c>
      <c r="F10" s="628">
        <v>0</v>
      </c>
      <c r="G10" s="637" t="s">
        <v>475</v>
      </c>
      <c r="H10" s="637" t="s">
        <v>308</v>
      </c>
      <c r="I10" s="628">
        <v>1456</v>
      </c>
      <c r="J10" s="637" t="s">
        <v>391</v>
      </c>
      <c r="K10" s="637" t="s">
        <v>392</v>
      </c>
      <c r="L10" s="628">
        <v>0</v>
      </c>
    </row>
    <row r="11" ht="15" customHeight="1" spans="1:12">
      <c r="A11" s="637" t="s">
        <v>309</v>
      </c>
      <c r="B11" s="637" t="s">
        <v>310</v>
      </c>
      <c r="C11" s="628">
        <v>18.98</v>
      </c>
      <c r="D11" s="637" t="s">
        <v>311</v>
      </c>
      <c r="E11" s="637" t="s">
        <v>312</v>
      </c>
      <c r="F11" s="628">
        <v>21.01</v>
      </c>
      <c r="G11" s="637" t="s">
        <v>476</v>
      </c>
      <c r="H11" s="637" t="s">
        <v>314</v>
      </c>
      <c r="I11" s="628">
        <v>0</v>
      </c>
      <c r="J11" s="637" t="s">
        <v>397</v>
      </c>
      <c r="K11" s="637" t="s">
        <v>398</v>
      </c>
      <c r="L11" s="628">
        <v>0</v>
      </c>
    </row>
    <row r="12" ht="15" customHeight="1" spans="1:12">
      <c r="A12" s="637" t="s">
        <v>315</v>
      </c>
      <c r="B12" s="637" t="s">
        <v>316</v>
      </c>
      <c r="C12" s="628">
        <v>1.07</v>
      </c>
      <c r="D12" s="637" t="s">
        <v>317</v>
      </c>
      <c r="E12" s="637" t="s">
        <v>318</v>
      </c>
      <c r="F12" s="628">
        <v>65.78</v>
      </c>
      <c r="G12" s="637" t="s">
        <v>477</v>
      </c>
      <c r="H12" s="637" t="s">
        <v>320</v>
      </c>
      <c r="I12" s="628">
        <v>0</v>
      </c>
      <c r="J12" s="637" t="s">
        <v>403</v>
      </c>
      <c r="K12" s="637" t="s">
        <v>404</v>
      </c>
      <c r="L12" s="628">
        <v>0</v>
      </c>
    </row>
    <row r="13" ht="15" customHeight="1" spans="1:12">
      <c r="A13" s="637" t="s">
        <v>321</v>
      </c>
      <c r="B13" s="637" t="s">
        <v>322</v>
      </c>
      <c r="C13" s="628">
        <v>0</v>
      </c>
      <c r="D13" s="637" t="s">
        <v>323</v>
      </c>
      <c r="E13" s="637" t="s">
        <v>324</v>
      </c>
      <c r="F13" s="628">
        <v>24.11</v>
      </c>
      <c r="G13" s="637" t="s">
        <v>478</v>
      </c>
      <c r="H13" s="637" t="s">
        <v>326</v>
      </c>
      <c r="I13" s="628">
        <v>0</v>
      </c>
      <c r="J13" s="637" t="s">
        <v>409</v>
      </c>
      <c r="K13" s="637" t="s">
        <v>410</v>
      </c>
      <c r="L13" s="628">
        <v>0</v>
      </c>
    </row>
    <row r="14" ht="15" customHeight="1" spans="1:12">
      <c r="A14" s="637" t="s">
        <v>327</v>
      </c>
      <c r="B14" s="637" t="s">
        <v>328</v>
      </c>
      <c r="C14" s="628">
        <v>0.49</v>
      </c>
      <c r="D14" s="637" t="s">
        <v>329</v>
      </c>
      <c r="E14" s="637" t="s">
        <v>330</v>
      </c>
      <c r="F14" s="628">
        <v>0</v>
      </c>
      <c r="G14" s="637" t="s">
        <v>479</v>
      </c>
      <c r="H14" s="637" t="s">
        <v>356</v>
      </c>
      <c r="I14" s="628">
        <v>0</v>
      </c>
      <c r="J14" s="637" t="s">
        <v>415</v>
      </c>
      <c r="K14" s="637" t="s">
        <v>416</v>
      </c>
      <c r="L14" s="639">
        <v>0</v>
      </c>
    </row>
    <row r="15" ht="15" customHeight="1" spans="1:12">
      <c r="A15" s="637" t="s">
        <v>333</v>
      </c>
      <c r="B15" s="637" t="s">
        <v>334</v>
      </c>
      <c r="C15" s="628">
        <v>0</v>
      </c>
      <c r="D15" s="637" t="s">
        <v>335</v>
      </c>
      <c r="E15" s="637" t="s">
        <v>336</v>
      </c>
      <c r="F15" s="628">
        <v>8.38</v>
      </c>
      <c r="G15" s="637" t="s">
        <v>480</v>
      </c>
      <c r="H15" s="637" t="s">
        <v>362</v>
      </c>
      <c r="I15" s="628">
        <v>0</v>
      </c>
      <c r="J15" s="637" t="s">
        <v>421</v>
      </c>
      <c r="K15" s="637" t="s">
        <v>422</v>
      </c>
      <c r="L15" s="628">
        <v>0</v>
      </c>
    </row>
    <row r="16" ht="15" customHeight="1" spans="1:12">
      <c r="A16" s="637" t="s">
        <v>339</v>
      </c>
      <c r="B16" s="637" t="s">
        <v>340</v>
      </c>
      <c r="C16" s="628">
        <v>0.06</v>
      </c>
      <c r="D16" s="637" t="s">
        <v>341</v>
      </c>
      <c r="E16" s="637" t="s">
        <v>342</v>
      </c>
      <c r="F16" s="628">
        <v>66.9</v>
      </c>
      <c r="G16" s="637" t="s">
        <v>481</v>
      </c>
      <c r="H16" s="637" t="s">
        <v>368</v>
      </c>
      <c r="I16" s="628">
        <v>0</v>
      </c>
      <c r="J16" s="637" t="s">
        <v>482</v>
      </c>
      <c r="K16" s="637" t="s">
        <v>483</v>
      </c>
      <c r="L16" s="628">
        <v>0</v>
      </c>
    </row>
    <row r="17" ht="15" customHeight="1" spans="1:12">
      <c r="A17" s="637" t="s">
        <v>345</v>
      </c>
      <c r="B17" s="637" t="s">
        <v>346</v>
      </c>
      <c r="C17" s="628">
        <v>0.36</v>
      </c>
      <c r="D17" s="637" t="s">
        <v>347</v>
      </c>
      <c r="E17" s="637" t="s">
        <v>348</v>
      </c>
      <c r="F17" s="628">
        <v>0</v>
      </c>
      <c r="G17" s="637" t="s">
        <v>484</v>
      </c>
      <c r="H17" s="637" t="s">
        <v>374</v>
      </c>
      <c r="I17" s="628">
        <v>0</v>
      </c>
      <c r="J17" s="637" t="s">
        <v>485</v>
      </c>
      <c r="K17" s="637" t="s">
        <v>486</v>
      </c>
      <c r="L17" s="628">
        <v>0</v>
      </c>
    </row>
    <row r="18" ht="15" customHeight="1" spans="1:12">
      <c r="A18" s="637" t="s">
        <v>351</v>
      </c>
      <c r="B18" s="637" t="s">
        <v>352</v>
      </c>
      <c r="C18" s="628">
        <v>0</v>
      </c>
      <c r="D18" s="637" t="s">
        <v>353</v>
      </c>
      <c r="E18" s="637" t="s">
        <v>354</v>
      </c>
      <c r="F18" s="628">
        <v>112.08</v>
      </c>
      <c r="G18" s="637" t="s">
        <v>487</v>
      </c>
      <c r="H18" s="637" t="s">
        <v>488</v>
      </c>
      <c r="I18" s="628">
        <v>0</v>
      </c>
      <c r="J18" s="637" t="s">
        <v>489</v>
      </c>
      <c r="K18" s="637" t="s">
        <v>490</v>
      </c>
      <c r="L18" s="628">
        <v>0</v>
      </c>
    </row>
    <row r="19" ht="15" customHeight="1" spans="1:12">
      <c r="A19" s="637" t="s">
        <v>357</v>
      </c>
      <c r="B19" s="637" t="s">
        <v>358</v>
      </c>
      <c r="C19" s="628">
        <v>264.27</v>
      </c>
      <c r="D19" s="637" t="s">
        <v>359</v>
      </c>
      <c r="E19" s="637" t="s">
        <v>360</v>
      </c>
      <c r="F19" s="628">
        <v>0</v>
      </c>
      <c r="G19" s="637" t="s">
        <v>283</v>
      </c>
      <c r="H19" s="637" t="s">
        <v>284</v>
      </c>
      <c r="I19" s="628">
        <v>972.99</v>
      </c>
      <c r="J19" s="637" t="s">
        <v>491</v>
      </c>
      <c r="K19" s="637" t="s">
        <v>492</v>
      </c>
      <c r="L19" s="628">
        <v>0</v>
      </c>
    </row>
    <row r="20" ht="15" customHeight="1" spans="1:12">
      <c r="A20" s="637" t="s">
        <v>363</v>
      </c>
      <c r="B20" s="637" t="s">
        <v>364</v>
      </c>
      <c r="C20" s="628">
        <v>1288.91</v>
      </c>
      <c r="D20" s="637" t="s">
        <v>365</v>
      </c>
      <c r="E20" s="637" t="s">
        <v>366</v>
      </c>
      <c r="F20" s="628">
        <v>0.58</v>
      </c>
      <c r="G20" s="637" t="s">
        <v>289</v>
      </c>
      <c r="H20" s="637" t="s">
        <v>290</v>
      </c>
      <c r="I20" s="628">
        <v>30</v>
      </c>
      <c r="J20" s="637" t="s">
        <v>427</v>
      </c>
      <c r="K20" s="637" t="s">
        <v>428</v>
      </c>
      <c r="L20" s="628">
        <v>0</v>
      </c>
    </row>
    <row r="21" ht="15" customHeight="1" spans="1:12">
      <c r="A21" s="637" t="s">
        <v>369</v>
      </c>
      <c r="B21" s="637" t="s">
        <v>370</v>
      </c>
      <c r="C21" s="628">
        <v>0</v>
      </c>
      <c r="D21" s="637" t="s">
        <v>371</v>
      </c>
      <c r="E21" s="637" t="s">
        <v>372</v>
      </c>
      <c r="F21" s="628">
        <v>88.58</v>
      </c>
      <c r="G21" s="637" t="s">
        <v>295</v>
      </c>
      <c r="H21" s="637" t="s">
        <v>296</v>
      </c>
      <c r="I21" s="628">
        <v>37.96</v>
      </c>
      <c r="J21" s="637" t="s">
        <v>433</v>
      </c>
      <c r="K21" s="637" t="s">
        <v>434</v>
      </c>
      <c r="L21" s="628">
        <v>0</v>
      </c>
    </row>
    <row r="22" ht="15" customHeight="1" spans="1:12">
      <c r="A22" s="637" t="s">
        <v>375</v>
      </c>
      <c r="B22" s="637" t="s">
        <v>376</v>
      </c>
      <c r="C22" s="628">
        <v>0.06</v>
      </c>
      <c r="D22" s="637" t="s">
        <v>377</v>
      </c>
      <c r="E22" s="637" t="s">
        <v>378</v>
      </c>
      <c r="F22" s="628">
        <v>0.62</v>
      </c>
      <c r="G22" s="637" t="s">
        <v>301</v>
      </c>
      <c r="H22" s="637" t="s">
        <v>302</v>
      </c>
      <c r="I22" s="628">
        <v>835.7</v>
      </c>
      <c r="J22" s="637" t="s">
        <v>439</v>
      </c>
      <c r="K22" s="637" t="s">
        <v>440</v>
      </c>
      <c r="L22" s="628">
        <v>0</v>
      </c>
    </row>
    <row r="23" ht="15" customHeight="1" spans="1:12">
      <c r="A23" s="637" t="s">
        <v>381</v>
      </c>
      <c r="B23" s="637" t="s">
        <v>382</v>
      </c>
      <c r="C23" s="628">
        <v>0</v>
      </c>
      <c r="D23" s="637" t="s">
        <v>383</v>
      </c>
      <c r="E23" s="637" t="s">
        <v>384</v>
      </c>
      <c r="F23" s="628">
        <v>677.29</v>
      </c>
      <c r="G23" s="637" t="s">
        <v>307</v>
      </c>
      <c r="H23" s="637" t="s">
        <v>308</v>
      </c>
      <c r="I23" s="628">
        <v>0</v>
      </c>
      <c r="J23" s="637" t="s">
        <v>443</v>
      </c>
      <c r="K23" s="637" t="s">
        <v>444</v>
      </c>
      <c r="L23" s="628">
        <v>0</v>
      </c>
    </row>
    <row r="24" ht="15" customHeight="1" spans="1:12">
      <c r="A24" s="637" t="s">
        <v>387</v>
      </c>
      <c r="B24" s="637" t="s">
        <v>388</v>
      </c>
      <c r="C24" s="628">
        <v>0</v>
      </c>
      <c r="D24" s="637" t="s">
        <v>389</v>
      </c>
      <c r="E24" s="637" t="s">
        <v>390</v>
      </c>
      <c r="F24" s="628">
        <v>4.76</v>
      </c>
      <c r="G24" s="637" t="s">
        <v>313</v>
      </c>
      <c r="H24" s="637" t="s">
        <v>314</v>
      </c>
      <c r="I24" s="628">
        <v>0</v>
      </c>
      <c r="J24" s="637" t="s">
        <v>447</v>
      </c>
      <c r="K24" s="637" t="s">
        <v>448</v>
      </c>
      <c r="L24" s="628">
        <v>0</v>
      </c>
    </row>
    <row r="25" ht="15" customHeight="1" spans="1:12">
      <c r="A25" s="637" t="s">
        <v>393</v>
      </c>
      <c r="B25" s="637" t="s">
        <v>394</v>
      </c>
      <c r="C25" s="628">
        <v>1191.67</v>
      </c>
      <c r="D25" s="637" t="s">
        <v>395</v>
      </c>
      <c r="E25" s="637" t="s">
        <v>396</v>
      </c>
      <c r="F25" s="628">
        <v>0</v>
      </c>
      <c r="G25" s="637" t="s">
        <v>319</v>
      </c>
      <c r="H25" s="637" t="s">
        <v>320</v>
      </c>
      <c r="I25" s="628">
        <v>68.75</v>
      </c>
      <c r="J25" s="637" t="s">
        <v>451</v>
      </c>
      <c r="K25" s="637" t="s">
        <v>452</v>
      </c>
      <c r="L25" s="628">
        <v>0</v>
      </c>
    </row>
    <row r="26" ht="15" customHeight="1" spans="1:12">
      <c r="A26" s="637" t="s">
        <v>399</v>
      </c>
      <c r="B26" s="637" t="s">
        <v>400</v>
      </c>
      <c r="C26" s="628">
        <v>0</v>
      </c>
      <c r="D26" s="637" t="s">
        <v>401</v>
      </c>
      <c r="E26" s="637" t="s">
        <v>402</v>
      </c>
      <c r="F26" s="628">
        <v>2506.82</v>
      </c>
      <c r="G26" s="637" t="s">
        <v>325</v>
      </c>
      <c r="H26" s="637" t="s">
        <v>326</v>
      </c>
      <c r="I26" s="628">
        <v>0</v>
      </c>
      <c r="J26" s="637"/>
      <c r="K26" s="637"/>
      <c r="L26" s="635"/>
    </row>
    <row r="27" ht="15" customHeight="1" spans="1:12">
      <c r="A27" s="637" t="s">
        <v>405</v>
      </c>
      <c r="B27" s="637" t="s">
        <v>406</v>
      </c>
      <c r="C27" s="628">
        <v>1.77</v>
      </c>
      <c r="D27" s="637" t="s">
        <v>407</v>
      </c>
      <c r="E27" s="637" t="s">
        <v>408</v>
      </c>
      <c r="F27" s="628">
        <v>107.9</v>
      </c>
      <c r="G27" s="637" t="s">
        <v>331</v>
      </c>
      <c r="H27" s="637" t="s">
        <v>332</v>
      </c>
      <c r="I27" s="628">
        <v>0</v>
      </c>
      <c r="J27" s="637"/>
      <c r="K27" s="637"/>
      <c r="L27" s="635"/>
    </row>
    <row r="28" ht="15" customHeight="1" spans="1:12">
      <c r="A28" s="637" t="s">
        <v>411</v>
      </c>
      <c r="B28" s="637" t="s">
        <v>412</v>
      </c>
      <c r="C28" s="628">
        <v>0</v>
      </c>
      <c r="D28" s="637" t="s">
        <v>413</v>
      </c>
      <c r="E28" s="637" t="s">
        <v>414</v>
      </c>
      <c r="F28" s="628">
        <v>0</v>
      </c>
      <c r="G28" s="637" t="s">
        <v>337</v>
      </c>
      <c r="H28" s="637" t="s">
        <v>338</v>
      </c>
      <c r="I28" s="628">
        <v>0</v>
      </c>
      <c r="J28" s="637"/>
      <c r="K28" s="637"/>
      <c r="L28" s="635"/>
    </row>
    <row r="29" ht="15" customHeight="1" spans="1:12">
      <c r="A29" s="637" t="s">
        <v>417</v>
      </c>
      <c r="B29" s="637" t="s">
        <v>418</v>
      </c>
      <c r="C29" s="628">
        <v>63.28</v>
      </c>
      <c r="D29" s="637" t="s">
        <v>419</v>
      </c>
      <c r="E29" s="637" t="s">
        <v>420</v>
      </c>
      <c r="F29" s="628">
        <v>2.96</v>
      </c>
      <c r="G29" s="637" t="s">
        <v>343</v>
      </c>
      <c r="H29" s="637" t="s">
        <v>344</v>
      </c>
      <c r="I29" s="628">
        <v>0</v>
      </c>
      <c r="J29" s="637"/>
      <c r="K29" s="637"/>
      <c r="L29" s="635"/>
    </row>
    <row r="30" ht="15" customHeight="1" spans="1:12">
      <c r="A30" s="637" t="s">
        <v>423</v>
      </c>
      <c r="B30" s="637" t="s">
        <v>424</v>
      </c>
      <c r="C30" s="628">
        <v>0</v>
      </c>
      <c r="D30" s="637" t="s">
        <v>425</v>
      </c>
      <c r="E30" s="637" t="s">
        <v>426</v>
      </c>
      <c r="F30" s="628">
        <v>7.86</v>
      </c>
      <c r="G30" s="637" t="s">
        <v>349</v>
      </c>
      <c r="H30" s="637" t="s">
        <v>350</v>
      </c>
      <c r="I30" s="628">
        <v>0</v>
      </c>
      <c r="J30" s="637"/>
      <c r="K30" s="637"/>
      <c r="L30" s="635"/>
    </row>
    <row r="31" ht="15" customHeight="1" spans="1:12">
      <c r="A31" s="637" t="s">
        <v>429</v>
      </c>
      <c r="B31" s="637" t="s">
        <v>430</v>
      </c>
      <c r="C31" s="628">
        <v>0</v>
      </c>
      <c r="D31" s="637" t="s">
        <v>431</v>
      </c>
      <c r="E31" s="637" t="s">
        <v>432</v>
      </c>
      <c r="F31" s="628">
        <v>10.76</v>
      </c>
      <c r="G31" s="637" t="s">
        <v>355</v>
      </c>
      <c r="H31" s="637" t="s">
        <v>356</v>
      </c>
      <c r="I31" s="628">
        <v>0</v>
      </c>
      <c r="J31" s="637"/>
      <c r="K31" s="637"/>
      <c r="L31" s="635"/>
    </row>
    <row r="32" ht="15" customHeight="1" spans="1:12">
      <c r="A32" s="637" t="s">
        <v>435</v>
      </c>
      <c r="B32" s="637" t="s">
        <v>493</v>
      </c>
      <c r="C32" s="628">
        <v>32.12</v>
      </c>
      <c r="D32" s="637" t="s">
        <v>437</v>
      </c>
      <c r="E32" s="637" t="s">
        <v>438</v>
      </c>
      <c r="F32" s="628">
        <v>0</v>
      </c>
      <c r="G32" s="637" t="s">
        <v>361</v>
      </c>
      <c r="H32" s="637" t="s">
        <v>362</v>
      </c>
      <c r="I32" s="628">
        <v>0</v>
      </c>
      <c r="J32" s="637"/>
      <c r="K32" s="637"/>
      <c r="L32" s="635"/>
    </row>
    <row r="33" ht="15" customHeight="1" spans="1:12">
      <c r="A33" s="637"/>
      <c r="B33" s="637"/>
      <c r="C33" s="638"/>
      <c r="D33" s="637" t="s">
        <v>441</v>
      </c>
      <c r="E33" s="637" t="s">
        <v>442</v>
      </c>
      <c r="F33" s="628">
        <v>25.05</v>
      </c>
      <c r="G33" s="637" t="s">
        <v>367</v>
      </c>
      <c r="H33" s="637" t="s">
        <v>368</v>
      </c>
      <c r="I33" s="628">
        <v>0</v>
      </c>
      <c r="J33" s="637"/>
      <c r="K33" s="637"/>
      <c r="L33" s="635"/>
    </row>
    <row r="34" ht="15" customHeight="1" spans="1:12">
      <c r="A34" s="637"/>
      <c r="B34" s="637"/>
      <c r="C34" s="635"/>
      <c r="D34" s="637" t="s">
        <v>445</v>
      </c>
      <c r="E34" s="637" t="s">
        <v>446</v>
      </c>
      <c r="F34" s="628">
        <v>0</v>
      </c>
      <c r="G34" s="637" t="s">
        <v>373</v>
      </c>
      <c r="H34" s="637" t="s">
        <v>374</v>
      </c>
      <c r="I34" s="628">
        <v>0</v>
      </c>
      <c r="J34" s="637"/>
      <c r="K34" s="637"/>
      <c r="L34" s="635"/>
    </row>
    <row r="35" ht="15" customHeight="1" spans="1:12">
      <c r="A35" s="637"/>
      <c r="B35" s="637"/>
      <c r="C35" s="635"/>
      <c r="D35" s="637" t="s">
        <v>449</v>
      </c>
      <c r="E35" s="637" t="s">
        <v>450</v>
      </c>
      <c r="F35" s="628">
        <v>0</v>
      </c>
      <c r="G35" s="637" t="s">
        <v>379</v>
      </c>
      <c r="H35" s="637" t="s">
        <v>380</v>
      </c>
      <c r="I35" s="628">
        <v>0.58</v>
      </c>
      <c r="J35" s="637"/>
      <c r="K35" s="637"/>
      <c r="L35" s="635"/>
    </row>
    <row r="36" ht="15" customHeight="1" spans="1:12">
      <c r="A36" s="637"/>
      <c r="B36" s="637"/>
      <c r="C36" s="635"/>
      <c r="D36" s="637" t="s">
        <v>453</v>
      </c>
      <c r="E36" s="637" t="s">
        <v>454</v>
      </c>
      <c r="F36" s="628">
        <v>0</v>
      </c>
      <c r="G36" s="637"/>
      <c r="H36" s="637"/>
      <c r="I36" s="638"/>
      <c r="J36" s="637"/>
      <c r="K36" s="637"/>
      <c r="L36" s="635"/>
    </row>
    <row r="37" ht="15" customHeight="1" spans="1:12">
      <c r="A37" s="637"/>
      <c r="B37" s="637"/>
      <c r="C37" s="635"/>
      <c r="D37" s="637" t="s">
        <v>455</v>
      </c>
      <c r="E37" s="637" t="s">
        <v>456</v>
      </c>
      <c r="F37" s="628">
        <v>0</v>
      </c>
      <c r="G37" s="637"/>
      <c r="H37" s="637"/>
      <c r="I37" s="635"/>
      <c r="J37" s="637"/>
      <c r="K37" s="637"/>
      <c r="L37" s="635"/>
    </row>
    <row r="38" ht="15" customHeight="1" spans="1:12">
      <c r="A38" s="637"/>
      <c r="B38" s="637"/>
      <c r="C38" s="635"/>
      <c r="D38" s="637" t="s">
        <v>457</v>
      </c>
      <c r="E38" s="637" t="s">
        <v>458</v>
      </c>
      <c r="F38" s="639">
        <v>0</v>
      </c>
      <c r="G38" s="637"/>
      <c r="H38" s="637"/>
      <c r="I38" s="635"/>
      <c r="J38" s="637"/>
      <c r="K38" s="637"/>
      <c r="L38" s="635"/>
    </row>
    <row r="39" ht="15" customHeight="1" spans="1:12">
      <c r="A39" s="627" t="s">
        <v>494</v>
      </c>
      <c r="B39" s="627"/>
      <c r="C39" s="627"/>
      <c r="D39" s="627"/>
      <c r="E39" s="627"/>
      <c r="F39" s="627"/>
      <c r="G39" s="627"/>
      <c r="H39" s="627"/>
      <c r="I39" s="627"/>
      <c r="J39" s="627"/>
      <c r="K39" s="627"/>
      <c r="L39" s="627"/>
    </row>
  </sheetData>
  <mergeCells count="2">
    <mergeCell ref="A4:L4"/>
    <mergeCell ref="A39:L39"/>
  </mergeCells>
  <pageMargins left="0.75196850393782" right="0.75196850393782" top="1.00000000000108" bottom="1.00000000000108" header="0.3" footer="0.3"/>
  <pageSetup paperSize="9"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T13"/>
  <sheetViews>
    <sheetView workbookViewId="0">
      <pane xSplit="4" ySplit="9" topLeftCell="E10" activePane="bottomRight" state="frozen"/>
      <selection/>
      <selection pane="topRight"/>
      <selection pane="bottomLeft"/>
      <selection pane="bottomRight" activeCell="A1" sqref="A1"/>
    </sheetView>
  </sheetViews>
  <sheetFormatPr defaultColWidth="9" defaultRowHeight="14.4"/>
  <cols>
    <col min="1" max="3" width="2.75" customWidth="1"/>
    <col min="4" max="4" width="32.75" customWidth="1"/>
    <col min="5" max="8" width="14" customWidth="1"/>
    <col min="9" max="10" width="15" customWidth="1"/>
    <col min="11" max="11" width="14" customWidth="1"/>
    <col min="12" max="13" width="15" customWidth="1"/>
    <col min="14" max="17" width="14" customWidth="1"/>
    <col min="18" max="19" width="15" customWidth="1"/>
    <col min="20" max="20" width="14" customWidth="1"/>
  </cols>
  <sheetData>
    <row r="1" ht="28.2" spans="11:11">
      <c r="K1" s="631" t="s">
        <v>495</v>
      </c>
    </row>
    <row r="2" ht="15.6" spans="20:20">
      <c r="T2" s="632" t="s">
        <v>496</v>
      </c>
    </row>
    <row r="3" ht="15.6" spans="1:20">
      <c r="A3" s="632" t="s">
        <v>2</v>
      </c>
      <c r="T3" s="632" t="s">
        <v>3</v>
      </c>
    </row>
    <row r="4" ht="19.5" customHeight="1" spans="1:20">
      <c r="A4" s="633" t="s">
        <v>6</v>
      </c>
      <c r="B4" s="633"/>
      <c r="C4" s="633"/>
      <c r="D4" s="633"/>
      <c r="E4" s="633" t="s">
        <v>105</v>
      </c>
      <c r="F4" s="633"/>
      <c r="G4" s="633"/>
      <c r="H4" s="633" t="s">
        <v>267</v>
      </c>
      <c r="I4" s="633"/>
      <c r="J4" s="633"/>
      <c r="K4" s="633" t="s">
        <v>268</v>
      </c>
      <c r="L4" s="633"/>
      <c r="M4" s="633"/>
      <c r="N4" s="633"/>
      <c r="O4" s="633"/>
      <c r="P4" s="633" t="s">
        <v>107</v>
      </c>
      <c r="Q4" s="633"/>
      <c r="R4" s="633"/>
      <c r="S4" s="633"/>
      <c r="T4" s="633"/>
    </row>
    <row r="5" ht="19.5" customHeight="1" spans="1:20">
      <c r="A5" s="633" t="s">
        <v>121</v>
      </c>
      <c r="B5" s="633"/>
      <c r="C5" s="633"/>
      <c r="D5" s="633" t="s">
        <v>122</v>
      </c>
      <c r="E5" s="633" t="s">
        <v>128</v>
      </c>
      <c r="F5" s="633" t="s">
        <v>269</v>
      </c>
      <c r="G5" s="633" t="s">
        <v>270</v>
      </c>
      <c r="H5" s="633" t="s">
        <v>128</v>
      </c>
      <c r="I5" s="633" t="s">
        <v>232</v>
      </c>
      <c r="J5" s="633" t="s">
        <v>233</v>
      </c>
      <c r="K5" s="633" t="s">
        <v>128</v>
      </c>
      <c r="L5" s="633" t="s">
        <v>232</v>
      </c>
      <c r="M5" s="633"/>
      <c r="N5" s="633" t="s">
        <v>232</v>
      </c>
      <c r="O5" s="633" t="s">
        <v>233</v>
      </c>
      <c r="P5" s="633" t="s">
        <v>128</v>
      </c>
      <c r="Q5" s="633" t="s">
        <v>269</v>
      </c>
      <c r="R5" s="633" t="s">
        <v>270</v>
      </c>
      <c r="S5" s="633" t="s">
        <v>270</v>
      </c>
      <c r="T5" s="633"/>
    </row>
    <row r="6" ht="19.5" customHeight="1" spans="1:20">
      <c r="A6" s="633"/>
      <c r="B6" s="633"/>
      <c r="C6" s="633"/>
      <c r="D6" s="633"/>
      <c r="E6" s="633"/>
      <c r="F6" s="633"/>
      <c r="G6" s="633" t="s">
        <v>123</v>
      </c>
      <c r="H6" s="633"/>
      <c r="I6" s="633"/>
      <c r="J6" s="633" t="s">
        <v>123</v>
      </c>
      <c r="K6" s="633"/>
      <c r="L6" s="633" t="s">
        <v>123</v>
      </c>
      <c r="M6" s="633" t="s">
        <v>272</v>
      </c>
      <c r="N6" s="633" t="s">
        <v>271</v>
      </c>
      <c r="O6" s="633" t="s">
        <v>123</v>
      </c>
      <c r="P6" s="633"/>
      <c r="Q6" s="633"/>
      <c r="R6" s="633" t="s">
        <v>123</v>
      </c>
      <c r="S6" s="633" t="s">
        <v>273</v>
      </c>
      <c r="T6" s="633" t="s">
        <v>274</v>
      </c>
    </row>
    <row r="7" ht="19.5" customHeight="1" spans="1:20">
      <c r="A7" s="633"/>
      <c r="B7" s="633"/>
      <c r="C7" s="633"/>
      <c r="D7" s="633"/>
      <c r="E7" s="633"/>
      <c r="F7" s="633"/>
      <c r="G7" s="633"/>
      <c r="H7" s="633"/>
      <c r="I7" s="633"/>
      <c r="J7" s="633"/>
      <c r="K7" s="633"/>
      <c r="L7" s="633"/>
      <c r="M7" s="633"/>
      <c r="N7" s="633"/>
      <c r="O7" s="633"/>
      <c r="P7" s="633"/>
      <c r="Q7" s="633"/>
      <c r="R7" s="633"/>
      <c r="S7" s="633"/>
      <c r="T7" s="633"/>
    </row>
    <row r="8" ht="19.5" customHeight="1" spans="1:20">
      <c r="A8" s="633" t="s">
        <v>125</v>
      </c>
      <c r="B8" s="633" t="s">
        <v>126</v>
      </c>
      <c r="C8" s="633" t="s">
        <v>127</v>
      </c>
      <c r="D8" s="633" t="s">
        <v>10</v>
      </c>
      <c r="E8" s="634" t="s">
        <v>11</v>
      </c>
      <c r="F8" s="634" t="s">
        <v>12</v>
      </c>
      <c r="G8" s="634" t="s">
        <v>20</v>
      </c>
      <c r="H8" s="634" t="s">
        <v>24</v>
      </c>
      <c r="I8" s="634" t="s">
        <v>28</v>
      </c>
      <c r="J8" s="634" t="s">
        <v>32</v>
      </c>
      <c r="K8" s="634" t="s">
        <v>36</v>
      </c>
      <c r="L8" s="634" t="s">
        <v>40</v>
      </c>
      <c r="M8" s="634" t="s">
        <v>43</v>
      </c>
      <c r="N8" s="634" t="s">
        <v>46</v>
      </c>
      <c r="O8" s="634" t="s">
        <v>49</v>
      </c>
      <c r="P8" s="634" t="s">
        <v>52</v>
      </c>
      <c r="Q8" s="634" t="s">
        <v>55</v>
      </c>
      <c r="R8" s="634" t="s">
        <v>58</v>
      </c>
      <c r="S8" s="634" t="s">
        <v>61</v>
      </c>
      <c r="T8" s="634" t="s">
        <v>64</v>
      </c>
    </row>
    <row r="9" ht="19.5" customHeight="1" spans="1:20">
      <c r="A9" s="633"/>
      <c r="B9" s="633"/>
      <c r="C9" s="633"/>
      <c r="D9" s="633" t="s">
        <v>128</v>
      </c>
      <c r="E9" s="628">
        <v>0</v>
      </c>
      <c r="F9" s="628">
        <v>0</v>
      </c>
      <c r="G9" s="628">
        <v>0</v>
      </c>
      <c r="H9" s="628">
        <v>428</v>
      </c>
      <c r="I9" s="628">
        <v>0</v>
      </c>
      <c r="J9" s="628">
        <v>428</v>
      </c>
      <c r="K9" s="628">
        <v>428</v>
      </c>
      <c r="L9" s="628">
        <v>0</v>
      </c>
      <c r="M9" s="628">
        <v>0</v>
      </c>
      <c r="N9" s="628">
        <v>0</v>
      </c>
      <c r="O9" s="628">
        <v>428</v>
      </c>
      <c r="P9" s="628">
        <v>0</v>
      </c>
      <c r="Q9" s="628">
        <v>0</v>
      </c>
      <c r="R9" s="628">
        <v>0</v>
      </c>
      <c r="S9" s="628">
        <v>0</v>
      </c>
      <c r="T9" s="628">
        <v>0</v>
      </c>
    </row>
    <row r="10" ht="19.5" customHeight="1" spans="1:20">
      <c r="A10" s="627" t="s">
        <v>217</v>
      </c>
      <c r="B10" s="627"/>
      <c r="C10" s="627"/>
      <c r="D10" s="627" t="s">
        <v>218</v>
      </c>
      <c r="E10" s="628">
        <v>0</v>
      </c>
      <c r="F10" s="628">
        <v>0</v>
      </c>
      <c r="G10" s="628">
        <v>0</v>
      </c>
      <c r="H10" s="628">
        <v>428</v>
      </c>
      <c r="I10" s="628">
        <v>0</v>
      </c>
      <c r="J10" s="628">
        <v>428</v>
      </c>
      <c r="K10" s="628">
        <v>428</v>
      </c>
      <c r="L10" s="628">
        <v>0</v>
      </c>
      <c r="M10" s="628">
        <v>0</v>
      </c>
      <c r="N10" s="628">
        <v>0</v>
      </c>
      <c r="O10" s="628">
        <v>428</v>
      </c>
      <c r="P10" s="628">
        <v>0</v>
      </c>
      <c r="Q10" s="628">
        <v>0</v>
      </c>
      <c r="R10" s="628">
        <v>0</v>
      </c>
      <c r="S10" s="628">
        <v>0</v>
      </c>
      <c r="T10" s="628">
        <v>0</v>
      </c>
    </row>
    <row r="11" ht="19.5" customHeight="1" spans="1:20">
      <c r="A11" s="627" t="s">
        <v>219</v>
      </c>
      <c r="B11" s="627"/>
      <c r="C11" s="627"/>
      <c r="D11" s="627" t="s">
        <v>220</v>
      </c>
      <c r="E11" s="628">
        <v>0</v>
      </c>
      <c r="F11" s="628">
        <v>0</v>
      </c>
      <c r="G11" s="628">
        <v>0</v>
      </c>
      <c r="H11" s="628">
        <v>428</v>
      </c>
      <c r="I11" s="628">
        <v>0</v>
      </c>
      <c r="J11" s="628">
        <v>428</v>
      </c>
      <c r="K11" s="628">
        <v>428</v>
      </c>
      <c r="L11" s="628">
        <v>0</v>
      </c>
      <c r="M11" s="628">
        <v>0</v>
      </c>
      <c r="N11" s="628">
        <v>0</v>
      </c>
      <c r="O11" s="628">
        <v>428</v>
      </c>
      <c r="P11" s="628">
        <v>0</v>
      </c>
      <c r="Q11" s="628">
        <v>0</v>
      </c>
      <c r="R11" s="628">
        <v>0</v>
      </c>
      <c r="S11" s="628">
        <v>0</v>
      </c>
      <c r="T11" s="628">
        <v>0</v>
      </c>
    </row>
    <row r="12" ht="19.5" customHeight="1" spans="1:20">
      <c r="A12" s="627" t="s">
        <v>221</v>
      </c>
      <c r="B12" s="627"/>
      <c r="C12" s="627"/>
      <c r="D12" s="627" t="s">
        <v>222</v>
      </c>
      <c r="E12" s="628">
        <v>0</v>
      </c>
      <c r="F12" s="628">
        <v>0</v>
      </c>
      <c r="G12" s="628">
        <v>0</v>
      </c>
      <c r="H12" s="628">
        <v>428</v>
      </c>
      <c r="I12" s="628">
        <v>0</v>
      </c>
      <c r="J12" s="628">
        <v>428</v>
      </c>
      <c r="K12" s="628">
        <v>428</v>
      </c>
      <c r="L12" s="628">
        <v>0</v>
      </c>
      <c r="M12" s="628">
        <v>0</v>
      </c>
      <c r="N12" s="628">
        <v>0</v>
      </c>
      <c r="O12" s="628">
        <v>428</v>
      </c>
      <c r="P12" s="628">
        <v>0</v>
      </c>
      <c r="Q12" s="628">
        <v>0</v>
      </c>
      <c r="R12" s="628">
        <v>0</v>
      </c>
      <c r="S12" s="628">
        <v>0</v>
      </c>
      <c r="T12" s="628">
        <v>0</v>
      </c>
    </row>
    <row r="13" ht="19.5" customHeight="1" spans="1:20">
      <c r="A13" s="627" t="s">
        <v>497</v>
      </c>
      <c r="B13" s="627"/>
      <c r="C13" s="627"/>
      <c r="D13" s="627"/>
      <c r="E13" s="627"/>
      <c r="F13" s="627"/>
      <c r="G13" s="627"/>
      <c r="H13" s="627"/>
      <c r="I13" s="627"/>
      <c r="J13" s="627"/>
      <c r="K13" s="627"/>
      <c r="L13" s="627"/>
      <c r="M13" s="627"/>
      <c r="N13" s="627"/>
      <c r="O13" s="627"/>
      <c r="P13" s="627"/>
      <c r="Q13" s="627"/>
      <c r="R13" s="627"/>
      <c r="S13" s="627"/>
      <c r="T13" s="627"/>
    </row>
  </sheetData>
  <mergeCells count="32">
    <mergeCell ref="A4:D4"/>
    <mergeCell ref="E4:G4"/>
    <mergeCell ref="H4:J4"/>
    <mergeCell ref="K4:O4"/>
    <mergeCell ref="P4:T4"/>
    <mergeCell ref="L5:N5"/>
    <mergeCell ref="R5:T5"/>
    <mergeCell ref="A10:C10"/>
    <mergeCell ref="A11:C11"/>
    <mergeCell ref="A12:C12"/>
    <mergeCell ref="A13:T13"/>
    <mergeCell ref="A8:A9"/>
    <mergeCell ref="B8:B9"/>
    <mergeCell ref="C8:C9"/>
    <mergeCell ref="D5:D7"/>
    <mergeCell ref="E5:E7"/>
    <mergeCell ref="F5:F7"/>
    <mergeCell ref="G5:G7"/>
    <mergeCell ref="H5:H7"/>
    <mergeCell ref="I5:I7"/>
    <mergeCell ref="J5:J7"/>
    <mergeCell ref="K5:K7"/>
    <mergeCell ref="L6:L7"/>
    <mergeCell ref="M6:M7"/>
    <mergeCell ref="N6:N7"/>
    <mergeCell ref="O5:O7"/>
    <mergeCell ref="P5:P7"/>
    <mergeCell ref="Q5:Q7"/>
    <mergeCell ref="R6:R7"/>
    <mergeCell ref="S6:S7"/>
    <mergeCell ref="T6:T7"/>
    <mergeCell ref="A5:C7"/>
  </mergeCells>
  <pageMargins left="0.75196850393782" right="0.75196850393782" top="1.00000000000108" bottom="1.00000000000108" header="0.3" footer="0.3"/>
  <pageSetup paperSize="9" orientation="portrait"/>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L12"/>
  <sheetViews>
    <sheetView workbookViewId="0">
      <pane xSplit="4" ySplit="9" topLeftCell="E10" activePane="bottomRight" state="frozen"/>
      <selection/>
      <selection pane="topRight"/>
      <selection pane="bottomLeft"/>
      <selection pane="bottomRight" activeCell="F21" sqref="F21"/>
    </sheetView>
  </sheetViews>
  <sheetFormatPr defaultColWidth="9" defaultRowHeight="14.4"/>
  <cols>
    <col min="1" max="3" width="2.75" customWidth="1"/>
    <col min="4" max="4" width="32.75" customWidth="1"/>
    <col min="5" max="6" width="15" customWidth="1"/>
    <col min="7" max="11" width="14" customWidth="1"/>
    <col min="12" max="12" width="15" customWidth="1"/>
  </cols>
  <sheetData>
    <row r="1" ht="28.2" spans="7:7">
      <c r="G1" s="631" t="s">
        <v>498</v>
      </c>
    </row>
    <row r="2" ht="15.6" spans="12:12">
      <c r="L2" s="632" t="s">
        <v>499</v>
      </c>
    </row>
    <row r="3" ht="15.6" spans="1:12">
      <c r="A3" s="632" t="s">
        <v>2</v>
      </c>
      <c r="L3" s="632" t="s">
        <v>3</v>
      </c>
    </row>
    <row r="4" ht="19.5" customHeight="1" spans="1:12">
      <c r="A4" s="633" t="s">
        <v>6</v>
      </c>
      <c r="B4" s="633"/>
      <c r="C4" s="633"/>
      <c r="D4" s="633"/>
      <c r="E4" s="633" t="s">
        <v>105</v>
      </c>
      <c r="F4" s="633"/>
      <c r="G4" s="633"/>
      <c r="H4" s="633" t="s">
        <v>267</v>
      </c>
      <c r="I4" s="633" t="s">
        <v>268</v>
      </c>
      <c r="J4" s="633" t="s">
        <v>107</v>
      </c>
      <c r="K4" s="633"/>
      <c r="L4" s="633"/>
    </row>
    <row r="5" ht="19.5" customHeight="1" spans="1:12">
      <c r="A5" s="633" t="s">
        <v>121</v>
      </c>
      <c r="B5" s="633"/>
      <c r="C5" s="633"/>
      <c r="D5" s="633" t="s">
        <v>122</v>
      </c>
      <c r="E5" s="633" t="s">
        <v>128</v>
      </c>
      <c r="F5" s="633" t="s">
        <v>500</v>
      </c>
      <c r="G5" s="633" t="s">
        <v>501</v>
      </c>
      <c r="H5" s="633"/>
      <c r="I5" s="633"/>
      <c r="J5" s="633" t="s">
        <v>128</v>
      </c>
      <c r="K5" s="633" t="s">
        <v>500</v>
      </c>
      <c r="L5" s="634" t="s">
        <v>501</v>
      </c>
    </row>
    <row r="6" ht="19.5" customHeight="1" spans="1:12">
      <c r="A6" s="633"/>
      <c r="B6" s="633"/>
      <c r="C6" s="633"/>
      <c r="D6" s="633"/>
      <c r="E6" s="633"/>
      <c r="F6" s="633"/>
      <c r="G6" s="633"/>
      <c r="H6" s="633"/>
      <c r="I6" s="633"/>
      <c r="J6" s="633"/>
      <c r="K6" s="633"/>
      <c r="L6" s="634" t="s">
        <v>273</v>
      </c>
    </row>
    <row r="7" ht="19.5" customHeight="1" spans="1:12">
      <c r="A7" s="633"/>
      <c r="B7" s="633"/>
      <c r="C7" s="633"/>
      <c r="D7" s="633"/>
      <c r="E7" s="633"/>
      <c r="F7" s="633"/>
      <c r="G7" s="633"/>
      <c r="H7" s="633"/>
      <c r="I7" s="633"/>
      <c r="J7" s="633"/>
      <c r="K7" s="633"/>
      <c r="L7" s="634"/>
    </row>
    <row r="8" ht="19.5" customHeight="1" spans="1:12">
      <c r="A8" s="633" t="s">
        <v>125</v>
      </c>
      <c r="B8" s="633" t="s">
        <v>126</v>
      </c>
      <c r="C8" s="633" t="s">
        <v>127</v>
      </c>
      <c r="D8" s="633" t="s">
        <v>10</v>
      </c>
      <c r="E8" s="634" t="s">
        <v>11</v>
      </c>
      <c r="F8" s="634" t="s">
        <v>12</v>
      </c>
      <c r="G8" s="634" t="s">
        <v>20</v>
      </c>
      <c r="H8" s="634" t="s">
        <v>24</v>
      </c>
      <c r="I8" s="634" t="s">
        <v>28</v>
      </c>
      <c r="J8" s="634" t="s">
        <v>32</v>
      </c>
      <c r="K8" s="634" t="s">
        <v>36</v>
      </c>
      <c r="L8" s="634" t="s">
        <v>40</v>
      </c>
    </row>
    <row r="9" ht="19.5" customHeight="1" spans="1:12">
      <c r="A9" s="633"/>
      <c r="B9" s="633"/>
      <c r="C9" s="633"/>
      <c r="D9" s="633" t="s">
        <v>128</v>
      </c>
      <c r="E9" s="628">
        <v>0</v>
      </c>
      <c r="F9" s="628">
        <v>0</v>
      </c>
      <c r="G9" s="628">
        <v>0</v>
      </c>
      <c r="H9" s="628">
        <v>0</v>
      </c>
      <c r="I9" s="628">
        <v>0</v>
      </c>
      <c r="J9" s="628">
        <v>0</v>
      </c>
      <c r="K9" s="628">
        <v>0</v>
      </c>
      <c r="L9" s="628">
        <v>0</v>
      </c>
    </row>
    <row r="10" ht="19.5" customHeight="1" spans="1:12">
      <c r="A10" s="627"/>
      <c r="B10" s="627"/>
      <c r="C10" s="627"/>
      <c r="D10" s="627"/>
      <c r="E10" s="635"/>
      <c r="F10" s="635"/>
      <c r="G10" s="635"/>
      <c r="H10" s="635"/>
      <c r="I10" s="635"/>
      <c r="J10" s="635"/>
      <c r="K10" s="635"/>
      <c r="L10" s="635"/>
    </row>
    <row r="11" ht="19.5" customHeight="1" spans="1:12">
      <c r="A11" s="627" t="s">
        <v>502</v>
      </c>
      <c r="B11" s="627"/>
      <c r="C11" s="627"/>
      <c r="D11" s="627"/>
      <c r="E11" s="627"/>
      <c r="F11" s="627"/>
      <c r="G11" s="627"/>
      <c r="H11" s="627"/>
      <c r="I11" s="627"/>
      <c r="J11" s="627"/>
      <c r="K11" s="627"/>
      <c r="L11" s="627"/>
    </row>
    <row r="12" customFormat="1" ht="17" customHeight="1" spans="1:12">
      <c r="A12" s="636" t="s">
        <v>503</v>
      </c>
      <c r="B12" s="636"/>
      <c r="C12" s="636"/>
      <c r="D12" s="636"/>
      <c r="E12" s="636"/>
      <c r="F12" s="636"/>
      <c r="G12" s="636"/>
      <c r="H12" s="636"/>
      <c r="I12" s="636"/>
      <c r="J12" s="636"/>
      <c r="K12" s="636"/>
      <c r="L12" s="636"/>
    </row>
  </sheetData>
  <mergeCells count="19">
    <mergeCell ref="A4:D4"/>
    <mergeCell ref="E4:G4"/>
    <mergeCell ref="J4:L4"/>
    <mergeCell ref="A10:C10"/>
    <mergeCell ref="A11:L11"/>
    <mergeCell ref="A12:L12"/>
    <mergeCell ref="A8:A9"/>
    <mergeCell ref="B8:B9"/>
    <mergeCell ref="C8:C9"/>
    <mergeCell ref="D5:D7"/>
    <mergeCell ref="E5:E7"/>
    <mergeCell ref="F5:F7"/>
    <mergeCell ref="G5:G7"/>
    <mergeCell ref="H4:H7"/>
    <mergeCell ref="I4:I7"/>
    <mergeCell ref="J5:J7"/>
    <mergeCell ref="K5:K7"/>
    <mergeCell ref="L5:L7"/>
    <mergeCell ref="A5:C7"/>
  </mergeCells>
  <pageMargins left="0.75196850393782" right="0.75196850393782" top="1.00000000000108" bottom="1.00000000000108"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15</vt:i4>
      </vt:variant>
    </vt:vector>
  </HeadingPairs>
  <TitlesOfParts>
    <vt:vector size="15" baseType="lpstr">
      <vt:lpstr>GK01 收入支出决算表</vt:lpstr>
      <vt:lpstr>GK02 收入决算表</vt:lpstr>
      <vt:lpstr>GK03 支出决算表</vt:lpstr>
      <vt:lpstr>GK04 财政拨款收入支出决算表</vt:lpstr>
      <vt:lpstr>GK05 一般公共预算财政拨款收入支出决算表</vt:lpstr>
      <vt:lpstr>GK06 一般公共预算财政拨款基本支出决算表</vt:lpstr>
      <vt:lpstr>GK07 一般公共预算财政拨款项目支出决算表</vt:lpstr>
      <vt:lpstr>GK08 政府性基金预算财政拨款收入支出决算表</vt:lpstr>
      <vt:lpstr>GK09 国有资本经营预算财政拨款收入支出决算表</vt:lpstr>
      <vt:lpstr>GK10 财政拨款“三公”经费、行政参公单位机关运行经费情况表</vt:lpstr>
      <vt:lpstr>GK11 一般公共预算财政拨款“三公”经费情况表</vt:lpstr>
      <vt:lpstr>GK12 国有资产使用情况表</vt:lpstr>
      <vt:lpstr>GK13 部门整体支出绩效自评情况</vt:lpstr>
      <vt:lpstr>GK14 部门整体支出绩效自评表</vt:lpstr>
      <vt:lpstr>GK15 项目支出绩效自评表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user-</cp:lastModifiedBy>
  <dcterms:created xsi:type="dcterms:W3CDTF">2025-10-19T02:37:00Z</dcterms:created>
  <dcterms:modified xsi:type="dcterms:W3CDTF">2025-12-09T01:44:56Z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version">
    <vt:lpwstr>v1</vt:lpwstr>
  </property>
  <property fmtid="{D5CDD505-2E9C-101B-9397-08002B2CF9AE}" pid="3" name="createTime">
    <vt:lpwstr>2025-10-19T02:37:10.297Z</vt:lpwstr>
  </property>
  <property fmtid="{D5CDD505-2E9C-101B-9397-08002B2CF9AE}" pid="4" name="form">
    <vt:lpwstr>[]</vt:lpwstr>
  </property>
  <property fmtid="{D5CDD505-2E9C-101B-9397-08002B2CF9AE}" pid="5" name="dimensions">
    <vt:lpwstr>{}</vt:lpwstr>
  </property>
  <property fmtid="{D5CDD505-2E9C-101B-9397-08002B2CF9AE}" pid="6" name="splitChar">
    <vt:lpwstr>0</vt:lpwstr>
  </property>
  <property fmtid="{D5CDD505-2E9C-101B-9397-08002B2CF9AE}" pid="7" name="formShow">
    <vt:lpwstr>["1","0"]</vt:lpwstr>
  </property>
  <property fmtid="{D5CDD505-2E9C-101B-9397-08002B2CF9AE}" pid="8" name="dwShow">
    <vt:lpwstr>["0"]</vt:lpwstr>
  </property>
  <property fmtid="{D5CDD505-2E9C-101B-9397-08002B2CF9AE}" pid="9" name="ICV">
    <vt:lpwstr>3F2CE58E10124B6F9A9E9ECDEAB6EE82_13</vt:lpwstr>
  </property>
  <property fmtid="{D5CDD505-2E9C-101B-9397-08002B2CF9AE}" pid="10" name="KSOProductBuildVer">
    <vt:lpwstr>2052-12.8.2.18205</vt:lpwstr>
  </property>
</Properties>
</file>