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<sst xmlns="http://schemas.openxmlformats.org/spreadsheetml/2006/main" count="3164" uniqueCount="815">
  <si>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</si>
  <si>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</si>
  <si>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</si>
  <si>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</si>
  <si>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</si>
  <si>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</si>
  <si>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</si>
  <si>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</si>
  <si>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</si>
  <si>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</si>
  <si>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</si>
  <si>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</si>
  <si>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</si>
  <si>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</si>
  <si>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</si>
  <si>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</si>
  <si>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</si>
  <si>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</si>
  <si>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</si>
  <si>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</si>
  <si>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</si>
  <si>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</si>
  <si>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</si>
  <si>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</si>
  <si>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</si>
  <si>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</si>
  <si>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</si>
  <si>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</si>
  <si>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</si>
  <si>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</si>
  <si>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</si>
  <si>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</si>
  <si>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</si>
  <si>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</si>
  <si>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</si>
  <si>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</si>
  <si>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</si>
  <si>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</si>
  <si>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</si>
  <si>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</si>
  <si>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</si>
  <si>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</si>
  <si>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</si>
  <si>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</si>
  <si>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</si>
  <si>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</si>
  <si>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</si>
  <si>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</si>
  <si>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</si>
  <si>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</si>
  <si>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</si>
  <si>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</si>
  <si>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</si>
  <si>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</si>
  <si>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</si>
  <si>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</si>
  <si>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</si>
  <si>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</si>
  <si>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</si>
  <si>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</si>
  <si>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</si>
  <si>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</si>
  <si>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</si>
  <si>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</si>
  <si>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</si>
  <si>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</si>
  <si>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</si>
  <si>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</si>
  <si>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</si>
  <si>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</si>
  <si>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169</t>
  </si>
  <si>
    <t>临沧市临翔区林业和草原局</t>
  </si>
  <si>
    <t>169001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</si>
  <si>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</si>
  <si>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</si>
  <si>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</si>
  <si>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</si>
  <si>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</si>
  <si>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</si>
  <si>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</si>
  <si>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</si>
  <si>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</si>
  <si>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</si>
  <si>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</si>
  <si>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</si>
  <si>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</si>
  <si>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</si>
  <si>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20113</t>
  </si>
  <si>
    <t>商贸事务</t>
  </si>
  <si>
    <t>2011308</t>
  </si>
  <si>
    <t>招商引资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</si>
  <si>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</si>
  <si>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</si>
  <si>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</si>
  <si>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</si>
  <si>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</si>
  <si>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</si>
  <si>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</si>
  <si>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</si>
  <si>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</si>
  <si>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</si>
  <si>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</si>
  <si>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</si>
  <si>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</si>
  <si>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</si>
  <si>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</si>
  <si>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</si>
  <si>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</si>
  <si>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</si>
  <si>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</si>
  <si>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</si>
  <si>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</si>
  <si>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</si>
  <si>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</si>
  <si>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</si>
  <si>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</si>
  <si>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</si>
  <si>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</si>
  <si>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</si>
  <si>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</si>
  <si>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211</t>
  </si>
  <si>
    <t>节能环保支出</t>
  </si>
  <si>
    <t>21104</t>
  </si>
  <si>
    <t>自然生态保护</t>
  </si>
  <si>
    <t>2110401</t>
  </si>
  <si>
    <t>生态保护</t>
  </si>
  <si>
    <t>2110405</t>
  </si>
  <si>
    <t>草原生态修复治理</t>
  </si>
  <si>
    <t>2110499</t>
  </si>
  <si>
    <t>其他自然生态保护支出</t>
  </si>
  <si>
    <t>21105</t>
  </si>
  <si>
    <t>森林保护修护</t>
  </si>
  <si>
    <t>2110501</t>
  </si>
  <si>
    <t>森林管护</t>
  </si>
  <si>
    <t>2110599</t>
  </si>
  <si>
    <t>其他森林保护修复支出</t>
  </si>
  <si>
    <t>213</t>
  </si>
  <si>
    <t>农林水支出</t>
  </si>
  <si>
    <t>21302</t>
  </si>
  <si>
    <t>林业和草原</t>
  </si>
  <si>
    <t>2130201</t>
  </si>
  <si>
    <t>行政运行</t>
  </si>
  <si>
    <t>2130204</t>
  </si>
  <si>
    <t>事业机构</t>
  </si>
  <si>
    <t>2130205</t>
  </si>
  <si>
    <t>森林资源培育</t>
  </si>
  <si>
    <t>2130209</t>
  </si>
  <si>
    <t>森林生态效益补偿</t>
  </si>
  <si>
    <t>2130234</t>
  </si>
  <si>
    <t>林业草原防灾减灾</t>
  </si>
  <si>
    <t>2130238</t>
  </si>
  <si>
    <t>退耕还林还草</t>
  </si>
  <si>
    <t>2130299</t>
  </si>
  <si>
    <t>其他林业和草原支出</t>
  </si>
  <si>
    <t>21305</t>
  </si>
  <si>
    <t>巩固脱贫攻坚成果衔接乡村振兴</t>
  </si>
  <si>
    <t>2130505</t>
  </si>
  <si>
    <t>生产发展</t>
  </si>
  <si>
    <t>21308</t>
  </si>
  <si>
    <t>普惠金融发展支出</t>
  </si>
  <si>
    <t>2130803</t>
  </si>
  <si>
    <t>农业保险保费补贴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</si>
  <si>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</si>
  <si>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</si>
  <si>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</si>
  <si>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</si>
  <si>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</si>
  <si>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</si>
  <si>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</si>
  <si>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</si>
  <si>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</si>
  <si>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</si>
  <si>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</si>
  <si>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</si>
  <si>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</si>
  <si>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</si>
  <si>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</si>
  <si>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</si>
  <si>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</si>
  <si>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</si>
  <si>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</si>
  <si>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</si>
  <si>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</si>
  <si>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</si>
  <si>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</si>
  <si>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</si>
  <si>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</si>
  <si>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</si>
  <si>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</si>
  <si>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</si>
  <si>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</si>
  <si>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</si>
  <si>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</si>
  <si>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</si>
  <si>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</si>
  <si>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</si>
  <si>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</si>
  <si>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</si>
  <si>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</si>
  <si>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</si>
  <si>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</si>
  <si>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</si>
  <si>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</si>
  <si>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</si>
  <si>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</si>
  <si>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</si>
  <si>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</si>
  <si>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</si>
  <si>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</si>
  <si>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</si>
  <si>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</si>
  <si>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</si>
  <si>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</si>
  <si>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</si>
  <si>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</si>
  <si>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</si>
  <si>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</si>
  <si>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</si>
  <si>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</si>
  <si>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</si>
  <si>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</si>
  <si>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</si>
  <si>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</si>
  <si>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</si>
  <si>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</si>
  <si>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</si>
  <si>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</si>
  <si>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</si>
  <si>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</si>
  <si>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</si>
  <si>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</si>
  <si>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</si>
  <si>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</si>
  <si>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</si>
  <si>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</si>
  <si>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</si>
  <si>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</si>
  <si>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</si>
  <si>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</si>
  <si>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</si>
  <si>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</si>
  <si>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</si>
  <si>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</si>
  <si>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</si>
  <si>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</si>
  <si>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</si>
  <si>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</si>
  <si>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530902210000000018979</t>
  </si>
  <si>
    <t>行政人员支出工资</t>
  </si>
  <si>
    <t>30101</t>
  </si>
  <si>
    <t>基本工资</t>
  </si>
  <si>
    <t>530902210000000018980</t>
  </si>
  <si>
    <t>事业人员支出工资</t>
  </si>
  <si>
    <t>30102</t>
  </si>
  <si>
    <t>津贴补贴</t>
  </si>
  <si>
    <t>530902231100001427471</t>
  </si>
  <si>
    <t>行政人员绩效考核奖励（2017年提高标准部分）</t>
  </si>
  <si>
    <t>30103</t>
  </si>
  <si>
    <t>奖金</t>
  </si>
  <si>
    <t>30107</t>
  </si>
  <si>
    <t>绩效工资</t>
  </si>
  <si>
    <t>530902231100001427490</t>
  </si>
  <si>
    <t>绩效工资（2017年提高标准部分）</t>
  </si>
  <si>
    <t>530902210000000018981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</si>
  <si>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</si>
  <si>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</si>
  <si>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</si>
  <si>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</si>
  <si>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</si>
  <si>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</si>
  <si>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</si>
  <si>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</si>
  <si>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</si>
  <si>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530902210000000018982</t>
  </si>
  <si>
    <t>30113</t>
  </si>
  <si>
    <t>530902210000000018988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</si>
  <si>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</si>
  <si>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</si>
  <si>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</si>
  <si>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</si>
  <si>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</si>
  <si>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</si>
  <si>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</si>
  <si>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</si>
  <si>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</si>
  <si>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30227</t>
  </si>
  <si>
    <t>委托业务费</t>
  </si>
  <si>
    <t>30211</t>
  </si>
  <si>
    <t>差旅费</t>
  </si>
  <si>
    <t>30216</t>
  </si>
  <si>
    <t>培训费</t>
  </si>
  <si>
    <t>530902241100002187596</t>
  </si>
  <si>
    <t>公务接待费（公用经费）</t>
  </si>
  <si>
    <t>30217</t>
  </si>
  <si>
    <t>30229</t>
  </si>
  <si>
    <t>福利费</t>
  </si>
  <si>
    <t>30240</t>
  </si>
  <si>
    <t>税金及附加费用</t>
  </si>
  <si>
    <t>530902210000000018987</t>
  </si>
  <si>
    <t>工会经费</t>
  </si>
  <si>
    <t>30228</t>
  </si>
  <si>
    <t>530902251100003830743</t>
  </si>
  <si>
    <t>530902210000000018986</t>
  </si>
  <si>
    <t>公务用车运行维护费</t>
  </si>
  <si>
    <t>30231</t>
  </si>
  <si>
    <t>530902210000000020054</t>
  </si>
  <si>
    <t>行政人员公务交通补贴</t>
  </si>
  <si>
    <t>30239</t>
  </si>
  <si>
    <t>其他交通费用</t>
  </si>
  <si>
    <t>530902241100002307830</t>
  </si>
  <si>
    <t>原渠道发放退休费</t>
  </si>
  <si>
    <t>30302</t>
  </si>
  <si>
    <t>退休费</t>
  </si>
  <si>
    <t>530902231100001415802</t>
  </si>
  <si>
    <t>护林员</t>
  </si>
  <si>
    <t>30305</t>
  </si>
  <si>
    <t>生活补助</t>
  </si>
  <si>
    <t>530902210000000020052</t>
  </si>
  <si>
    <t>无固定收入的已故离休干部配偶生活补助</t>
  </si>
  <si>
    <t>530902210000000020053</t>
  </si>
  <si>
    <t>遗属补助</t>
  </si>
  <si>
    <t>30307</t>
  </si>
  <si>
    <t>医疗费补助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</si>
  <si>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</si>
  <si>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</si>
  <si>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</si>
  <si>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</si>
  <si>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</si>
  <si>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</si>
  <si>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</si>
  <si>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2024年森林保护修复专款资金</t>
  </si>
  <si>
    <t>事业发展类</t>
  </si>
  <si>
    <t>530902251100003901038</t>
  </si>
  <si>
    <t>31005</t>
  </si>
  <si>
    <t>基础设施建设</t>
  </si>
  <si>
    <t>2024年森林火灾保险保费补贴专款资金</t>
  </si>
  <si>
    <t>530902251100003901720</t>
  </si>
  <si>
    <t>30310</t>
  </si>
  <si>
    <t>个人农业生产补贴</t>
  </si>
  <si>
    <t>2024年森林资源管护站点建设及林业有害生物防治补助专款资金</t>
  </si>
  <si>
    <t>专项业务类</t>
  </si>
  <si>
    <t>530902241100002775957</t>
  </si>
  <si>
    <t>31001</t>
  </si>
  <si>
    <t>房屋建筑物购建</t>
  </si>
  <si>
    <t>2024年省级公益林森林生态补偿（管护费）专款资金</t>
  </si>
  <si>
    <t>530902251100003901721</t>
  </si>
  <si>
    <t>30218</t>
  </si>
  <si>
    <t>专用材料费</t>
  </si>
  <si>
    <t>2024年省级公益林森林生态效益补偿专款资金</t>
  </si>
  <si>
    <t>530902251100003900989</t>
  </si>
  <si>
    <t>30226</t>
  </si>
  <si>
    <t>劳务费</t>
  </si>
  <si>
    <t>草原生态修复治理补助专款资金</t>
  </si>
  <si>
    <t>530902210000000024667</t>
  </si>
  <si>
    <t>草原有害生物防治补助资金</t>
  </si>
  <si>
    <t>530902231100001778768</t>
  </si>
  <si>
    <t>单位自有资金</t>
  </si>
  <si>
    <t>530902221100001070722</t>
  </si>
  <si>
    <t>30299</t>
  </si>
  <si>
    <t>其他商品和服务支出</t>
  </si>
  <si>
    <t>非税收入业务经费</t>
  </si>
  <si>
    <t>530902200000000017312</t>
  </si>
  <si>
    <t>30213</t>
  </si>
  <si>
    <t>维修（护）费</t>
  </si>
  <si>
    <t>31002</t>
  </si>
  <si>
    <t>办公设备购置</t>
  </si>
  <si>
    <t>坚果初加工生产线补助专款资金</t>
  </si>
  <si>
    <t>530902231100001390201</t>
  </si>
  <si>
    <t>31003</t>
  </si>
  <si>
    <t>专用设备购置</t>
  </si>
  <si>
    <t>林草湿综合监测补助资金</t>
  </si>
  <si>
    <t>530902231100002115134</t>
  </si>
  <si>
    <t>林下有机三七种植乡村振兴科技示范园项目专款资金</t>
  </si>
  <si>
    <t>530902211100000208310</t>
  </si>
  <si>
    <t>林业有害生物防治补助资金</t>
  </si>
  <si>
    <t>530902221100000800745</t>
  </si>
  <si>
    <t>临翔区2024年临沧坚果提质增效示范基地建设项目资金</t>
  </si>
  <si>
    <t>530902241100002967774</t>
  </si>
  <si>
    <t>森林防火及专业队经费</t>
  </si>
  <si>
    <t>530902200000000017715</t>
  </si>
  <si>
    <t>森林防火经费</t>
  </si>
  <si>
    <t>530902210000000020361</t>
  </si>
  <si>
    <t>森林抚育专款资金</t>
  </si>
  <si>
    <t>530902210000000025278</t>
  </si>
  <si>
    <t>森林火灾保险保费补贴资金</t>
  </si>
  <si>
    <t>530902221100000940663</t>
  </si>
  <si>
    <t>森林生态效益补偿资金</t>
  </si>
  <si>
    <t>530902221100000796249</t>
  </si>
  <si>
    <t>森林质量提升补助专款资金</t>
  </si>
  <si>
    <t>530902251100003792970</t>
  </si>
  <si>
    <t>生态护林员补助资金</t>
  </si>
  <si>
    <t>530902221100000994802</t>
  </si>
  <si>
    <t>生态修复造林绿化项目资金</t>
  </si>
  <si>
    <t>530902251100003791263</t>
  </si>
  <si>
    <t>天然林停伐管护补助资金</t>
  </si>
  <si>
    <t>530902221100000796263</t>
  </si>
  <si>
    <t>30202</t>
  </si>
  <si>
    <t>印刷费</t>
  </si>
  <si>
    <t>退耕还林还草工程中央基建投资预算专款资金</t>
  </si>
  <si>
    <t>530902221100000968882</t>
  </si>
  <si>
    <t>30905</t>
  </si>
  <si>
    <t>新一轮退耕还林补助资金</t>
  </si>
  <si>
    <t>530902221100000796241</t>
  </si>
  <si>
    <t>招商引资提效专项行动奖补资金</t>
  </si>
  <si>
    <t>530902241100003012209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</si>
  <si>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</si>
  <si>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</si>
  <si>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</si>
  <si>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</si>
  <si>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</si>
  <si>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</si>
  <si>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</si>
  <si>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</si>
  <si>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</si>
  <si>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</si>
  <si>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</si>
  <si>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建设临翔区五老山国有林场双营盘森林资源管护站、临翔区马鹿坑国有林场林场垭口森林资源管护站，确保林区社会和谐稳定，改善护林员工作生活环境，加强森林资源管护。</t>
  </si>
  <si>
    <t>产出指标</t>
  </si>
  <si>
    <t>数量指标</t>
  </si>
  <si>
    <t>新建管护站点数量</t>
  </si>
  <si>
    <t>=</t>
  </si>
  <si>
    <t>个</t>
  </si>
  <si>
    <t>定量指标</t>
  </si>
  <si>
    <t>反映新建管护站点数量情况。</t>
  </si>
  <si>
    <t>质量指标</t>
  </si>
  <si>
    <t>建设项目验收合格率</t>
  </si>
  <si>
    <t>&gt;=</t>
  </si>
  <si>
    <t>90</t>
  </si>
  <si>
    <t>%</t>
  </si>
  <si>
    <t>反映建设项目验收合格率情况。</t>
  </si>
  <si>
    <t>时效指标</t>
  </si>
  <si>
    <t>新建管护站点任务完成率</t>
  </si>
  <si>
    <t>新建管护站点任务完成率情况。</t>
  </si>
  <si>
    <t>效益指标</t>
  </si>
  <si>
    <t>社会效益</t>
  </si>
  <si>
    <t>林区民生状况</t>
  </si>
  <si>
    <t>逐步改善</t>
  </si>
  <si>
    <t>定性指标</t>
  </si>
  <si>
    <t>反映林区民生情况改善情况。</t>
  </si>
  <si>
    <t>满意度指标</t>
  </si>
  <si>
    <t>服务对象满意度</t>
  </si>
  <si>
    <t>群众满意度</t>
  </si>
  <si>
    <t>反映群众满意度情况。</t>
  </si>
  <si>
    <t>对临翔区51.44万亩国家级公益林、42.71万亩省级公益林进行有效管护，严格保护，科学管理，优化森林结构，提高森林质量增强森林生态功能，真正使公益林形成高效、稳定的森林生态系统；不断增强林农爱林护林积极性，形成全民护林的良好环境和氛围，满足保障国土安全、促进经济社会可持续发展以及构建和谐社会的要求。</t>
  </si>
  <si>
    <t>国家级公益林管护面积</t>
  </si>
  <si>
    <t>51.44</t>
  </si>
  <si>
    <t>万亩</t>
  </si>
  <si>
    <t>反映国家级公益林管护面积情况。</t>
  </si>
  <si>
    <t>省级公益林管护面积</t>
  </si>
  <si>
    <t>42.71</t>
  </si>
  <si>
    <t>反映省级公益林管护面积情况。</t>
  </si>
  <si>
    <t>非国有公益林中央财政补助标准（管护费）</t>
  </si>
  <si>
    <t>元/亩</t>
  </si>
  <si>
    <t>反映非国有公益林中央财政补助标准（管护费）情况。</t>
  </si>
  <si>
    <t>国有公益林中央财政补助标准</t>
  </si>
  <si>
    <t>10</t>
  </si>
  <si>
    <t>反映国有公益林中央财政补助标准情况。</t>
  </si>
  <si>
    <t>公益林有效管护率</t>
  </si>
  <si>
    <t>95</t>
  </si>
  <si>
    <t>反映公益林有效管护情况。</t>
  </si>
  <si>
    <t>公益林管护当期任务完成率</t>
  </si>
  <si>
    <t>反映公益林管护当期任务完成情况。</t>
  </si>
  <si>
    <t>公益林提供管护岗位</t>
  </si>
  <si>
    <t>100</t>
  </si>
  <si>
    <t>人</t>
  </si>
  <si>
    <t>反映公益林提供管护岗位情况。</t>
  </si>
  <si>
    <t>生态效益</t>
  </si>
  <si>
    <t>提升公益林生态环境年限</t>
  </si>
  <si>
    <t>年</t>
  </si>
  <si>
    <t>反映提升公益林生态环境年限情况。</t>
  </si>
  <si>
    <t>可持续影响</t>
  </si>
  <si>
    <t>公益林有效管护持续性</t>
  </si>
  <si>
    <t>反映公益林有效管护持续性情况。</t>
  </si>
  <si>
    <t>群众满意度。</t>
  </si>
  <si>
    <t>实施2017年新一轮退耕还林41500亩、2019年新一轮退耕还林24500亩、2020年新一轮退耕还林25000亩，减少水土流失，改善生态环境，促进地方经济发展、调整优化农村产业结构。</t>
  </si>
  <si>
    <t>2017年度新一轮退耕还林面积</t>
  </si>
  <si>
    <t>41500</t>
  </si>
  <si>
    <t>亩</t>
  </si>
  <si>
    <t>反映2017年度新一轮退耕还林面积情况。</t>
  </si>
  <si>
    <t>2019年度新一轮退耕还林面积</t>
  </si>
  <si>
    <t>24500</t>
  </si>
  <si>
    <t>反映2019年度新一轮退耕还林面积情况。</t>
  </si>
  <si>
    <t>2020年度新一轮退耕还林面积</t>
  </si>
  <si>
    <t>25000</t>
  </si>
  <si>
    <t>反映2020年度新一轮退耕还林面积情况。</t>
  </si>
  <si>
    <t>新一轮退耕还林种苗中央补助标准</t>
  </si>
  <si>
    <t>400</t>
  </si>
  <si>
    <t>反映新一轮退耕还林种苗中央补助标准情况。</t>
  </si>
  <si>
    <t>造林质量合格率</t>
  </si>
  <si>
    <t>85</t>
  </si>
  <si>
    <t>反映造林质量合格情况。</t>
  </si>
  <si>
    <t>全年带动农户增收</t>
  </si>
  <si>
    <t>反映全年带动农户增收情况。</t>
  </si>
  <si>
    <t>水土流失面积减少</t>
  </si>
  <si>
    <t>91000</t>
  </si>
  <si>
    <t>反映增加森林覆盖率，遏制水土流失，改善生态环境情况。</t>
  </si>
  <si>
    <t>退耕还林农户满意度</t>
  </si>
  <si>
    <t>退耕还林农户满意度。</t>
  </si>
  <si>
    <t>推广种植林下有机三七600亩，配套建设电基础设施，新建10kV电缆线路6456.5米，新建0.4kV电缆线路1731米。发展林下有机三七产业，形成地方特色经济，引导和带动项目区及周边乡镇农户参与其中，有效拓宽农户增收渠道，促进乡村振兴。</t>
  </si>
  <si>
    <t>保障三七种植面积</t>
  </si>
  <si>
    <t>600</t>
  </si>
  <si>
    <t>反映保障三七种植面积情况。</t>
  </si>
  <si>
    <t>在贫困地区推广示范新品种、新技术、新成果数量</t>
  </si>
  <si>
    <t>1.00</t>
  </si>
  <si>
    <t>反映在贫困地区推广示范新品种、新技术、新成果数量情况。</t>
  </si>
  <si>
    <t>贫困地区引进科技人才数量</t>
  </si>
  <si>
    <t>反映贫困地区引进科技人才数量情况。</t>
  </si>
  <si>
    <t>新建10kV电缆线路</t>
  </si>
  <si>
    <t>6456.5</t>
  </si>
  <si>
    <t>米</t>
  </si>
  <si>
    <t>反映新建10kV电缆线路情况。</t>
  </si>
  <si>
    <t>新建0.4kV电缆线路</t>
  </si>
  <si>
    <t>1731</t>
  </si>
  <si>
    <t>反映新建0.4kV电缆线路情况。</t>
  </si>
  <si>
    <t>项目验收合格率</t>
  </si>
  <si>
    <t>反映项目验收合格情况。</t>
  </si>
  <si>
    <t>项目完工率</t>
  </si>
  <si>
    <t>反映项目完工情况。</t>
  </si>
  <si>
    <t>项目建设及时</t>
  </si>
  <si>
    <t>及时</t>
  </si>
  <si>
    <t>反映项目建设及时情况。</t>
  </si>
  <si>
    <t>经济效益</t>
  </si>
  <si>
    <t>带动林下产业发展</t>
  </si>
  <si>
    <t>有效</t>
  </si>
  <si>
    <t>反映带动林下产业发展情况。</t>
  </si>
  <si>
    <t>带动乡村振兴效果</t>
  </si>
  <si>
    <t>明显</t>
  </si>
  <si>
    <t>反映助力乡村振兴情况。</t>
  </si>
  <si>
    <t>受益群众满意度</t>
  </si>
  <si>
    <t>受益群众满意度。</t>
  </si>
  <si>
    <t>组织辖区内林业和草原生态保护修复和造林绿化工作，组织实施林业和草原重点生态保护修复工程；保障全区森林草原资源管护工作顺利进行，预防和扑救森林火灾，改善生态环境；保障全区林业草原相关工作正常实施。</t>
  </si>
  <si>
    <t>经费保障人数</t>
  </si>
  <si>
    <t>84</t>
  </si>
  <si>
    <t>反映经费保障人数情况。</t>
  </si>
  <si>
    <t>项目开展数量</t>
  </si>
  <si>
    <t>反映项目开展数量情况。</t>
  </si>
  <si>
    <t>保障年度工作目标完成率</t>
  </si>
  <si>
    <t>80</t>
  </si>
  <si>
    <t>反映保障年度工作目标完成情况。</t>
  </si>
  <si>
    <t>保障林草工作运转</t>
  </si>
  <si>
    <t>正常运转</t>
  </si>
  <si>
    <t>反映保障林草工作运转情况。</t>
  </si>
  <si>
    <t>受益对象满意度</t>
  </si>
  <si>
    <t>90%</t>
  </si>
  <si>
    <t>反映受益对象满意度情况。</t>
  </si>
  <si>
    <t>完成245.01万亩（公益林93.9万亩、商品林151.11万亩）森林火灾保险投保，预防森林火灾，改善生态环境。</t>
  </si>
  <si>
    <t>林地投保面积</t>
  </si>
  <si>
    <t>2450100</t>
  </si>
  <si>
    <t>反映林地投保面积情况。</t>
  </si>
  <si>
    <t>公益林火灾保险参保率</t>
  </si>
  <si>
    <t>反映公益林火灾保险参保情况。</t>
  </si>
  <si>
    <t>商品林火灾保险参保率</t>
  </si>
  <si>
    <t>60</t>
  </si>
  <si>
    <t>反映商品林火灾保险参保情况。</t>
  </si>
  <si>
    <t>承保理赔公示率</t>
  </si>
  <si>
    <t>反映承保理赔公示情况。</t>
  </si>
  <si>
    <t>保费补贴资金拨付率</t>
  </si>
  <si>
    <t>反映保费补贴资金拨付情况。</t>
  </si>
  <si>
    <t>绝对免赔额</t>
  </si>
  <si>
    <t>0</t>
  </si>
  <si>
    <t>元</t>
  </si>
  <si>
    <t>反映绝对免赔情况。</t>
  </si>
  <si>
    <t>森林火灾保险年度保险结案率</t>
  </si>
  <si>
    <t>反映森林火灾保险年度保险结案情况。</t>
  </si>
  <si>
    <t>风险保障总额</t>
  </si>
  <si>
    <t>高于去年</t>
  </si>
  <si>
    <t>反映风险保障总额情况。</t>
  </si>
  <si>
    <t>受灾农户经济损失获得赔偿比例</t>
  </si>
  <si>
    <t>反映受灾农户经济损失获得赔偿比例情况。</t>
  </si>
  <si>
    <t>农业保险综合费用率</t>
  </si>
  <si>
    <t>&lt;=</t>
  </si>
  <si>
    <t>20</t>
  </si>
  <si>
    <t>反映农业保险综合费用情况。</t>
  </si>
  <si>
    <t>减少森林火灾为农户带来的损失</t>
  </si>
  <si>
    <t>反映减少森林火灾为农户带来的损失情况。</t>
  </si>
  <si>
    <t>重大以上森林火灾发生率</t>
  </si>
  <si>
    <t>反映重大以上森林火灾发生情况。</t>
  </si>
  <si>
    <t>森林防火宣传覆盖率</t>
  </si>
  <si>
    <t>反映森林防火宣传覆盖情况。</t>
  </si>
  <si>
    <t>森林火灾受害率</t>
  </si>
  <si>
    <t>0.9</t>
  </si>
  <si>
    <t>‰</t>
  </si>
  <si>
    <t>反映森林火灾受害情况。</t>
  </si>
  <si>
    <t>受灾森林恢复率</t>
  </si>
  <si>
    <t>反映受灾森林恢复情况。</t>
  </si>
  <si>
    <t>火灾林地得以及时恢复，改善生态环境</t>
  </si>
  <si>
    <t>反映火灾林地得以及时恢复，改善生态环境情况。</t>
  </si>
  <si>
    <t>预警监测覆盖率</t>
  </si>
  <si>
    <t>反映预警监测覆盖情况。</t>
  </si>
  <si>
    <t>参保林农满意度</t>
  </si>
  <si>
    <t>参保林农满意度。</t>
  </si>
  <si>
    <t>完成森林火灾保险投保，预防森林火灾，改善生态环境。</t>
  </si>
  <si>
    <t>2423066</t>
  </si>
  <si>
    <t>反映投保林地面积情况。</t>
  </si>
  <si>
    <t>反映绝对免赔额情况。</t>
  </si>
  <si>
    <t>资金拨付及时情况</t>
  </si>
  <si>
    <t>反映资金拨付及时情况。</t>
  </si>
  <si>
    <t>30</t>
  </si>
  <si>
    <t>反映重大以上森林火灾发生率情况。</t>
  </si>
  <si>
    <t xml:space="preserve">通过对2万亩非天然商品林进行质量提升，优化森林结构，调整树种组成和密度，改善林分卫生环境状况，促进林木生长，提高林地生产力，科学培育森林资源，探索森林经营技术模式和管理机制，着力提高森林质量。						
</t>
  </si>
  <si>
    <t>森林质量提升面积</t>
  </si>
  <si>
    <t>20000</t>
  </si>
  <si>
    <t xml:space="preserve">反映森林质量提升面积情况。
</t>
  </si>
  <si>
    <t>森林质量提升合格率</t>
  </si>
  <si>
    <t xml:space="preserve">反映森林质量提升合格情况。
</t>
  </si>
  <si>
    <t>森林质量提升当期任务完成率</t>
  </si>
  <si>
    <t xml:space="preserve">反映森林质量提升当期任务完成情况。
</t>
  </si>
  <si>
    <t>带动林产业发展情况</t>
  </si>
  <si>
    <t xml:space="preserve">反映带动林产业发展情况。
</t>
  </si>
  <si>
    <t xml:space="preserve">反映水土流失面积减少情况。
</t>
  </si>
  <si>
    <t xml:space="preserve">反映群众满意度情况。
</t>
  </si>
  <si>
    <t>对中央和省市区党委重大决策部署落实情况的监督检查，加大查办案件力度，确保党的路线方针政策和省市区各项重大决策部署落实到位。</t>
  </si>
  <si>
    <t>完成检查报告数量</t>
  </si>
  <si>
    <t>反映检查核查形成的报告（总结）个数。</t>
  </si>
  <si>
    <t>开展检查（核查）次数</t>
  </si>
  <si>
    <t>24</t>
  </si>
  <si>
    <t>次</t>
  </si>
  <si>
    <t>反映检查核查的次数情况。</t>
  </si>
  <si>
    <t>检查（核查）任务完成率</t>
  </si>
  <si>
    <t>反映检查工作的执行情况。
检查任务完成率=实际完成检查（核查）任务数/计划完成检查（核查）任务数*100%</t>
  </si>
  <si>
    <t>检查（核查）覆盖率</t>
  </si>
  <si>
    <t>反映检查（核查）工作覆盖面情况。
检查（核查）覆盖率=实际完成检查（核查）覆盖面/检查（核查）计划覆盖面*100%</t>
  </si>
  <si>
    <t>检查（核查）任务及时完成率</t>
  </si>
  <si>
    <t>反映是否按时完成检查核查任务。
检查任务及时完成率=及时完成检查（核查）任务数/完成检查（核查）任务数*100%</t>
  </si>
  <si>
    <t>社会影响力</t>
  </si>
  <si>
    <t>较好</t>
  </si>
  <si>
    <t>是/否</t>
  </si>
  <si>
    <t>反映相关检查核查结果在社会上的影响力。</t>
  </si>
  <si>
    <t>问题整改落实率</t>
  </si>
  <si>
    <t>反映检查核查发现问题的整改落实情况。
问题整改落实率=（实际整改问题数/现场检查发现问题数）*100%</t>
  </si>
  <si>
    <t>检查（核查）人员被投诉次数</t>
  </si>
  <si>
    <t>反映服务对象对检查核查工作的整体满意情况。</t>
  </si>
  <si>
    <t>加强非税收入保障工作，按“收支两条线”管理规定，及时全额进行上缴，按比例安排使用，非税收入业务经费用于保障单位开展各项业务工作，保障林业草原工作有序进行，保护林业草原发展，促进生态文明建设。</t>
  </si>
  <si>
    <t>非税收入业务经费保障人数</t>
  </si>
  <si>
    <t>反映非税收入业务经费保障人数情况。</t>
  </si>
  <si>
    <t>非税收入征收到位率</t>
  </si>
  <si>
    <t>反映非税收入征收到位情况。</t>
  </si>
  <si>
    <t>非税收入足额缴库率</t>
  </si>
  <si>
    <t>反映非税收入足额缴库率情况。</t>
  </si>
  <si>
    <t>职工满意度</t>
  </si>
  <si>
    <t>职工满意度。</t>
  </si>
  <si>
    <t>为贯彻习近平总书记“绿水青山就是金山银山”的理念，切实加强全区森林防火工作，组建400人的森林草原防灭火专业队伍，补充购置森林防火相关物资，有效预防和扑救森林和草原火灾，完成309.3万亩森林管护工作，保护全区森林资源和人民群众财产安全，实现“大美临沧”建设目标。</t>
  </si>
  <si>
    <t>防火专业队伍人数</t>
  </si>
  <si>
    <t>反映防火专业队伍人数情况。</t>
  </si>
  <si>
    <t>林地防火任务管护面积</t>
  </si>
  <si>
    <t>3093000</t>
  </si>
  <si>
    <t>反映林地防火任务管护面积情况。</t>
  </si>
  <si>
    <t>区级防火专业队伍出勤工资</t>
  </si>
  <si>
    <t>150</t>
  </si>
  <si>
    <t>元/人/天</t>
  </si>
  <si>
    <t>反映区级防火专业队伍出勤工资情况。</t>
  </si>
  <si>
    <t>采购防火专业队伍基本防护装备</t>
  </si>
  <si>
    <t>套</t>
  </si>
  <si>
    <t>反映采购防火专业队伍基本防护装备情况。</t>
  </si>
  <si>
    <t>采购扑火工具</t>
  </si>
  <si>
    <t>批</t>
  </si>
  <si>
    <t>反映采购扑火工具情况。</t>
  </si>
  <si>
    <t>三三制防火经费配套标准</t>
  </si>
  <si>
    <t>0.1</t>
  </si>
  <si>
    <t>反映三三制防火经费配套标准情况。</t>
  </si>
  <si>
    <t>防火部门岗位培训完成率</t>
  </si>
  <si>
    <t>反映防火部门岗位培训完成率情况。</t>
  </si>
  <si>
    <t>森林资源管护率</t>
  </si>
  <si>
    <t>反映森林资源管护情况。</t>
  </si>
  <si>
    <t>防火相关物资质量合格率</t>
  </si>
  <si>
    <t>反映防火相关物资质量合格情况。</t>
  </si>
  <si>
    <t>森林火灾当日扑灭率</t>
  </si>
  <si>
    <t>反映森林火灾当日扑灭情况。</t>
  </si>
  <si>
    <t>提升自然灾害防治能力</t>
  </si>
  <si>
    <t>效果显著</t>
  </si>
  <si>
    <t>反映提升自然灾害防治能力情况。</t>
  </si>
  <si>
    <t>预防森林火灾，改善生态环境</t>
  </si>
  <si>
    <t>反映预防森林火灾，改善生态环境情况 。</t>
  </si>
  <si>
    <t>采取生长伐和生态疏伐的作业方式进行森林抚育1万亩，降低林分密度、改善林木生长条件，提升生态功能。其中：五老山国有林场8300亩、平村乡1000亩、博尚镇700亩。</t>
  </si>
  <si>
    <t>森林抚育面积</t>
  </si>
  <si>
    <t>10000</t>
  </si>
  <si>
    <t>反映森林抚育面积情况。</t>
  </si>
  <si>
    <t>森林抚育伐后郁闭度</t>
  </si>
  <si>
    <t>反映森林抚育伐后郁闭度情况。</t>
  </si>
  <si>
    <t>森林抚育采伐强度</t>
  </si>
  <si>
    <t>反映森林抚育采伐强度情况。</t>
  </si>
  <si>
    <t>森林抚育当期任务完成率</t>
  </si>
  <si>
    <t>反映森林抚育当期任务完成情况。</t>
  </si>
  <si>
    <t>项目创造就业岗位</t>
  </si>
  <si>
    <t>反映项目创造就业岗位情况。</t>
  </si>
  <si>
    <t>提升森林生态环境年限</t>
  </si>
  <si>
    <t>反映提升森林生态环境年限情况。</t>
  </si>
  <si>
    <t>完成东片区人居环境提升绿化工程暨“鲜花盛开的村庄”示范点建设项目、老坟周边绿化遮蔽苗木采购、乡村（邦东至昔归）道路绿化、博尚镇幕布村维修改造工程及绿化、火棘种植、临翔区忙畔街道周边裸露林地生态修复项目、临翔区五彩澜沧江“瘌痢头”整治试点建设项目、临翔区绿美城市建设环城西路美化绿化项目、临翔区蚂蚁堆乡杏勒村天然林区植被恢复种植服务项目、临翔区水淌田混合花岗岩矿生态修复、三角梅大观园建设项目、荒山造林补植补造项目，空地以及适宜种植的地块进行绿化种植，加快城市周边美化绿化进程，对全区范围内的老坟采取“植树遮蔽”的方式做到见树不见坟；对周边裸露林地开展生态修复，降低主城区扬尘危害及滑坡风险，降低灾害隐患，打造和谐宜居的人居环境，提升人民的幸福指数。</t>
  </si>
  <si>
    <t>实施生态修复造林绿化项目数量</t>
  </si>
  <si>
    <t>12</t>
  </si>
  <si>
    <t>项</t>
  </si>
  <si>
    <t>反映实施生态修复造林绿化项目数量情况</t>
  </si>
  <si>
    <t>完成东片区人居环境提升绿化工程暨“鲜花盛开的村庄”示范点建设项目、老坟周边绿化遮蔽苗木采购、乡村（邦东至昔归）道路绿化、博尚镇幕布村维修改造工程及绿化、火棘种植、临翔区忙畔街道周边裸露林地生态修复项目、临翔区五彩澜沧江“瘌痢头”整治试点建设项目、临翔区绿美城市建设环城西路美化绿化项目、临翔区蚂蚁堆乡杏勒村天然林区植被恢复种植服务项目、临翔区水淌田混合花岗岩矿生态修复、三角梅大观园建设项目、荒山造林补植补造项目，空地以及适宜种植的地块进行绿化种植，加快城市周边美化绿化进程，对全区范围内的老坟采取“植树遮蔽”的方式做到见树不见；对周边裸露林地开展生态修复，降低主城区扬尘危害及滑坡风险，降低灾害隐患，打造和谐宜居的人居环境，提升人民的幸福指数。</t>
  </si>
  <si>
    <t>验收合格率</t>
  </si>
  <si>
    <t>反映验收合格率情况</t>
  </si>
  <si>
    <t>苗木成活率</t>
  </si>
  <si>
    <t>反映苗木成活率情况。</t>
  </si>
  <si>
    <t>地质灾害隐患减少</t>
  </si>
  <si>
    <t>50</t>
  </si>
  <si>
    <t>反映地质灾害隐患风险险情况。</t>
  </si>
  <si>
    <t>改善人居环境</t>
  </si>
  <si>
    <t>反映人居环境改善情况。</t>
  </si>
  <si>
    <t>提升当地生态环境年限</t>
  </si>
  <si>
    <t>用于反映提升当地生态环境年限情况。</t>
  </si>
  <si>
    <t>反映受益群众满意度情况。</t>
  </si>
  <si>
    <t>通过2021年3000亩、2022年6000亩、2023年5000亩草原生态修复治理，及时开展监测及草原生物监测、调查、防治，有利于草原生态修复、起到生态绿化、促进地方畜牧业的发展，草原生态修复能进一步恢复和提高，发挥出最大的生态效益、社会效益，满足保障国土安全和促进社会经济可持续发展的要求。</t>
  </si>
  <si>
    <t>2021年草原生态修复治理面积</t>
  </si>
  <si>
    <t>3000</t>
  </si>
  <si>
    <t>反映2021年草原生态修复治理面积情况</t>
  </si>
  <si>
    <t>2023年草原生态修复治理面积</t>
  </si>
  <si>
    <t>5000</t>
  </si>
  <si>
    <t>反映2023年草原生态修复治理面积情况</t>
  </si>
  <si>
    <t>2022年草原生态修复治理面积</t>
  </si>
  <si>
    <t>6000</t>
  </si>
  <si>
    <t>反映2022年草原生态修复治理面积情况</t>
  </si>
  <si>
    <t>草原生态修复治理质量达标率</t>
  </si>
  <si>
    <t>反映草原生态修复治理质量达标率情况</t>
  </si>
  <si>
    <t>草原生态修复及时情况</t>
  </si>
  <si>
    <t>反映草原生态修复及时情况。</t>
  </si>
  <si>
    <t>带动草产业发展情况</t>
  </si>
  <si>
    <t>反映带动草产业发展情况。</t>
  </si>
  <si>
    <t>14000</t>
  </si>
  <si>
    <t>反映水土流失面积减少情况。</t>
  </si>
  <si>
    <t>持续发挥生态效益</t>
  </si>
  <si>
    <t>显著</t>
  </si>
  <si>
    <t>反映可持续发挥生态效益情况。</t>
  </si>
  <si>
    <t>建设坚果初加工生产线2条，着力打造临翔区坚果品牌，扩大临翔区坚果市场影响力。</t>
  </si>
  <si>
    <t>建设坚果初加工生产线</t>
  </si>
  <si>
    <t>条</t>
  </si>
  <si>
    <t>反映建设坚果初加工生产线情况。</t>
  </si>
  <si>
    <t>干果质量达标率</t>
  </si>
  <si>
    <t>反映干果质量达标率情况。</t>
  </si>
  <si>
    <t>生产线故障率</t>
  </si>
  <si>
    <t>反映生产线故障率情况。</t>
  </si>
  <si>
    <t>坚果初加工生产线建设及时</t>
  </si>
  <si>
    <t>反映坚果初加工生产线建设及时情况。</t>
  </si>
  <si>
    <t>生产加工效率提高</t>
  </si>
  <si>
    <t>反映生产加工效率提高情况。</t>
  </si>
  <si>
    <t>带动就业人数</t>
  </si>
  <si>
    <t>反映带动就业人数情况。</t>
  </si>
  <si>
    <t>产业链延伸环节数量</t>
  </si>
  <si>
    <t>反映产业链延伸环节数量情况。</t>
  </si>
  <si>
    <t>受益对象满意度。</t>
  </si>
  <si>
    <t>预算06表</t>
  </si>
  <si>
    <t>政府性基金预算支出预算表</t>
  </si>
  <si>
    <t>单位名称：临沧市发展和改革委员会</t>
  </si>
  <si>
    <t>本年政府性基金预算支出</t>
  </si>
  <si>
    <t>本单位不涉及此内容，所以公开空表。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</si>
  <si>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</si>
  <si>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</si>
  <si>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</si>
  <si>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</si>
  <si>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</si>
  <si>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</si>
  <si>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</si>
  <si>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</si>
  <si>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</si>
  <si>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</si>
  <si>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档案柜</t>
  </si>
  <si>
    <t>其他柜类</t>
  </si>
  <si>
    <t>组</t>
  </si>
  <si>
    <t>办公桌</t>
  </si>
  <si>
    <t>其他台、桌类</t>
  </si>
  <si>
    <t>张</t>
  </si>
  <si>
    <t>沙发</t>
  </si>
  <si>
    <t>三人沙发</t>
  </si>
  <si>
    <t>森林防火公务用车车辆保险费</t>
  </si>
  <si>
    <t>保险服务</t>
  </si>
  <si>
    <t>森林防火公务用车运行维护费</t>
  </si>
  <si>
    <t>车辆维修和保养服务</t>
  </si>
  <si>
    <t>公务用车车辆保险</t>
  </si>
  <si>
    <t>办公用纸</t>
  </si>
  <si>
    <t>办公用品</t>
  </si>
  <si>
    <t>箱</t>
  </si>
  <si>
    <t>保安服务费</t>
  </si>
  <si>
    <t>物业管理服务</t>
  </si>
  <si>
    <t>临翔区2022年草原生态修复治理项目</t>
  </si>
  <si>
    <t>造林服务</t>
  </si>
  <si>
    <t>临沧市森林火灾保险和野生动物肇事公众责任保险服务（2023-2025年）—临翔区森林火灾保险服务（2024年）采购项目</t>
  </si>
  <si>
    <t>其他财产保险服务</t>
  </si>
  <si>
    <t>临沧市森林火灾保险和野生动物肇事公众责任保险服务（2023-2025年）—临翔区森林火灾保险服务（2025年）采购项目</t>
  </si>
  <si>
    <t>坚果初加工生产线</t>
  </si>
  <si>
    <t>农林产品初加工机械</t>
  </si>
  <si>
    <t>2023年森林质量提升项目</t>
  </si>
  <si>
    <t>林木抚育管理服务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</si>
  <si>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</si>
  <si>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</si>
  <si>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</si>
  <si>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</si>
  <si>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</si>
  <si>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</si>
  <si>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</si>
  <si>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</si>
  <si>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根据现行财政管理体制，乡镇(街道)作为区本级部门编制年初预算，所以无县对下专项转移支付情况，此表为空表。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</si>
  <si>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</si>
  <si>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</si>
  <si>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</si>
  <si>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</si>
  <si>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</si>
  <si>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</si>
  <si>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</si>
  <si>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</si>
  <si>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</si>
  <si>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家具和用具</t>
  </si>
  <si>
    <t>A05010500 柜类</t>
  </si>
  <si>
    <t>A05010200 台、桌类</t>
  </si>
  <si>
    <t>A05010400 沙发类</t>
  </si>
  <si>
    <t>预算11表</t>
  </si>
  <si>
    <t>上级补助</t>
  </si>
  <si>
    <t>预算12表</t>
  </si>
  <si>
    <t>项目级次</t>
  </si>
  <si>
    <t>311 专项业务类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</si>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</sst>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50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3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7" applyNumberFormat="0" applyAlignment="0" applyProtection="0">
      <alignment vertical="center"/>
    </xf>
    <xf numFmtId="0" fontId="40" fillId="5" borderId="18" applyNumberFormat="0" applyAlignment="0" applyProtection="0">
      <alignment vertical="center"/>
    </xf>
    <xf numFmtId="0" fontId="41" fillId="5" borderId="17" applyNumberFormat="0" applyAlignment="0" applyProtection="0">
      <alignment vertical="center"/>
    </xf>
    <xf numFmtId="0" fontId="42" fillId="6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180" fontId="8" fillId="0" borderId="7">
      <alignment horizontal="right" vertical="center"/>
    </xf>
  </cellStyleXfs>
  <cellXfs count="237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6" fontId="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>
      <alignment horizontal="left" vertical="center" wrapText="1" indent="1"/>
      <protection locked="0"/>
    </xf>
    <xf numFmtId="49" fontId="8" fillId="0" borderId="7" xfId="50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>
      <alignment vertical="top"/>
      <protection locked="0"/>
    </xf>
    <xf numFmtId="0" fontId="6" fillId="0" borderId="0" xfId="0" applyFont="1" applyAlignment="1">
      <alignment horizontal="right" vertical="center"/>
      <protection locked="0"/>
    </xf>
    <xf numFmtId="0" fontId="0" fillId="0" borderId="0" xfId="0" applyFont="1" applyFill="1">
      <alignment vertical="top"/>
      <protection locked="0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>
      <alignment vertical="center"/>
      <protection locked="0"/>
    </xf>
    <xf numFmtId="0" fontId="6" fillId="0" borderId="0" xfId="0" applyFont="1" applyFill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right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3" fontId="6" fillId="0" borderId="8" xfId="0" applyNumberFormat="1" applyFont="1" applyFill="1" applyBorder="1" applyAlignment="1" applyProtection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  <protection locked="0"/>
    </xf>
    <xf numFmtId="0" fontId="6" fillId="0" borderId="2" xfId="0" applyFont="1" applyFill="1" applyBorder="1" applyAlignment="1">
      <alignment horizontal="center" vertical="center" wrapText="1"/>
      <protection locked="0"/>
    </xf>
    <xf numFmtId="0" fontId="6" fillId="0" borderId="3" xfId="0" applyFont="1" applyFill="1" applyBorder="1" applyAlignment="1">
      <alignment horizontal="center" vertical="center" wrapText="1"/>
      <protection locked="0"/>
    </xf>
    <xf numFmtId="0" fontId="6" fillId="0" borderId="4" xfId="0" applyFont="1" applyFill="1" applyBorder="1" applyAlignment="1">
      <alignment horizontal="center" vertical="center" wrapText="1"/>
      <protection locked="0"/>
    </xf>
    <xf numFmtId="180" fontId="8" fillId="0" borderId="7" xfId="56" applyNumberFormat="1" applyFont="1" applyFill="1" applyBorder="1" applyProtection="1">
      <alignment horizontal="right" vertical="center"/>
      <protection locked="0"/>
    </xf>
    <xf numFmtId="176" fontId="8" fillId="0" borderId="7" xfId="0" applyNumberFormat="1" applyFont="1" applyFill="1" applyBorder="1" applyAlignment="1">
      <alignment horizontal="right" vertical="center"/>
      <protection locked="0"/>
    </xf>
    <xf numFmtId="0" fontId="5" fillId="0" borderId="0" xfId="0" applyFont="1" applyAlignment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8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left" vertical="center" wrapText="1"/>
    </xf>
    <xf numFmtId="0" fontId="6" fillId="0" borderId="8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/>
    </xf>
    <xf numFmtId="0" fontId="7" fillId="0" borderId="0" xfId="0" applyFont="1" applyAlignment="1" applyProtection="1"/>
    <xf numFmtId="0" fontId="7" fillId="0" borderId="8" xfId="0" applyFont="1" applyBorder="1" applyAlignment="1" applyProtection="1">
      <alignment horizontal="center" vertical="center"/>
    </xf>
    <xf numFmtId="0" fontId="7" fillId="0" borderId="8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1"/>
    </xf>
    <xf numFmtId="3" fontId="6" fillId="0" borderId="8" xfId="0" applyNumberFormat="1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2"/>
    </xf>
    <xf numFmtId="0" fontId="6" fillId="0" borderId="8" xfId="0" applyFont="1" applyFill="1" applyBorder="1" applyAlignment="1" applyProtection="1">
      <alignment horizontal="left" vertical="center" wrapText="1"/>
    </xf>
    <xf numFmtId="3" fontId="6" fillId="0" borderId="8" xfId="0" applyNumberFormat="1" applyFont="1" applyFill="1" applyBorder="1" applyAlignment="1" applyProtection="1">
      <alignment horizontal="right" vertical="center"/>
    </xf>
    <xf numFmtId="0" fontId="6" fillId="0" borderId="0" xfId="0" applyFont="1" applyAlignment="1" applyProtection="1">
      <alignment horizontal="right" vertical="center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10" xfId="0" applyNumberFormat="1" applyFont="1" applyBorder="1" applyAlignment="1">
      <alignment horizontal="center" vertical="center" wrapText="1"/>
      <protection locked="0"/>
    </xf>
    <xf numFmtId="0" fontId="7" fillId="0" borderId="10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8" xfId="0" applyNumberFormat="1" applyFont="1" applyBorder="1" applyAlignment="1">
      <alignment horizontal="center" vertical="center" wrapText="1"/>
      <protection locked="0"/>
    </xf>
    <xf numFmtId="49" fontId="7" fillId="0" borderId="8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2"/>
    </xf>
    <xf numFmtId="0" fontId="6" fillId="0" borderId="7" xfId="0" applyFont="1" applyFill="1" applyBorder="1" applyAlignment="1" applyProtection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  <protection locked="0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 indent="1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1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4" fillId="0" borderId="6" xfId="0" applyFont="1" applyBorder="1" applyAlignment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176" fontId="18" fillId="0" borderId="7" xfId="0" applyNumberFormat="1" applyFont="1" applyBorder="1" applyAlignment="1" applyProtection="1">
      <alignment horizontal="right" vertical="center"/>
    </xf>
    <xf numFmtId="176" fontId="18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19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8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2" fillId="0" borderId="6" xfId="0" applyFont="1" applyBorder="1" applyAlignment="1">
      <alignment vertical="center"/>
      <protection locked="0"/>
    </xf>
    <xf numFmtId="0" fontId="23" fillId="0" borderId="6" xfId="0" applyFont="1" applyBorder="1" applyAlignment="1">
      <alignment horizontal="center" vertical="center"/>
      <protection locked="0"/>
    </xf>
    <xf numFmtId="176" fontId="23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2" fillId="0" borderId="7" xfId="0" applyFont="1" applyBorder="1" applyAlignment="1">
      <alignment horizontal="left" vertical="center" wrapText="1" indent="1"/>
      <protection locked="0"/>
    </xf>
    <xf numFmtId="0" fontId="22" fillId="0" borderId="7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  <protection locked="0"/>
    </xf>
    <xf numFmtId="0" fontId="3" fillId="0" borderId="7" xfId="0" applyFont="1" applyBorder="1" applyAlignment="1" applyProtection="1">
      <alignment horizontal="left" vertical="center" wrapText="1" indent="2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6" fillId="0" borderId="0" xfId="0" applyFont="1" applyAlignment="1" applyProtection="1"/>
    <xf numFmtId="0" fontId="27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1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8" xfId="0" applyFont="1" applyBorder="1" applyAlignment="1" applyProtection="1">
      <alignment vertical="center" wrapText="1"/>
    </xf>
    <xf numFmtId="0" fontId="6" fillId="0" borderId="8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vertical="center"/>
    </xf>
    <xf numFmtId="0" fontId="24" fillId="0" borderId="0" xfId="0" applyFont="1" applyProtection="1">
      <alignment vertical="top"/>
    </xf>
    <xf numFmtId="0" fontId="27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8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top"/>
    </xf>
    <xf numFmtId="0" fontId="29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0" fillId="0" borderId="6" xfId="0" applyFont="1" applyBorder="1" applyAlignment="1" applyProtection="1">
      <alignment horizontal="center" vertical="center"/>
    </xf>
    <xf numFmtId="0" fontId="30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0" fillId="0" borderId="6" xfId="0" applyFont="1" applyBorder="1" applyAlignment="1">
      <alignment horizontal="center" vertical="center"/>
      <protection locked="0"/>
    </xf>
    <xf numFmtId="0" fontId="22" fillId="0" borderId="7" xfId="0" applyFont="1" applyBorder="1" applyAlignment="1" applyProtection="1" quotePrefix="1">
      <alignment horizontal="left" vertical="center" wrapText="1" indent="1"/>
    </xf>
    <xf numFmtId="0" fontId="3" fillId="0" borderId="7" xfId="0" applyFont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applyProtection="1" quotePrefix="1">
      <alignment horizontal="left" vertical="center" wrapText="1" indent="2"/>
    </xf>
    <xf numFmtId="0" fontId="6" fillId="0" borderId="6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tabSelected="1" workbookViewId="0">
      <pane ySplit="1" topLeftCell="A2" activePane="bottomLeft" state="frozen"/>
      <selection/>
      <selection pane="bottomLeft" activeCell="B8" sqref="B8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customHeight="1" spans="1:4">
      <c r="A1" s="1"/>
      <c r="B1" s="1"/>
      <c r="C1" s="1"/>
      <c r="D1" s="1"/>
    </row>
    <row r="2" ht="15" customHeight="1" spans="4:4">
      <c r="D2" s="121" t="s">
        <v>0</v>
      </c>
    </row>
    <row r="3" ht="36" customHeight="1" spans="1:4">
      <c r="A3" s="6" t="str">
        <f>"2025"&amp;"年部门财务收支预算总表"</f>
        <v>2025年部门财务收支预算总表</v>
      </c>
      <c r="B3" s="230"/>
      <c r="C3" s="230"/>
      <c r="D3" s="230"/>
    </row>
    <row r="4" ht="18.75" customHeight="1" spans="1:4">
      <c r="A4" s="111" t="str">
        <f>"单位名称："&amp;"临沧市临翔区林业和草原局"</f>
        <v>单位名称：临沧市临翔区林业和草原局</v>
      </c>
      <c r="B4" s="231"/>
      <c r="C4" s="231"/>
      <c r="D4" s="121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32" t="str">
        <f t="shared" ref="B6:D6" si="0">"2025"&amp;"年预算数"</f>
        <v>2025年预算数</v>
      </c>
      <c r="C6" s="32" t="s">
        <v>5</v>
      </c>
      <c r="D6" s="32" t="str">
        <f t="shared" si="0"/>
        <v>2025年预算数</v>
      </c>
    </row>
    <row r="7" ht="18.75" customHeight="1" spans="1:4">
      <c r="A7" s="34"/>
      <c r="B7" s="34"/>
      <c r="C7" s="34"/>
      <c r="D7" s="34"/>
    </row>
    <row r="8" ht="18.75" customHeight="1" spans="1:4">
      <c r="A8" s="156" t="s">
        <v>6</v>
      </c>
      <c r="B8" s="24">
        <v>33169112.46</v>
      </c>
      <c r="C8" s="156" t="s">
        <v>7</v>
      </c>
      <c r="D8" s="24">
        <v>13180</v>
      </c>
    </row>
    <row r="9" ht="18.75" customHeight="1" spans="1:4">
      <c r="A9" s="156" t="s">
        <v>8</v>
      </c>
      <c r="B9" s="24"/>
      <c r="C9" s="156" t="s">
        <v>9</v>
      </c>
      <c r="D9" s="24"/>
    </row>
    <row r="10" ht="18.75" customHeight="1" spans="1:4">
      <c r="A10" s="156" t="s">
        <v>10</v>
      </c>
      <c r="B10" s="24"/>
      <c r="C10" s="156" t="s">
        <v>11</v>
      </c>
      <c r="D10" s="24"/>
    </row>
    <row r="11" ht="18.75" customHeight="1" spans="1:4">
      <c r="A11" s="156" t="s">
        <v>12</v>
      </c>
      <c r="B11" s="24"/>
      <c r="C11" s="156" t="s">
        <v>13</v>
      </c>
      <c r="D11" s="24"/>
    </row>
    <row r="12" ht="18.75" customHeight="1" spans="1:4">
      <c r="A12" s="232" t="s">
        <v>14</v>
      </c>
      <c r="B12" s="24">
        <v>2000000</v>
      </c>
      <c r="C12" s="188" t="s">
        <v>15</v>
      </c>
      <c r="D12" s="24"/>
    </row>
    <row r="13" ht="18.75" customHeight="1" spans="1:4">
      <c r="A13" s="191" t="s">
        <v>16</v>
      </c>
      <c r="B13" s="24"/>
      <c r="C13" s="190" t="s">
        <v>17</v>
      </c>
      <c r="D13" s="24"/>
    </row>
    <row r="14" ht="18.75" customHeight="1" spans="1:4">
      <c r="A14" s="191" t="s">
        <v>18</v>
      </c>
      <c r="B14" s="24"/>
      <c r="C14" s="190" t="s">
        <v>19</v>
      </c>
      <c r="D14" s="24"/>
    </row>
    <row r="15" ht="18.75" customHeight="1" spans="1:4">
      <c r="A15" s="191" t="s">
        <v>20</v>
      </c>
      <c r="B15" s="24"/>
      <c r="C15" s="190" t="s">
        <v>21</v>
      </c>
      <c r="D15" s="24">
        <v>2726041.53</v>
      </c>
    </row>
    <row r="16" ht="18.75" customHeight="1" spans="1:4">
      <c r="A16" s="191" t="s">
        <v>22</v>
      </c>
      <c r="B16" s="24"/>
      <c r="C16" s="190" t="s">
        <v>23</v>
      </c>
      <c r="D16" s="24">
        <v>1001166.27</v>
      </c>
    </row>
    <row r="17" ht="18.75" customHeight="1" spans="1:4">
      <c r="A17" s="191" t="s">
        <v>24</v>
      </c>
      <c r="B17" s="24">
        <v>2000000</v>
      </c>
      <c r="C17" s="191" t="s">
        <v>25</v>
      </c>
      <c r="D17" s="24">
        <v>20756149.66</v>
      </c>
    </row>
    <row r="18" ht="18.75" customHeight="1" spans="1:4">
      <c r="A18" s="191" t="s">
        <v>26</v>
      </c>
      <c r="B18" s="24"/>
      <c r="C18" s="191" t="s">
        <v>27</v>
      </c>
      <c r="D18" s="24"/>
    </row>
    <row r="19" ht="18.75" customHeight="1" spans="1:4">
      <c r="A19" s="192" t="s">
        <v>26</v>
      </c>
      <c r="B19" s="24"/>
      <c r="C19" s="190" t="s">
        <v>28</v>
      </c>
      <c r="D19" s="24">
        <v>26322728.32</v>
      </c>
    </row>
    <row r="20" ht="18.75" customHeight="1" spans="1:4">
      <c r="A20" s="192" t="s">
        <v>26</v>
      </c>
      <c r="B20" s="24"/>
      <c r="C20" s="190" t="s">
        <v>29</v>
      </c>
      <c r="D20" s="24"/>
    </row>
    <row r="21" ht="18.75" customHeight="1" spans="1:4">
      <c r="A21" s="192" t="s">
        <v>26</v>
      </c>
      <c r="B21" s="24"/>
      <c r="C21" s="190" t="s">
        <v>30</v>
      </c>
      <c r="D21" s="24"/>
    </row>
    <row r="22" ht="18.75" customHeight="1" spans="1:4">
      <c r="A22" s="192" t="s">
        <v>26</v>
      </c>
      <c r="B22" s="24"/>
      <c r="C22" s="190" t="s">
        <v>31</v>
      </c>
      <c r="D22" s="24"/>
    </row>
    <row r="23" ht="18.75" customHeight="1" spans="1:4">
      <c r="A23" s="192" t="s">
        <v>26</v>
      </c>
      <c r="B23" s="24"/>
      <c r="C23" s="190" t="s">
        <v>32</v>
      </c>
      <c r="D23" s="24"/>
    </row>
    <row r="24" ht="18.75" customHeight="1" spans="1:4">
      <c r="A24" s="192" t="s">
        <v>26</v>
      </c>
      <c r="B24" s="24"/>
      <c r="C24" s="190" t="s">
        <v>33</v>
      </c>
      <c r="D24" s="24"/>
    </row>
    <row r="25" ht="18.75" customHeight="1" spans="1:4">
      <c r="A25" s="192" t="s">
        <v>26</v>
      </c>
      <c r="B25" s="24"/>
      <c r="C25" s="190" t="s">
        <v>34</v>
      </c>
      <c r="D25" s="24"/>
    </row>
    <row r="26" ht="18.75" customHeight="1" spans="1:4">
      <c r="A26" s="192" t="s">
        <v>26</v>
      </c>
      <c r="B26" s="24"/>
      <c r="C26" s="190" t="s">
        <v>35</v>
      </c>
      <c r="D26" s="24">
        <v>940896</v>
      </c>
    </row>
    <row r="27" ht="18.75" customHeight="1" spans="1:4">
      <c r="A27" s="192" t="s">
        <v>26</v>
      </c>
      <c r="B27" s="24"/>
      <c r="C27" s="190" t="s">
        <v>36</v>
      </c>
      <c r="D27" s="24"/>
    </row>
    <row r="28" ht="18.75" customHeight="1" spans="1:4">
      <c r="A28" s="192" t="s">
        <v>26</v>
      </c>
      <c r="B28" s="24"/>
      <c r="C28" s="190" t="s">
        <v>37</v>
      </c>
      <c r="D28" s="24"/>
    </row>
    <row r="29" ht="18.75" customHeight="1" spans="1:4">
      <c r="A29" s="192" t="s">
        <v>26</v>
      </c>
      <c r="B29" s="24"/>
      <c r="C29" s="190" t="s">
        <v>38</v>
      </c>
      <c r="D29" s="24"/>
    </row>
    <row r="30" ht="18.75" customHeight="1" spans="1:4">
      <c r="A30" s="192" t="s">
        <v>26</v>
      </c>
      <c r="B30" s="24"/>
      <c r="C30" s="190" t="s">
        <v>39</v>
      </c>
      <c r="D30" s="24"/>
    </row>
    <row r="31" ht="18.75" customHeight="1" spans="1:4">
      <c r="A31" s="193" t="s">
        <v>26</v>
      </c>
      <c r="B31" s="24"/>
      <c r="C31" s="191" t="s">
        <v>40</v>
      </c>
      <c r="D31" s="24"/>
    </row>
    <row r="32" ht="18.75" customHeight="1" spans="1:4">
      <c r="A32" s="193" t="s">
        <v>26</v>
      </c>
      <c r="B32" s="24"/>
      <c r="C32" s="191" t="s">
        <v>41</v>
      </c>
      <c r="D32" s="24"/>
    </row>
    <row r="33" ht="18.75" customHeight="1" spans="1:4">
      <c r="A33" s="193" t="s">
        <v>26</v>
      </c>
      <c r="B33" s="24"/>
      <c r="C33" s="191" t="s">
        <v>42</v>
      </c>
      <c r="D33" s="24"/>
    </row>
    <row r="34" ht="18.75" customHeight="1" spans="1:4">
      <c r="A34" s="233"/>
      <c r="B34" s="194"/>
      <c r="C34" s="191" t="s">
        <v>43</v>
      </c>
      <c r="D34" s="24"/>
    </row>
    <row r="35" ht="18.75" customHeight="1" spans="1:4">
      <c r="A35" s="233" t="s">
        <v>44</v>
      </c>
      <c r="B35" s="194">
        <f>SUM(B8:B12)</f>
        <v>35169112.46</v>
      </c>
      <c r="C35" s="234" t="s">
        <v>45</v>
      </c>
      <c r="D35" s="194">
        <v>51760161.78</v>
      </c>
    </row>
    <row r="36" ht="18.75" customHeight="1" spans="1:4">
      <c r="A36" s="235" t="s">
        <v>46</v>
      </c>
      <c r="B36" s="24">
        <v>16591049.32</v>
      </c>
      <c r="C36" s="156" t="s">
        <v>47</v>
      </c>
      <c r="D36" s="24"/>
    </row>
    <row r="37" ht="18.75" customHeight="1" spans="1:4">
      <c r="A37" s="235" t="s">
        <v>48</v>
      </c>
      <c r="B37" s="24">
        <v>16591049.32</v>
      </c>
      <c r="C37" s="156" t="s">
        <v>48</v>
      </c>
      <c r="D37" s="24"/>
    </row>
    <row r="38" ht="18.75" customHeight="1" spans="1:4">
      <c r="A38" s="235" t="s">
        <v>49</v>
      </c>
      <c r="B38" s="24">
        <f>B36-B37</f>
        <v>0</v>
      </c>
      <c r="C38" s="156" t="s">
        <v>50</v>
      </c>
      <c r="D38" s="24"/>
    </row>
    <row r="39" ht="18.75" customHeight="1" spans="1:4">
      <c r="A39" s="236" t="s">
        <v>51</v>
      </c>
      <c r="B39" s="194">
        <f t="shared" ref="B39:D39" si="1">B35+B36</f>
        <v>51760161.78</v>
      </c>
      <c r="C39" s="234" t="s">
        <v>52</v>
      </c>
      <c r="D39" s="194">
        <f t="shared" si="1"/>
        <v>51760161.78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6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pane ySplit="1" topLeftCell="A2" activePane="bottomLeft" state="frozen"/>
      <selection/>
      <selection pane="bottomLeft" activeCell="D38" sqref="D38"/>
    </sheetView>
  </sheetViews>
  <sheetFormatPr defaultColWidth="9.14285714285714" defaultRowHeight="14.25" customHeight="1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122">
        <v>1</v>
      </c>
      <c r="B2" s="123">
        <v>0</v>
      </c>
      <c r="C2" s="122">
        <v>1</v>
      </c>
      <c r="D2" s="124"/>
      <c r="E2" s="124"/>
      <c r="F2" s="121" t="s">
        <v>743</v>
      </c>
    </row>
    <row r="3" ht="32.25" customHeight="1" spans="1:6">
      <c r="A3" s="125" t="str">
        <f>"2025"&amp;"年部门政府性基金预算支出预算表"</f>
        <v>2025年部门政府性基金预算支出预算表</v>
      </c>
      <c r="B3" s="126" t="s">
        <v>744</v>
      </c>
      <c r="C3" s="127"/>
      <c r="D3" s="128"/>
      <c r="E3" s="128"/>
      <c r="F3" s="128"/>
    </row>
    <row r="4" ht="18.75" customHeight="1" spans="1:6">
      <c r="A4" s="8" t="str">
        <f>"单位名称："&amp;"临沧市临翔区林业和草原局"</f>
        <v>单位名称：临沧市临翔区林业和草原局</v>
      </c>
      <c r="B4" s="8" t="s">
        <v>745</v>
      </c>
      <c r="C4" s="122"/>
      <c r="D4" s="124"/>
      <c r="E4" s="124"/>
      <c r="F4" s="121" t="s">
        <v>1</v>
      </c>
    </row>
    <row r="5" ht="18.75" customHeight="1" spans="1:6">
      <c r="A5" s="129" t="s">
        <v>230</v>
      </c>
      <c r="B5" s="130" t="s">
        <v>74</v>
      </c>
      <c r="C5" s="131" t="s">
        <v>75</v>
      </c>
      <c r="D5" s="14" t="s">
        <v>746</v>
      </c>
      <c r="E5" s="14"/>
      <c r="F5" s="15"/>
    </row>
    <row r="6" ht="18.75" customHeight="1" spans="1:6">
      <c r="A6" s="132"/>
      <c r="B6" s="133"/>
      <c r="C6" s="114"/>
      <c r="D6" s="113" t="s">
        <v>56</v>
      </c>
      <c r="E6" s="113" t="s">
        <v>76</v>
      </c>
      <c r="F6" s="113" t="s">
        <v>77</v>
      </c>
    </row>
    <row r="7" ht="18.75" customHeight="1" spans="1:6">
      <c r="A7" s="132">
        <v>1</v>
      </c>
      <c r="B7" s="134" t="s">
        <v>211</v>
      </c>
      <c r="C7" s="114">
        <v>3</v>
      </c>
      <c r="D7" s="113">
        <v>4</v>
      </c>
      <c r="E7" s="113">
        <v>5</v>
      </c>
      <c r="F7" s="113">
        <v>6</v>
      </c>
    </row>
    <row r="8" ht="18.75" customHeight="1" spans="1:6">
      <c r="A8" s="135"/>
      <c r="B8" s="99"/>
      <c r="C8" s="99"/>
      <c r="D8" s="24"/>
      <c r="E8" s="24"/>
      <c r="F8" s="24"/>
    </row>
    <row r="9" ht="18.75" customHeight="1" spans="1:6">
      <c r="A9" s="135"/>
      <c r="B9" s="99"/>
      <c r="C9" s="99"/>
      <c r="D9" s="24"/>
      <c r="E9" s="24"/>
      <c r="F9" s="24"/>
    </row>
    <row r="10" ht="18.75" customHeight="1" spans="1:6">
      <c r="A10" s="136" t="s">
        <v>168</v>
      </c>
      <c r="B10" s="137" t="s">
        <v>168</v>
      </c>
      <c r="C10" s="138" t="s">
        <v>168</v>
      </c>
      <c r="D10" s="24"/>
      <c r="E10" s="24"/>
      <c r="F10" s="24"/>
    </row>
    <row r="11" customHeight="1" spans="1:14">
      <c r="A11" s="74" t="s">
        <v>747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</sheetData>
  <mergeCells count="8">
    <mergeCell ref="A3:F3"/>
    <mergeCell ref="A4:C4"/>
    <mergeCell ref="D5:F5"/>
    <mergeCell ref="A10:C10"/>
    <mergeCell ref="A11:N11"/>
    <mergeCell ref="A5:A6"/>
    <mergeCell ref="B5:B6"/>
    <mergeCell ref="C5:C6"/>
  </mergeCells>
  <printOptions horizontalCentered="1"/>
  <pageMargins left="0.39" right="0.39" top="0.58" bottom="0.58" header="0.5" footer="0.5"/>
  <pageSetup paperSize="9" scale="64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25"/>
  <sheetViews>
    <sheetView showZeros="0" workbookViewId="0">
      <pane ySplit="1" topLeftCell="A2" activePane="bottomLeft" state="frozen"/>
      <selection/>
      <selection pane="bottomLeft" activeCell="A23" sqref="$A23:$XFD23"/>
    </sheetView>
  </sheetViews>
  <sheetFormatPr defaultColWidth="9.14285714285714" defaultRowHeight="14.25" customHeight="1"/>
  <cols>
    <col min="1" max="1" width="39.1428571428571" customWidth="1"/>
    <col min="2" max="2" width="73.8571428571429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1"/>
      <c r="B2" s="31"/>
      <c r="C2" s="31"/>
      <c r="D2" s="31"/>
      <c r="E2" s="31"/>
      <c r="F2" s="31"/>
      <c r="G2" s="31"/>
      <c r="H2" s="31"/>
      <c r="I2" s="31"/>
      <c r="J2" s="31"/>
      <c r="O2" s="40"/>
      <c r="P2" s="40"/>
      <c r="Q2" s="121" t="s">
        <v>748</v>
      </c>
    </row>
    <row r="3" ht="35.25" customHeight="1" spans="1:17">
      <c r="A3" s="73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65"/>
      <c r="L3" s="7"/>
      <c r="M3" s="7"/>
      <c r="N3" s="7"/>
      <c r="O3" s="65"/>
      <c r="P3" s="65"/>
      <c r="Q3" s="7"/>
    </row>
    <row r="4" ht="18.75" customHeight="1" spans="1:17">
      <c r="A4" s="111" t="str">
        <f>"单位名称："&amp;"临沧市临翔区林业和草原局"</f>
        <v>单位名称：临沧市临翔区林业和草原局</v>
      </c>
      <c r="B4" s="112"/>
      <c r="C4" s="112"/>
      <c r="D4" s="112"/>
      <c r="E4" s="112"/>
      <c r="F4" s="112"/>
      <c r="G4" s="112"/>
      <c r="H4" s="112"/>
      <c r="I4" s="112"/>
      <c r="J4" s="112"/>
      <c r="O4" s="78"/>
      <c r="P4" s="78"/>
      <c r="Q4" s="121" t="s">
        <v>217</v>
      </c>
    </row>
    <row r="5" ht="18.75" customHeight="1" spans="1:17">
      <c r="A5" s="12" t="s">
        <v>749</v>
      </c>
      <c r="B5" s="88" t="s">
        <v>750</v>
      </c>
      <c r="C5" s="88" t="s">
        <v>751</v>
      </c>
      <c r="D5" s="88" t="s">
        <v>752</v>
      </c>
      <c r="E5" s="88" t="s">
        <v>753</v>
      </c>
      <c r="F5" s="88" t="s">
        <v>754</v>
      </c>
      <c r="G5" s="90" t="s">
        <v>237</v>
      </c>
      <c r="H5" s="90"/>
      <c r="I5" s="90"/>
      <c r="J5" s="90"/>
      <c r="K5" s="91"/>
      <c r="L5" s="90"/>
      <c r="M5" s="90"/>
      <c r="N5" s="90"/>
      <c r="O5" s="79"/>
      <c r="P5" s="91"/>
      <c r="Q5" s="106"/>
    </row>
    <row r="6" ht="18.75" customHeight="1" spans="1:17">
      <c r="A6" s="17"/>
      <c r="B6" s="92"/>
      <c r="C6" s="92"/>
      <c r="D6" s="92"/>
      <c r="E6" s="92"/>
      <c r="F6" s="92"/>
      <c r="G6" s="92" t="s">
        <v>56</v>
      </c>
      <c r="H6" s="92" t="s">
        <v>59</v>
      </c>
      <c r="I6" s="92" t="s">
        <v>755</v>
      </c>
      <c r="J6" s="92" t="s">
        <v>756</v>
      </c>
      <c r="K6" s="93" t="s">
        <v>757</v>
      </c>
      <c r="L6" s="107" t="s">
        <v>79</v>
      </c>
      <c r="M6" s="107"/>
      <c r="N6" s="107"/>
      <c r="O6" s="108"/>
      <c r="P6" s="109"/>
      <c r="Q6" s="94"/>
    </row>
    <row r="7" ht="30" customHeight="1" spans="1:17">
      <c r="A7" s="19"/>
      <c r="B7" s="94"/>
      <c r="C7" s="94"/>
      <c r="D7" s="94"/>
      <c r="E7" s="94"/>
      <c r="F7" s="94"/>
      <c r="G7" s="94"/>
      <c r="H7" s="94" t="s">
        <v>58</v>
      </c>
      <c r="I7" s="94"/>
      <c r="J7" s="94"/>
      <c r="K7" s="95"/>
      <c r="L7" s="94" t="s">
        <v>58</v>
      </c>
      <c r="M7" s="94" t="s">
        <v>65</v>
      </c>
      <c r="N7" s="94" t="s">
        <v>245</v>
      </c>
      <c r="O7" s="110" t="s">
        <v>67</v>
      </c>
      <c r="P7" s="95" t="s">
        <v>68</v>
      </c>
      <c r="Q7" s="94" t="s">
        <v>69</v>
      </c>
    </row>
    <row r="8" ht="18.75" customHeight="1" spans="1:17">
      <c r="A8" s="34">
        <v>1</v>
      </c>
      <c r="B8" s="113">
        <v>2</v>
      </c>
      <c r="C8" s="113">
        <v>3</v>
      </c>
      <c r="D8" s="113">
        <v>4</v>
      </c>
      <c r="E8" s="113">
        <v>5</v>
      </c>
      <c r="F8" s="113">
        <v>6</v>
      </c>
      <c r="G8" s="114">
        <v>7</v>
      </c>
      <c r="H8" s="114">
        <v>8</v>
      </c>
      <c r="I8" s="114">
        <v>9</v>
      </c>
      <c r="J8" s="114">
        <v>10</v>
      </c>
      <c r="K8" s="114">
        <v>11</v>
      </c>
      <c r="L8" s="114">
        <v>12</v>
      </c>
      <c r="M8" s="114">
        <v>13</v>
      </c>
      <c r="N8" s="114">
        <v>14</v>
      </c>
      <c r="O8" s="114">
        <v>15</v>
      </c>
      <c r="P8" s="114">
        <v>16</v>
      </c>
      <c r="Q8" s="114">
        <v>17</v>
      </c>
    </row>
    <row r="9" ht="18.75" customHeight="1" spans="1:17">
      <c r="A9" s="97" t="s">
        <v>71</v>
      </c>
      <c r="B9" s="98"/>
      <c r="C9" s="98"/>
      <c r="D9" s="98"/>
      <c r="E9" s="115"/>
      <c r="F9" s="24">
        <v>962821.18</v>
      </c>
      <c r="G9" s="24">
        <v>992821.18</v>
      </c>
      <c r="H9" s="24">
        <v>992821.18</v>
      </c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116" t="s">
        <v>71</v>
      </c>
      <c r="B10" s="98"/>
      <c r="C10" s="98"/>
      <c r="D10" s="98"/>
      <c r="E10" s="117"/>
      <c r="F10" s="24">
        <v>962821.18</v>
      </c>
      <c r="G10" s="24">
        <v>992821.18</v>
      </c>
      <c r="H10" s="24">
        <v>992821.18</v>
      </c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240" t="s">
        <v>360</v>
      </c>
      <c r="B11" s="98" t="s">
        <v>758</v>
      </c>
      <c r="C11" s="98" t="s">
        <v>759</v>
      </c>
      <c r="D11" s="98" t="s">
        <v>760</v>
      </c>
      <c r="E11" s="117">
        <v>6</v>
      </c>
      <c r="F11" s="24">
        <v>4080</v>
      </c>
      <c r="G11" s="24">
        <v>4080</v>
      </c>
      <c r="H11" s="24">
        <v>4080</v>
      </c>
      <c r="I11" s="24"/>
      <c r="J11" s="24"/>
      <c r="K11" s="24"/>
      <c r="L11" s="24"/>
      <c r="M11" s="24"/>
      <c r="N11" s="24"/>
      <c r="O11" s="24"/>
      <c r="P11" s="24"/>
      <c r="Q11" s="24"/>
    </row>
    <row r="12" ht="18.75" customHeight="1" spans="1:17">
      <c r="A12" s="240" t="s">
        <v>360</v>
      </c>
      <c r="B12" s="98" t="s">
        <v>761</v>
      </c>
      <c r="C12" s="98" t="s">
        <v>762</v>
      </c>
      <c r="D12" s="98" t="s">
        <v>763</v>
      </c>
      <c r="E12" s="117">
        <v>3</v>
      </c>
      <c r="F12" s="24">
        <v>4200</v>
      </c>
      <c r="G12" s="24">
        <v>4200</v>
      </c>
      <c r="H12" s="24">
        <v>4200</v>
      </c>
      <c r="I12" s="24"/>
      <c r="J12" s="24"/>
      <c r="K12" s="24"/>
      <c r="L12" s="24"/>
      <c r="M12" s="24"/>
      <c r="N12" s="24"/>
      <c r="O12" s="24"/>
      <c r="P12" s="24"/>
      <c r="Q12" s="24"/>
    </row>
    <row r="13" ht="18.75" customHeight="1" spans="1:17">
      <c r="A13" s="240" t="s">
        <v>360</v>
      </c>
      <c r="B13" s="98" t="s">
        <v>764</v>
      </c>
      <c r="C13" s="98" t="s">
        <v>765</v>
      </c>
      <c r="D13" s="98" t="s">
        <v>652</v>
      </c>
      <c r="E13" s="117">
        <v>1</v>
      </c>
      <c r="F13" s="24">
        <v>2000</v>
      </c>
      <c r="G13" s="24">
        <v>2000</v>
      </c>
      <c r="H13" s="24">
        <v>2000</v>
      </c>
      <c r="I13" s="24"/>
      <c r="J13" s="24"/>
      <c r="K13" s="24"/>
      <c r="L13" s="24"/>
      <c r="M13" s="24"/>
      <c r="N13" s="24"/>
      <c r="O13" s="24"/>
      <c r="P13" s="24"/>
      <c r="Q13" s="24"/>
    </row>
    <row r="14" ht="18.75" customHeight="1" spans="1:17">
      <c r="A14" s="240" t="s">
        <v>378</v>
      </c>
      <c r="B14" s="98" t="s">
        <v>766</v>
      </c>
      <c r="C14" s="98" t="s">
        <v>767</v>
      </c>
      <c r="D14" s="98" t="s">
        <v>690</v>
      </c>
      <c r="E14" s="117">
        <v>1</v>
      </c>
      <c r="F14" s="24">
        <v>40000</v>
      </c>
      <c r="G14" s="24">
        <v>40000</v>
      </c>
      <c r="H14" s="24">
        <v>40000</v>
      </c>
      <c r="I14" s="24"/>
      <c r="J14" s="24"/>
      <c r="K14" s="24"/>
      <c r="L14" s="24"/>
      <c r="M14" s="24"/>
      <c r="N14" s="24"/>
      <c r="O14" s="24"/>
      <c r="P14" s="24"/>
      <c r="Q14" s="24"/>
    </row>
    <row r="15" ht="18.75" customHeight="1" spans="1:17">
      <c r="A15" s="240" t="s">
        <v>378</v>
      </c>
      <c r="B15" s="98" t="s">
        <v>768</v>
      </c>
      <c r="C15" s="98" t="s">
        <v>769</v>
      </c>
      <c r="D15" s="98" t="s">
        <v>690</v>
      </c>
      <c r="E15" s="117">
        <v>1</v>
      </c>
      <c r="F15" s="24">
        <v>130000</v>
      </c>
      <c r="G15" s="24">
        <v>130000</v>
      </c>
      <c r="H15" s="24">
        <v>130000</v>
      </c>
      <c r="I15" s="24"/>
      <c r="J15" s="24"/>
      <c r="K15" s="24"/>
      <c r="L15" s="24"/>
      <c r="M15" s="24"/>
      <c r="N15" s="24"/>
      <c r="O15" s="24"/>
      <c r="P15" s="24"/>
      <c r="Q15" s="24"/>
    </row>
    <row r="16" ht="18.75" customHeight="1" spans="1:17">
      <c r="A16" s="240" t="s">
        <v>303</v>
      </c>
      <c r="B16" s="98" t="s">
        <v>770</v>
      </c>
      <c r="C16" s="98" t="s">
        <v>767</v>
      </c>
      <c r="D16" s="98" t="s">
        <v>690</v>
      </c>
      <c r="E16" s="117">
        <v>1</v>
      </c>
      <c r="F16" s="24"/>
      <c r="G16" s="24">
        <v>7500</v>
      </c>
      <c r="H16" s="24">
        <v>7500</v>
      </c>
      <c r="I16" s="24"/>
      <c r="J16" s="24"/>
      <c r="K16" s="24"/>
      <c r="L16" s="24"/>
      <c r="M16" s="24"/>
      <c r="N16" s="24"/>
      <c r="O16" s="24"/>
      <c r="P16" s="24"/>
      <c r="Q16" s="24"/>
    </row>
    <row r="17" ht="18.75" customHeight="1" spans="1:17">
      <c r="A17" s="240" t="s">
        <v>303</v>
      </c>
      <c r="B17" s="98" t="s">
        <v>303</v>
      </c>
      <c r="C17" s="98" t="s">
        <v>769</v>
      </c>
      <c r="D17" s="98" t="s">
        <v>690</v>
      </c>
      <c r="E17" s="117">
        <v>1</v>
      </c>
      <c r="F17" s="24"/>
      <c r="G17" s="24">
        <v>22500</v>
      </c>
      <c r="H17" s="24">
        <v>22500</v>
      </c>
      <c r="I17" s="24"/>
      <c r="J17" s="24"/>
      <c r="K17" s="24"/>
      <c r="L17" s="24"/>
      <c r="M17" s="24"/>
      <c r="N17" s="24"/>
      <c r="O17" s="24"/>
      <c r="P17" s="24"/>
      <c r="Q17" s="24"/>
    </row>
    <row r="18" ht="18.75" customHeight="1" spans="1:17">
      <c r="A18" s="240" t="s">
        <v>276</v>
      </c>
      <c r="B18" s="98" t="s">
        <v>771</v>
      </c>
      <c r="C18" s="98" t="s">
        <v>772</v>
      </c>
      <c r="D18" s="98" t="s">
        <v>773</v>
      </c>
      <c r="E18" s="117">
        <v>50</v>
      </c>
      <c r="F18" s="24">
        <v>9750</v>
      </c>
      <c r="G18" s="24">
        <v>9750</v>
      </c>
      <c r="H18" s="24">
        <v>9750</v>
      </c>
      <c r="I18" s="24"/>
      <c r="J18" s="24"/>
      <c r="K18" s="24"/>
      <c r="L18" s="24"/>
      <c r="M18" s="24"/>
      <c r="N18" s="24"/>
      <c r="O18" s="24"/>
      <c r="P18" s="24"/>
      <c r="Q18" s="24"/>
    </row>
    <row r="19" ht="18.75" customHeight="1" spans="1:17">
      <c r="A19" s="240" t="s">
        <v>276</v>
      </c>
      <c r="B19" s="98" t="s">
        <v>774</v>
      </c>
      <c r="C19" s="98" t="s">
        <v>775</v>
      </c>
      <c r="D19" s="98" t="s">
        <v>468</v>
      </c>
      <c r="E19" s="117">
        <v>1</v>
      </c>
      <c r="F19" s="24">
        <v>72000</v>
      </c>
      <c r="G19" s="24">
        <v>72000</v>
      </c>
      <c r="H19" s="24">
        <v>72000</v>
      </c>
      <c r="I19" s="24"/>
      <c r="J19" s="24"/>
      <c r="K19" s="24"/>
      <c r="L19" s="24"/>
      <c r="M19" s="24"/>
      <c r="N19" s="24"/>
      <c r="O19" s="24"/>
      <c r="P19" s="24"/>
      <c r="Q19" s="24"/>
    </row>
    <row r="20" ht="18.75" customHeight="1" spans="1:17">
      <c r="A20" s="240" t="s">
        <v>352</v>
      </c>
      <c r="B20" s="98" t="s">
        <v>776</v>
      </c>
      <c r="C20" s="98" t="s">
        <v>777</v>
      </c>
      <c r="D20" s="98" t="s">
        <v>690</v>
      </c>
      <c r="E20" s="117">
        <v>1</v>
      </c>
      <c r="F20" s="24">
        <v>180000</v>
      </c>
      <c r="G20" s="24">
        <v>180000</v>
      </c>
      <c r="H20" s="24">
        <v>180000</v>
      </c>
      <c r="I20" s="24"/>
      <c r="J20" s="24"/>
      <c r="K20" s="24"/>
      <c r="L20" s="24"/>
      <c r="M20" s="24"/>
      <c r="N20" s="24"/>
      <c r="O20" s="24"/>
      <c r="P20" s="24"/>
      <c r="Q20" s="24"/>
    </row>
    <row r="21" ht="22.5" spans="1:17">
      <c r="A21" s="240" t="s">
        <v>384</v>
      </c>
      <c r="B21" s="98" t="s">
        <v>778</v>
      </c>
      <c r="C21" s="98" t="s">
        <v>779</v>
      </c>
      <c r="D21" s="98" t="s">
        <v>690</v>
      </c>
      <c r="E21" s="117">
        <v>1</v>
      </c>
      <c r="F21" s="24">
        <v>160293.22</v>
      </c>
      <c r="G21" s="24">
        <v>160293.22</v>
      </c>
      <c r="H21" s="24">
        <v>160293.22</v>
      </c>
      <c r="I21" s="24"/>
      <c r="J21" s="24"/>
      <c r="K21" s="24"/>
      <c r="L21" s="24"/>
      <c r="M21" s="24"/>
      <c r="N21" s="24"/>
      <c r="O21" s="24"/>
      <c r="P21" s="24"/>
      <c r="Q21" s="24"/>
    </row>
    <row r="22" ht="22.5" spans="1:17">
      <c r="A22" s="240" t="s">
        <v>384</v>
      </c>
      <c r="B22" s="98" t="s">
        <v>780</v>
      </c>
      <c r="C22" s="98" t="s">
        <v>779</v>
      </c>
      <c r="D22" s="98" t="s">
        <v>690</v>
      </c>
      <c r="E22" s="117">
        <v>1</v>
      </c>
      <c r="F22" s="24">
        <v>160497.96</v>
      </c>
      <c r="G22" s="24">
        <v>160497.96</v>
      </c>
      <c r="H22" s="24">
        <v>160497.96</v>
      </c>
      <c r="I22" s="24"/>
      <c r="J22" s="24"/>
      <c r="K22" s="24"/>
      <c r="L22" s="24"/>
      <c r="M22" s="24"/>
      <c r="N22" s="24"/>
      <c r="O22" s="24"/>
      <c r="P22" s="24"/>
      <c r="Q22" s="24"/>
    </row>
    <row r="23" ht="18.75" customHeight="1" spans="1:17">
      <c r="A23" s="240" t="s">
        <v>366</v>
      </c>
      <c r="B23" s="119" t="s">
        <v>781</v>
      </c>
      <c r="C23" s="119" t="s">
        <v>782</v>
      </c>
      <c r="D23" s="119" t="s">
        <v>728</v>
      </c>
      <c r="E23" s="120">
        <v>2</v>
      </c>
      <c r="F23" s="24">
        <v>50000</v>
      </c>
      <c r="G23" s="24">
        <v>50000</v>
      </c>
      <c r="H23" s="24">
        <v>50000</v>
      </c>
      <c r="I23" s="24"/>
      <c r="J23" s="24"/>
      <c r="K23" s="24"/>
      <c r="L23" s="24"/>
      <c r="M23" s="24"/>
      <c r="N23" s="24"/>
      <c r="O23" s="24"/>
      <c r="P23" s="24"/>
      <c r="Q23" s="24"/>
    </row>
    <row r="24" ht="18.75" customHeight="1" spans="1:17">
      <c r="A24" s="240" t="s">
        <v>388</v>
      </c>
      <c r="B24" s="98" t="s">
        <v>783</v>
      </c>
      <c r="C24" s="98" t="s">
        <v>784</v>
      </c>
      <c r="D24" s="98" t="s">
        <v>690</v>
      </c>
      <c r="E24" s="117">
        <v>1</v>
      </c>
      <c r="F24" s="24">
        <v>150000</v>
      </c>
      <c r="G24" s="24">
        <v>150000</v>
      </c>
      <c r="H24" s="24">
        <v>150000</v>
      </c>
      <c r="I24" s="24"/>
      <c r="J24" s="24"/>
      <c r="K24" s="24"/>
      <c r="L24" s="24"/>
      <c r="M24" s="24"/>
      <c r="N24" s="24"/>
      <c r="O24" s="24"/>
      <c r="P24" s="24"/>
      <c r="Q24" s="24"/>
    </row>
    <row r="25" ht="18.75" customHeight="1" spans="1:17">
      <c r="A25" s="100" t="s">
        <v>168</v>
      </c>
      <c r="B25" s="101"/>
      <c r="C25" s="101"/>
      <c r="D25" s="101"/>
      <c r="E25" s="115"/>
      <c r="F25" s="24">
        <v>962821.18</v>
      </c>
      <c r="G25" s="24">
        <v>992821.18</v>
      </c>
      <c r="H25" s="24">
        <v>992821.18</v>
      </c>
      <c r="I25" s="24"/>
      <c r="J25" s="24"/>
      <c r="K25" s="24"/>
      <c r="L25" s="24"/>
      <c r="M25" s="24"/>
      <c r="N25" s="24"/>
      <c r="O25" s="24"/>
      <c r="P25" s="24"/>
      <c r="Q25" s="24"/>
    </row>
  </sheetData>
  <mergeCells count="16">
    <mergeCell ref="A3:Q3"/>
    <mergeCell ref="A4:F4"/>
    <mergeCell ref="G5:Q5"/>
    <mergeCell ref="L6:Q6"/>
    <mergeCell ref="A25:E25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37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E37" sqref="E37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77"/>
      <c r="B2" s="77"/>
      <c r="C2" s="82"/>
      <c r="D2" s="77"/>
      <c r="E2" s="77"/>
      <c r="F2" s="77"/>
      <c r="G2" s="77"/>
      <c r="H2" s="83"/>
      <c r="I2" s="77"/>
      <c r="J2" s="77"/>
      <c r="K2" s="77"/>
      <c r="L2" s="40"/>
      <c r="M2" s="103"/>
      <c r="N2" s="104" t="s">
        <v>785</v>
      </c>
    </row>
    <row r="3" ht="34.5" customHeight="1" spans="1:14">
      <c r="A3" s="84" t="str">
        <f>"2025"&amp;"年部门政府购买服务预算表"</f>
        <v>2025年部门政府购买服务预算表</v>
      </c>
      <c r="B3" s="85"/>
      <c r="C3" s="65"/>
      <c r="D3" s="85"/>
      <c r="E3" s="85"/>
      <c r="F3" s="85"/>
      <c r="G3" s="85"/>
      <c r="H3" s="86"/>
      <c r="I3" s="85"/>
      <c r="J3" s="85"/>
      <c r="K3" s="85"/>
      <c r="L3" s="65"/>
      <c r="M3" s="86"/>
      <c r="N3" s="85"/>
    </row>
    <row r="4" ht="18.75" customHeight="1" spans="1:14">
      <c r="A4" s="74" t="str">
        <f>"单位名称："&amp;"临沧市临翔区林业和草原局"</f>
        <v>单位名称：临沧市临翔区林业和草原局</v>
      </c>
      <c r="B4" s="75"/>
      <c r="C4" s="87"/>
      <c r="D4" s="75"/>
      <c r="E4" s="75"/>
      <c r="F4" s="75"/>
      <c r="G4" s="75"/>
      <c r="H4" s="83"/>
      <c r="I4" s="77"/>
      <c r="J4" s="77"/>
      <c r="K4" s="77"/>
      <c r="L4" s="78"/>
      <c r="M4" s="105"/>
      <c r="N4" s="104" t="s">
        <v>217</v>
      </c>
    </row>
    <row r="5" ht="18.75" customHeight="1" spans="1:14">
      <c r="A5" s="12" t="s">
        <v>749</v>
      </c>
      <c r="B5" s="88" t="s">
        <v>786</v>
      </c>
      <c r="C5" s="89" t="s">
        <v>787</v>
      </c>
      <c r="D5" s="90" t="s">
        <v>237</v>
      </c>
      <c r="E5" s="90"/>
      <c r="F5" s="90"/>
      <c r="G5" s="90"/>
      <c r="H5" s="91"/>
      <c r="I5" s="90"/>
      <c r="J5" s="90"/>
      <c r="K5" s="90"/>
      <c r="L5" s="79"/>
      <c r="M5" s="91"/>
      <c r="N5" s="106"/>
    </row>
    <row r="6" ht="18.75" customHeight="1" spans="1:14">
      <c r="A6" s="17"/>
      <c r="B6" s="92"/>
      <c r="C6" s="93"/>
      <c r="D6" s="92" t="s">
        <v>56</v>
      </c>
      <c r="E6" s="92" t="s">
        <v>59</v>
      </c>
      <c r="F6" s="92" t="s">
        <v>755</v>
      </c>
      <c r="G6" s="92" t="s">
        <v>756</v>
      </c>
      <c r="H6" s="93" t="s">
        <v>757</v>
      </c>
      <c r="I6" s="107" t="s">
        <v>79</v>
      </c>
      <c r="J6" s="107"/>
      <c r="K6" s="107"/>
      <c r="L6" s="108"/>
      <c r="M6" s="109"/>
      <c r="N6" s="94"/>
    </row>
    <row r="7" ht="26.25" customHeight="1" spans="1:14">
      <c r="A7" s="19"/>
      <c r="B7" s="94"/>
      <c r="C7" s="95"/>
      <c r="D7" s="94"/>
      <c r="E7" s="94"/>
      <c r="F7" s="94"/>
      <c r="G7" s="94"/>
      <c r="H7" s="95"/>
      <c r="I7" s="94" t="s">
        <v>58</v>
      </c>
      <c r="J7" s="94" t="s">
        <v>65</v>
      </c>
      <c r="K7" s="94" t="s">
        <v>245</v>
      </c>
      <c r="L7" s="110" t="s">
        <v>67</v>
      </c>
      <c r="M7" s="95" t="s">
        <v>68</v>
      </c>
      <c r="N7" s="94" t="s">
        <v>69</v>
      </c>
    </row>
    <row r="8" ht="18.75" customHeight="1" spans="1:14">
      <c r="A8" s="96">
        <v>1</v>
      </c>
      <c r="B8" s="96">
        <v>2</v>
      </c>
      <c r="C8" s="96">
        <v>3</v>
      </c>
      <c r="D8" s="96">
        <v>4</v>
      </c>
      <c r="E8" s="96">
        <v>5</v>
      </c>
      <c r="F8" s="96">
        <v>6</v>
      </c>
      <c r="G8" s="96">
        <v>7</v>
      </c>
      <c r="H8" s="96">
        <v>8</v>
      </c>
      <c r="I8" s="96">
        <v>9</v>
      </c>
      <c r="J8" s="96">
        <v>10</v>
      </c>
      <c r="K8" s="96">
        <v>11</v>
      </c>
      <c r="L8" s="96">
        <v>12</v>
      </c>
      <c r="M8" s="96">
        <v>13</v>
      </c>
      <c r="N8" s="96">
        <v>14</v>
      </c>
    </row>
    <row r="9" ht="18.75" customHeight="1" spans="1:14">
      <c r="A9" s="97"/>
      <c r="B9" s="98"/>
      <c r="C9" s="99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97"/>
      <c r="B10" s="98"/>
      <c r="C10" s="99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100" t="s">
        <v>168</v>
      </c>
      <c r="B11" s="101"/>
      <c r="C11" s="102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customHeight="1" spans="1:1">
      <c r="A12" s="39" t="s">
        <v>747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48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D15" sqref="D15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1"/>
      <c r="B2" s="31"/>
      <c r="C2" s="31"/>
      <c r="D2" s="72"/>
      <c r="G2" s="40"/>
      <c r="H2" s="40"/>
      <c r="I2" s="40" t="s">
        <v>788</v>
      </c>
    </row>
    <row r="3" ht="27.75" customHeight="1" spans="1:9">
      <c r="A3" s="73" t="str">
        <f>"2025"&amp;"年县对下转移支付预算表"</f>
        <v>2025年县对下转移支付预算表</v>
      </c>
      <c r="B3" s="7"/>
      <c r="C3" s="7"/>
      <c r="D3" s="7"/>
      <c r="E3" s="7"/>
      <c r="F3" s="7"/>
      <c r="G3" s="65"/>
      <c r="H3" s="65"/>
      <c r="I3" s="7"/>
    </row>
    <row r="4" ht="18.75" customHeight="1" spans="1:9">
      <c r="A4" s="74" t="str">
        <f>"单位名称："&amp;"临沧市临翔区林业和草原局"</f>
        <v>单位名称：临沧市临翔区林业和草原局</v>
      </c>
      <c r="B4" s="75"/>
      <c r="C4" s="75"/>
      <c r="D4" s="76"/>
      <c r="E4" s="77"/>
      <c r="G4" s="78"/>
      <c r="H4" s="78"/>
      <c r="I4" s="40" t="s">
        <v>217</v>
      </c>
    </row>
    <row r="5" ht="18.75" customHeight="1" spans="1:9">
      <c r="A5" s="32" t="s">
        <v>789</v>
      </c>
      <c r="B5" s="13" t="s">
        <v>237</v>
      </c>
      <c r="C5" s="14"/>
      <c r="D5" s="14"/>
      <c r="E5" s="13" t="s">
        <v>790</v>
      </c>
      <c r="F5" s="14"/>
      <c r="G5" s="79"/>
      <c r="H5" s="79"/>
      <c r="I5" s="15"/>
    </row>
    <row r="6" ht="18.75" customHeight="1" spans="1:9">
      <c r="A6" s="34"/>
      <c r="B6" s="33" t="s">
        <v>56</v>
      </c>
      <c r="C6" s="12" t="s">
        <v>59</v>
      </c>
      <c r="D6" s="80" t="s">
        <v>791</v>
      </c>
      <c r="E6" s="81" t="s">
        <v>792</v>
      </c>
      <c r="F6" s="81" t="s">
        <v>792</v>
      </c>
      <c r="G6" s="81" t="s">
        <v>792</v>
      </c>
      <c r="H6" s="81" t="s">
        <v>792</v>
      </c>
      <c r="I6" s="81" t="s">
        <v>792</v>
      </c>
    </row>
    <row r="7" ht="18.75" customHeight="1" spans="1:9">
      <c r="A7" s="81">
        <v>1</v>
      </c>
      <c r="B7" s="81">
        <v>2</v>
      </c>
      <c r="C7" s="81">
        <v>3</v>
      </c>
      <c r="D7" s="81">
        <v>4</v>
      </c>
      <c r="E7" s="81">
        <v>5</v>
      </c>
      <c r="F7" s="81">
        <v>6</v>
      </c>
      <c r="G7" s="81">
        <v>7</v>
      </c>
      <c r="H7" s="81">
        <v>8</v>
      </c>
      <c r="I7" s="81">
        <v>9</v>
      </c>
    </row>
    <row r="8" ht="18.75" customHeight="1" spans="1:9">
      <c r="A8" s="35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5"/>
      <c r="B9" s="24"/>
      <c r="C9" s="24"/>
      <c r="D9" s="24"/>
      <c r="E9" s="24"/>
      <c r="F9" s="24"/>
      <c r="G9" s="24"/>
      <c r="H9" s="24"/>
      <c r="I9" s="24"/>
    </row>
    <row r="10" customHeight="1" spans="1:1">
      <c r="A10" t="s">
        <v>793</v>
      </c>
    </row>
  </sheetData>
  <mergeCells count="5">
    <mergeCell ref="A3:I3"/>
    <mergeCell ref="A4:E4"/>
    <mergeCell ref="B5:D5"/>
    <mergeCell ref="E5:I5"/>
    <mergeCell ref="A5:A6"/>
  </mergeCells>
  <printOptions horizontalCentered="1"/>
  <pageMargins left="1" right="1" top="0.75" bottom="0.75" header="0" footer="0"/>
  <pageSetup paperSize="9" scale="81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C44" sqref="C44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40" t="s">
        <v>794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65"/>
      <c r="G3" s="7"/>
      <c r="H3" s="65"/>
      <c r="I3" s="65"/>
      <c r="J3" s="7"/>
    </row>
    <row r="4" ht="18.75" customHeight="1" spans="1:8">
      <c r="A4" s="8" t="str">
        <f>"单位名称："&amp;"临沧市临翔区林业和草原局"</f>
        <v>单位名称：临沧市临翔区林业和草原局</v>
      </c>
      <c r="B4" s="4"/>
      <c r="C4" s="4"/>
      <c r="D4" s="4"/>
      <c r="E4" s="4"/>
      <c r="F4" s="39"/>
      <c r="G4" s="4"/>
      <c r="H4" s="39"/>
    </row>
    <row r="5" ht="18.75" customHeight="1" spans="1:10">
      <c r="A5" s="66" t="s">
        <v>406</v>
      </c>
      <c r="B5" s="66" t="s">
        <v>407</v>
      </c>
      <c r="C5" s="66" t="s">
        <v>408</v>
      </c>
      <c r="D5" s="66" t="s">
        <v>409</v>
      </c>
      <c r="E5" s="66" t="s">
        <v>410</v>
      </c>
      <c r="F5" s="67" t="s">
        <v>411</v>
      </c>
      <c r="G5" s="66" t="s">
        <v>412</v>
      </c>
      <c r="H5" s="67" t="s">
        <v>413</v>
      </c>
      <c r="I5" s="67" t="s">
        <v>414</v>
      </c>
      <c r="J5" s="66" t="s">
        <v>415</v>
      </c>
    </row>
    <row r="6" ht="18.75" customHeight="1" spans="1:10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7">
        <v>6</v>
      </c>
      <c r="G6" s="66">
        <v>7</v>
      </c>
      <c r="H6" s="67">
        <v>8</v>
      </c>
      <c r="I6" s="67">
        <v>9</v>
      </c>
      <c r="J6" s="66">
        <v>10</v>
      </c>
    </row>
    <row r="7" ht="18.75" customHeight="1" spans="1:10">
      <c r="A7" s="22"/>
      <c r="B7" s="68"/>
      <c r="C7" s="68"/>
      <c r="D7" s="68"/>
      <c r="E7" s="69"/>
      <c r="F7" s="70"/>
      <c r="G7" s="69"/>
      <c r="H7" s="70"/>
      <c r="I7" s="70"/>
      <c r="J7" s="69"/>
    </row>
    <row r="8" ht="18.75" customHeight="1" spans="1:10">
      <c r="A8" s="22"/>
      <c r="B8" s="22"/>
      <c r="C8" s="22"/>
      <c r="D8" s="22"/>
      <c r="E8" s="22"/>
      <c r="F8" s="71"/>
      <c r="G8" s="22"/>
      <c r="H8" s="22"/>
      <c r="I8" s="22"/>
      <c r="J8" s="22"/>
    </row>
    <row r="9" customHeight="1" spans="1:1">
      <c r="A9" t="s">
        <v>793</v>
      </c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3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1"/>
  <sheetViews>
    <sheetView showZeros="0" workbookViewId="0">
      <pane ySplit="1" topLeftCell="A2" activePane="bottomLeft" state="frozen"/>
      <selection/>
      <selection pane="bottomLeft" activeCell="D20" sqref="D20"/>
    </sheetView>
  </sheetViews>
  <sheetFormatPr defaultColWidth="9.14285714285714" defaultRowHeight="12" customHeight="1" outlineLevelCol="7"/>
  <cols>
    <col min="1" max="1" width="29" style="41" customWidth="1"/>
    <col min="2" max="2" width="18.7142857142857" style="41" customWidth="1"/>
    <col min="3" max="3" width="24.847619047619" style="41" customWidth="1"/>
    <col min="4" max="4" width="23.5714285714286" style="41" customWidth="1"/>
    <col min="5" max="5" width="17.847619047619" style="41" customWidth="1"/>
    <col min="6" max="6" width="23.5714285714286" style="41" customWidth="1"/>
    <col min="7" max="7" width="25.1428571428571" style="41" customWidth="1"/>
    <col min="8" max="8" width="18.847619047619" style="41" customWidth="1"/>
    <col min="9" max="16384" width="9.14285714285714" style="41"/>
  </cols>
  <sheetData>
    <row r="1" customHeight="1" spans="1:8">
      <c r="A1" s="42"/>
      <c r="B1" s="42"/>
      <c r="C1" s="42"/>
      <c r="D1" s="42"/>
      <c r="E1" s="42"/>
      <c r="F1" s="42"/>
      <c r="G1" s="42"/>
      <c r="H1" s="42"/>
    </row>
    <row r="2" ht="15" customHeight="1" spans="1:8">
      <c r="A2" s="43"/>
      <c r="B2" s="43"/>
      <c r="C2" s="43"/>
      <c r="D2" s="43"/>
      <c r="E2" s="43"/>
      <c r="F2" s="43"/>
      <c r="G2" s="43"/>
      <c r="H2" s="44" t="s">
        <v>795</v>
      </c>
    </row>
    <row r="3" ht="34.5" customHeight="1" spans="1:8">
      <c r="A3" s="45" t="str">
        <f>"2025"&amp;"年新增资产配置表"</f>
        <v>2025年新增资产配置表</v>
      </c>
      <c r="B3" s="46"/>
      <c r="C3" s="46"/>
      <c r="D3" s="46"/>
      <c r="E3" s="46"/>
      <c r="F3" s="46"/>
      <c r="G3" s="46"/>
      <c r="H3" s="46"/>
    </row>
    <row r="4" ht="18.75" customHeight="1" spans="1:8">
      <c r="A4" s="47" t="str">
        <f>"单位名称："&amp;"临沧市临翔区林业和草原局"</f>
        <v>单位名称：临沧市临翔区林业和草原局</v>
      </c>
      <c r="B4" s="48"/>
      <c r="C4" s="49"/>
      <c r="H4" s="50" t="s">
        <v>217</v>
      </c>
    </row>
    <row r="5" ht="18.75" customHeight="1" spans="1:8">
      <c r="A5" s="51" t="s">
        <v>230</v>
      </c>
      <c r="B5" s="51" t="s">
        <v>796</v>
      </c>
      <c r="C5" s="51" t="s">
        <v>797</v>
      </c>
      <c r="D5" s="51" t="s">
        <v>798</v>
      </c>
      <c r="E5" s="51" t="s">
        <v>799</v>
      </c>
      <c r="F5" s="52" t="s">
        <v>800</v>
      </c>
      <c r="G5" s="53"/>
      <c r="H5" s="54"/>
    </row>
    <row r="6" ht="18.75" customHeight="1" spans="1:8">
      <c r="A6" s="55"/>
      <c r="B6" s="55"/>
      <c r="C6" s="55"/>
      <c r="D6" s="55"/>
      <c r="E6" s="55"/>
      <c r="F6" s="56" t="s">
        <v>753</v>
      </c>
      <c r="G6" s="56" t="s">
        <v>801</v>
      </c>
      <c r="H6" s="56" t="s">
        <v>802</v>
      </c>
    </row>
    <row r="7" ht="18.75" customHeight="1" spans="1:8">
      <c r="A7" s="56">
        <v>1</v>
      </c>
      <c r="B7" s="56">
        <v>2</v>
      </c>
      <c r="C7" s="56">
        <v>3</v>
      </c>
      <c r="D7" s="56">
        <v>4</v>
      </c>
      <c r="E7" s="56">
        <v>5</v>
      </c>
      <c r="F7" s="56">
        <v>6</v>
      </c>
      <c r="G7" s="56">
        <v>7</v>
      </c>
      <c r="H7" s="56">
        <v>8</v>
      </c>
    </row>
    <row r="8" ht="18.75" customHeight="1" spans="1:8">
      <c r="A8" s="57" t="s">
        <v>71</v>
      </c>
      <c r="B8" s="57" t="s">
        <v>803</v>
      </c>
      <c r="C8" s="57" t="s">
        <v>804</v>
      </c>
      <c r="D8" s="57" t="s">
        <v>758</v>
      </c>
      <c r="E8" s="57" t="s">
        <v>760</v>
      </c>
      <c r="F8" s="58">
        <v>6</v>
      </c>
      <c r="G8" s="59">
        <v>680</v>
      </c>
      <c r="H8" s="59">
        <v>4080</v>
      </c>
    </row>
    <row r="9" ht="18.75" customHeight="1" spans="1:8">
      <c r="A9" s="57" t="s">
        <v>71</v>
      </c>
      <c r="B9" s="57" t="s">
        <v>803</v>
      </c>
      <c r="C9" s="57" t="s">
        <v>805</v>
      </c>
      <c r="D9" s="57" t="s">
        <v>761</v>
      </c>
      <c r="E9" s="57" t="s">
        <v>763</v>
      </c>
      <c r="F9" s="58">
        <v>3</v>
      </c>
      <c r="G9" s="59">
        <v>1400</v>
      </c>
      <c r="H9" s="59">
        <v>4200</v>
      </c>
    </row>
    <row r="10" ht="18.75" customHeight="1" spans="1:8">
      <c r="A10" s="57" t="s">
        <v>71</v>
      </c>
      <c r="B10" s="57" t="s">
        <v>803</v>
      </c>
      <c r="C10" s="57" t="s">
        <v>806</v>
      </c>
      <c r="D10" s="57" t="s">
        <v>764</v>
      </c>
      <c r="E10" s="57" t="s">
        <v>652</v>
      </c>
      <c r="F10" s="58">
        <v>1</v>
      </c>
      <c r="G10" s="59">
        <v>2000</v>
      </c>
      <c r="H10" s="59">
        <v>2000</v>
      </c>
    </row>
    <row r="11" ht="18.75" customHeight="1" spans="1:8">
      <c r="A11" s="60" t="s">
        <v>56</v>
      </c>
      <c r="B11" s="61"/>
      <c r="C11" s="61"/>
      <c r="D11" s="61"/>
      <c r="E11" s="62"/>
      <c r="F11" s="63"/>
      <c r="G11" s="64"/>
      <c r="H11" s="64"/>
    </row>
  </sheetData>
  <mergeCells count="9">
    <mergeCell ref="A3:H3"/>
    <mergeCell ref="A4:C4"/>
    <mergeCell ref="F5:H5"/>
    <mergeCell ref="A11:E11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0"/>
      <c r="E2" s="30"/>
      <c r="F2" s="30"/>
      <c r="G2" s="30"/>
      <c r="H2" s="31"/>
      <c r="I2" s="31"/>
      <c r="J2" s="31"/>
      <c r="K2" s="40" t="s">
        <v>807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"单位名称："&amp;"临沧市临翔区林业和草原局"</f>
        <v>单位名称：临沧市临翔区林业和草原局</v>
      </c>
      <c r="B4" s="9"/>
      <c r="C4" s="9"/>
      <c r="D4" s="9"/>
      <c r="E4" s="9"/>
      <c r="F4" s="9"/>
      <c r="G4" s="9"/>
      <c r="H4" s="10"/>
      <c r="I4" s="10"/>
      <c r="J4" s="10"/>
      <c r="K4" s="5" t="s">
        <v>217</v>
      </c>
    </row>
    <row r="5" ht="18.75" customHeight="1" spans="1:11">
      <c r="A5" s="11" t="s">
        <v>324</v>
      </c>
      <c r="B5" s="11" t="s">
        <v>232</v>
      </c>
      <c r="C5" s="11" t="s">
        <v>325</v>
      </c>
      <c r="D5" s="12" t="s">
        <v>233</v>
      </c>
      <c r="E5" s="12" t="s">
        <v>234</v>
      </c>
      <c r="F5" s="12" t="s">
        <v>326</v>
      </c>
      <c r="G5" s="12" t="s">
        <v>327</v>
      </c>
      <c r="H5" s="32" t="s">
        <v>56</v>
      </c>
      <c r="I5" s="13" t="s">
        <v>808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3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34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5"/>
      <c r="B9" s="22"/>
      <c r="C9" s="35"/>
      <c r="D9" s="35"/>
      <c r="E9" s="35"/>
      <c r="F9" s="35"/>
      <c r="G9" s="35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6" t="s">
        <v>168</v>
      </c>
      <c r="B11" s="37"/>
      <c r="C11" s="37"/>
      <c r="D11" s="37"/>
      <c r="E11" s="37"/>
      <c r="F11" s="37"/>
      <c r="G11" s="38"/>
      <c r="H11" s="24"/>
      <c r="I11" s="24"/>
      <c r="J11" s="24"/>
      <c r="K11" s="24"/>
    </row>
    <row r="12" customHeight="1" spans="1:1">
      <c r="A12" s="39" t="s">
        <v>747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72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6"/>
  <sheetViews>
    <sheetView showZeros="0" workbookViewId="0">
      <pane ySplit="1" topLeftCell="A2" activePane="bottomLeft" state="frozen"/>
      <selection/>
      <selection pane="bottomLeft" activeCell="E14" sqref="E14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59" customWidth="1"/>
    <col min="4" max="4" width="20.4190476190476" customWidth="1"/>
    <col min="5" max="7" width="23.8476190476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809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"单位名称："&amp;"临沧市临翔区林业和草原局"</f>
        <v>单位名称：临沧市临翔区林业和草原局</v>
      </c>
      <c r="B4" s="9"/>
      <c r="C4" s="9"/>
      <c r="D4" s="9"/>
      <c r="E4" s="10"/>
      <c r="F4" s="10"/>
      <c r="G4" s="5" t="s">
        <v>217</v>
      </c>
    </row>
    <row r="5" ht="18.75" customHeight="1" spans="1:7">
      <c r="A5" s="11" t="s">
        <v>325</v>
      </c>
      <c r="B5" s="11" t="s">
        <v>324</v>
      </c>
      <c r="C5" s="11" t="s">
        <v>232</v>
      </c>
      <c r="D5" s="12" t="s">
        <v>810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71</v>
      </c>
      <c r="B9" s="23"/>
      <c r="C9" s="23"/>
      <c r="D9" s="22"/>
      <c r="E9" s="24">
        <v>17396633.62</v>
      </c>
      <c r="F9" s="24"/>
      <c r="G9" s="24"/>
    </row>
    <row r="10" ht="18.75" customHeight="1" spans="1:7">
      <c r="A10" s="25" t="s">
        <v>71</v>
      </c>
      <c r="B10" s="22"/>
      <c r="C10" s="22"/>
      <c r="D10" s="22"/>
      <c r="E10" s="24">
        <v>17396633.62</v>
      </c>
      <c r="F10" s="24"/>
      <c r="G10" s="24"/>
    </row>
    <row r="11" ht="18.75" customHeight="1" spans="1:7">
      <c r="A11" s="26"/>
      <c r="B11" s="22" t="s">
        <v>811</v>
      </c>
      <c r="C11" s="22" t="s">
        <v>382</v>
      </c>
      <c r="D11" s="22" t="s">
        <v>812</v>
      </c>
      <c r="E11" s="24">
        <v>150000</v>
      </c>
      <c r="F11" s="24"/>
      <c r="G11" s="24"/>
    </row>
    <row r="12" ht="18.75" customHeight="1" spans="1:7">
      <c r="A12" s="26"/>
      <c r="B12" s="22" t="s">
        <v>811</v>
      </c>
      <c r="C12" s="22" t="s">
        <v>372</v>
      </c>
      <c r="D12" s="22" t="s">
        <v>812</v>
      </c>
      <c r="E12" s="24">
        <v>50000</v>
      </c>
      <c r="F12" s="24"/>
      <c r="G12" s="24"/>
    </row>
    <row r="13" ht="18.75" customHeight="1" spans="1:7">
      <c r="A13" s="26"/>
      <c r="B13" s="22" t="s">
        <v>811</v>
      </c>
      <c r="C13" s="22" t="s">
        <v>384</v>
      </c>
      <c r="D13" s="22" t="s">
        <v>812</v>
      </c>
      <c r="E13" s="24">
        <v>320791.18</v>
      </c>
      <c r="F13" s="24"/>
      <c r="G13" s="24"/>
    </row>
    <row r="14" ht="18.75" customHeight="1" spans="1:7">
      <c r="A14" s="26"/>
      <c r="B14" s="22" t="s">
        <v>811</v>
      </c>
      <c r="C14" s="22" t="s">
        <v>366</v>
      </c>
      <c r="D14" s="22" t="s">
        <v>812</v>
      </c>
      <c r="E14" s="24">
        <v>50000</v>
      </c>
      <c r="F14" s="24"/>
      <c r="G14" s="24"/>
    </row>
    <row r="15" ht="18.75" customHeight="1" spans="1:7">
      <c r="A15" s="26"/>
      <c r="B15" s="22" t="s">
        <v>811</v>
      </c>
      <c r="C15" s="22" t="s">
        <v>339</v>
      </c>
      <c r="D15" s="22" t="s">
        <v>812</v>
      </c>
      <c r="E15" s="24">
        <v>1483256</v>
      </c>
      <c r="F15" s="24"/>
      <c r="G15" s="24"/>
    </row>
    <row r="16" ht="18.75" customHeight="1" spans="1:7">
      <c r="A16" s="26"/>
      <c r="B16" s="22" t="s">
        <v>811</v>
      </c>
      <c r="C16" s="22" t="s">
        <v>392</v>
      </c>
      <c r="D16" s="22" t="s">
        <v>812</v>
      </c>
      <c r="E16" s="24">
        <v>200000</v>
      </c>
      <c r="F16" s="24"/>
      <c r="G16" s="24"/>
    </row>
    <row r="17" ht="18.75" customHeight="1" spans="1:7">
      <c r="A17" s="26"/>
      <c r="B17" s="22" t="s">
        <v>813</v>
      </c>
      <c r="C17" s="22" t="s">
        <v>360</v>
      </c>
      <c r="D17" s="22" t="s">
        <v>812</v>
      </c>
      <c r="E17" s="24">
        <v>300000</v>
      </c>
      <c r="F17" s="24"/>
      <c r="G17" s="24"/>
    </row>
    <row r="18" ht="18.75" customHeight="1" spans="1:7">
      <c r="A18" s="26"/>
      <c r="B18" s="22" t="s">
        <v>813</v>
      </c>
      <c r="C18" s="22" t="s">
        <v>378</v>
      </c>
      <c r="D18" s="22" t="s">
        <v>812</v>
      </c>
      <c r="E18" s="24">
        <v>900000</v>
      </c>
      <c r="F18" s="24"/>
      <c r="G18" s="24"/>
    </row>
    <row r="19" ht="18.75" customHeight="1" spans="1:7">
      <c r="A19" s="26"/>
      <c r="B19" s="22" t="s">
        <v>813</v>
      </c>
      <c r="C19" s="22" t="s">
        <v>352</v>
      </c>
      <c r="D19" s="22" t="s">
        <v>812</v>
      </c>
      <c r="E19" s="24">
        <v>200000</v>
      </c>
      <c r="F19" s="24"/>
      <c r="G19" s="24"/>
    </row>
    <row r="20" ht="18.75" customHeight="1" spans="1:7">
      <c r="A20" s="26"/>
      <c r="B20" s="22" t="s">
        <v>813</v>
      </c>
      <c r="C20" s="22" t="s">
        <v>398</v>
      </c>
      <c r="D20" s="22" t="s">
        <v>812</v>
      </c>
      <c r="E20" s="24">
        <v>700000</v>
      </c>
      <c r="F20" s="24"/>
      <c r="G20" s="24"/>
    </row>
    <row r="21" ht="18.75" customHeight="1" spans="1:7">
      <c r="A21" s="26"/>
      <c r="B21" s="22" t="s">
        <v>813</v>
      </c>
      <c r="C21" s="22" t="s">
        <v>388</v>
      </c>
      <c r="D21" s="22" t="s">
        <v>812</v>
      </c>
      <c r="E21" s="24">
        <v>150000</v>
      </c>
      <c r="F21" s="24"/>
      <c r="G21" s="24"/>
    </row>
    <row r="22" ht="18.75" customHeight="1" spans="1:7">
      <c r="A22" s="26"/>
      <c r="B22" s="22" t="s">
        <v>813</v>
      </c>
      <c r="C22" s="22" t="s">
        <v>348</v>
      </c>
      <c r="D22" s="22" t="s">
        <v>812</v>
      </c>
      <c r="E22" s="24">
        <v>4522100</v>
      </c>
      <c r="F22" s="24"/>
      <c r="G22" s="24"/>
    </row>
    <row r="23" ht="18.75" customHeight="1" spans="1:7">
      <c r="A23" s="26"/>
      <c r="B23" s="22" t="s">
        <v>813</v>
      </c>
      <c r="C23" s="22" t="s">
        <v>330</v>
      </c>
      <c r="D23" s="22" t="s">
        <v>812</v>
      </c>
      <c r="E23" s="24">
        <v>3915893.66</v>
      </c>
      <c r="F23" s="24"/>
      <c r="G23" s="24"/>
    </row>
    <row r="24" ht="18.75" customHeight="1" spans="1:7">
      <c r="A24" s="26"/>
      <c r="B24" s="22" t="s">
        <v>813</v>
      </c>
      <c r="C24" s="22" t="s">
        <v>335</v>
      </c>
      <c r="D24" s="22" t="s">
        <v>812</v>
      </c>
      <c r="E24" s="24">
        <v>281100</v>
      </c>
      <c r="F24" s="24"/>
      <c r="G24" s="24"/>
    </row>
    <row r="25" ht="18.75" customHeight="1" spans="1:7">
      <c r="A25" s="26"/>
      <c r="B25" s="22" t="s">
        <v>813</v>
      </c>
      <c r="C25" s="22" t="s">
        <v>344</v>
      </c>
      <c r="D25" s="22" t="s">
        <v>812</v>
      </c>
      <c r="E25" s="24">
        <v>4173492.78</v>
      </c>
      <c r="F25" s="24"/>
      <c r="G25" s="24"/>
    </row>
    <row r="26" ht="18.75" customHeight="1" spans="1:7">
      <c r="A26" s="27" t="s">
        <v>56</v>
      </c>
      <c r="B26" s="28" t="s">
        <v>814</v>
      </c>
      <c r="C26" s="28"/>
      <c r="D26" s="29"/>
      <c r="E26" s="24">
        <v>17396633.62</v>
      </c>
      <c r="F26" s="24"/>
      <c r="G26" s="24"/>
    </row>
  </sheetData>
  <mergeCells count="11">
    <mergeCell ref="A3:G3"/>
    <mergeCell ref="A4:D4"/>
    <mergeCell ref="E5:G5"/>
    <mergeCell ref="A26:D26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7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223"/>
      <c r="O2" s="82"/>
      <c r="P2" s="82"/>
      <c r="Q2" s="82"/>
      <c r="R2" s="82"/>
      <c r="S2" s="40" t="s">
        <v>53</v>
      </c>
    </row>
    <row r="3" ht="57.75" customHeight="1" spans="1:19">
      <c r="A3" s="152" t="str">
        <f>"2025"&amp;"年部门收入预算表"</f>
        <v>2025年部门收入预算表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24"/>
      <c r="P3" s="224"/>
      <c r="Q3" s="224"/>
      <c r="R3" s="224"/>
      <c r="S3" s="224"/>
    </row>
    <row r="4" ht="18.75" customHeight="1" spans="1:19">
      <c r="A4" s="111" t="str">
        <f>"单位名称："&amp;"临沧市临翔区林业和草原局"</f>
        <v>单位名称：临沧市临翔区林业和草原局</v>
      </c>
      <c r="B4" s="112"/>
      <c r="C4" s="112"/>
      <c r="D4" s="112"/>
      <c r="E4" s="112"/>
      <c r="F4" s="112"/>
      <c r="G4" s="112"/>
      <c r="H4" s="112"/>
      <c r="I4" s="112"/>
      <c r="J4" s="87"/>
      <c r="K4" s="112"/>
      <c r="L4" s="112"/>
      <c r="M4" s="112"/>
      <c r="N4" s="112"/>
      <c r="O4" s="87"/>
      <c r="P4" s="87"/>
      <c r="Q4" s="87"/>
      <c r="R4" s="87"/>
      <c r="S4" s="40" t="s">
        <v>1</v>
      </c>
    </row>
    <row r="5" ht="18.75" customHeight="1" spans="1:19">
      <c r="A5" s="208" t="s">
        <v>54</v>
      </c>
      <c r="B5" s="209" t="s">
        <v>55</v>
      </c>
      <c r="C5" s="209" t="s">
        <v>56</v>
      </c>
      <c r="D5" s="210" t="s">
        <v>57</v>
      </c>
      <c r="E5" s="211"/>
      <c r="F5" s="211"/>
      <c r="G5" s="211"/>
      <c r="H5" s="211"/>
      <c r="I5" s="211"/>
      <c r="J5" s="225"/>
      <c r="K5" s="211"/>
      <c r="L5" s="211"/>
      <c r="M5" s="211"/>
      <c r="N5" s="226"/>
      <c r="O5" s="210" t="s">
        <v>46</v>
      </c>
      <c r="P5" s="210"/>
      <c r="Q5" s="210"/>
      <c r="R5" s="210"/>
      <c r="S5" s="229"/>
    </row>
    <row r="6" ht="18.75" customHeight="1" spans="1:19">
      <c r="A6" s="212"/>
      <c r="B6" s="213"/>
      <c r="C6" s="213"/>
      <c r="D6" s="214" t="s">
        <v>58</v>
      </c>
      <c r="E6" s="214" t="s">
        <v>59</v>
      </c>
      <c r="F6" s="214" t="s">
        <v>60</v>
      </c>
      <c r="G6" s="214" t="s">
        <v>61</v>
      </c>
      <c r="H6" s="214" t="s">
        <v>62</v>
      </c>
      <c r="I6" s="227" t="s">
        <v>63</v>
      </c>
      <c r="J6" s="227"/>
      <c r="K6" s="227"/>
      <c r="L6" s="227"/>
      <c r="M6" s="227"/>
      <c r="N6" s="217"/>
      <c r="O6" s="214" t="s">
        <v>58</v>
      </c>
      <c r="P6" s="214" t="s">
        <v>59</v>
      </c>
      <c r="Q6" s="214" t="s">
        <v>60</v>
      </c>
      <c r="R6" s="214" t="s">
        <v>61</v>
      </c>
      <c r="S6" s="214" t="s">
        <v>64</v>
      </c>
    </row>
    <row r="7" ht="18.75" customHeight="1" spans="1:19">
      <c r="A7" s="215"/>
      <c r="B7" s="216"/>
      <c r="C7" s="216"/>
      <c r="D7" s="217"/>
      <c r="E7" s="217"/>
      <c r="F7" s="217"/>
      <c r="G7" s="217"/>
      <c r="H7" s="217"/>
      <c r="I7" s="216" t="s">
        <v>58</v>
      </c>
      <c r="J7" s="216" t="s">
        <v>65</v>
      </c>
      <c r="K7" s="216" t="s">
        <v>66</v>
      </c>
      <c r="L7" s="216" t="s">
        <v>67</v>
      </c>
      <c r="M7" s="216" t="s">
        <v>68</v>
      </c>
      <c r="N7" s="216" t="s">
        <v>69</v>
      </c>
      <c r="O7" s="228"/>
      <c r="P7" s="228"/>
      <c r="Q7" s="228"/>
      <c r="R7" s="228"/>
      <c r="S7" s="217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218" t="s">
        <v>70</v>
      </c>
      <c r="B9" s="219" t="s">
        <v>71</v>
      </c>
      <c r="C9" s="24">
        <v>51760161.78</v>
      </c>
      <c r="D9" s="24">
        <v>35169112.46</v>
      </c>
      <c r="E9" s="24">
        <v>33169112.46</v>
      </c>
      <c r="F9" s="24"/>
      <c r="G9" s="24"/>
      <c r="H9" s="24"/>
      <c r="I9" s="24">
        <v>2000000</v>
      </c>
      <c r="J9" s="24"/>
      <c r="K9" s="24"/>
      <c r="L9" s="24"/>
      <c r="M9" s="24"/>
      <c r="N9" s="24">
        <v>2000000</v>
      </c>
      <c r="O9" s="24">
        <v>16591049.32</v>
      </c>
      <c r="P9" s="24">
        <v>16591049.32</v>
      </c>
      <c r="Q9" s="24"/>
      <c r="R9" s="24"/>
      <c r="S9" s="24"/>
    </row>
    <row r="10" ht="18.75" customHeight="1" spans="1:19">
      <c r="A10" s="116" t="s">
        <v>72</v>
      </c>
      <c r="B10" s="220" t="s">
        <v>71</v>
      </c>
      <c r="C10" s="24">
        <v>51760161.78</v>
      </c>
      <c r="D10" s="24">
        <v>35169112.46</v>
      </c>
      <c r="E10" s="24">
        <v>33169112.46</v>
      </c>
      <c r="F10" s="24"/>
      <c r="G10" s="24"/>
      <c r="H10" s="24"/>
      <c r="I10" s="24">
        <v>2000000</v>
      </c>
      <c r="J10" s="24"/>
      <c r="K10" s="24"/>
      <c r="L10" s="24"/>
      <c r="M10" s="24"/>
      <c r="N10" s="24">
        <v>2000000</v>
      </c>
      <c r="O10" s="24">
        <v>16591049.32</v>
      </c>
      <c r="P10" s="24">
        <v>16591049.32</v>
      </c>
      <c r="Q10" s="24"/>
      <c r="R10" s="24"/>
      <c r="S10" s="24"/>
    </row>
    <row r="11" ht="18.75" customHeight="1" spans="1:19">
      <c r="A11" s="221" t="s">
        <v>56</v>
      </c>
      <c r="B11" s="222"/>
      <c r="C11" s="24">
        <v>51760161.78</v>
      </c>
      <c r="D11" s="24">
        <v>35169112.46</v>
      </c>
      <c r="E11" s="24">
        <v>33169112.46</v>
      </c>
      <c r="F11" s="24"/>
      <c r="G11" s="24"/>
      <c r="H11" s="24"/>
      <c r="I11" s="24">
        <v>2000000</v>
      </c>
      <c r="J11" s="24"/>
      <c r="K11" s="24"/>
      <c r="L11" s="24"/>
      <c r="M11" s="24"/>
      <c r="N11" s="24">
        <v>2000000</v>
      </c>
      <c r="O11" s="24">
        <v>16591049.32</v>
      </c>
      <c r="P11" s="24">
        <v>16591049.32</v>
      </c>
      <c r="Q11" s="24"/>
      <c r="R11" s="24"/>
      <c r="S11" s="24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3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50"/>
  <sheetViews>
    <sheetView showZeros="0" workbookViewId="0">
      <pane ySplit="1" topLeftCell="A3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96"/>
      <c r="E2" s="2"/>
      <c r="F2" s="2"/>
      <c r="G2" s="2"/>
      <c r="H2" s="196"/>
      <c r="I2" s="2"/>
      <c r="J2" s="196"/>
      <c r="K2" s="2"/>
      <c r="L2" s="2"/>
      <c r="M2" s="2"/>
      <c r="N2" s="2"/>
      <c r="O2" s="121" t="s">
        <v>73</v>
      </c>
    </row>
    <row r="3" ht="42" customHeight="1" spans="1:15">
      <c r="A3" s="6" t="str">
        <f>"2025"&amp;"年部门支出预算表"</f>
        <v>2025年部门支出预算表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</row>
    <row r="4" ht="18.75" customHeight="1" spans="1:15">
      <c r="A4" s="198" t="str">
        <f>"单位名称："&amp;"临沧市临翔区林业和草原局"</f>
        <v>单位名称：临沧市临翔区林业和草原局</v>
      </c>
      <c r="B4" s="199"/>
      <c r="C4" s="77"/>
      <c r="D4" s="31"/>
      <c r="E4" s="77"/>
      <c r="F4" s="77"/>
      <c r="G4" s="77"/>
      <c r="H4" s="31"/>
      <c r="I4" s="77"/>
      <c r="J4" s="31"/>
      <c r="K4" s="77"/>
      <c r="L4" s="77"/>
      <c r="M4" s="206"/>
      <c r="N4" s="206"/>
      <c r="O4" s="121" t="s">
        <v>1</v>
      </c>
    </row>
    <row r="5" ht="18.75" customHeight="1" spans="1:15">
      <c r="A5" s="11" t="s">
        <v>74</v>
      </c>
      <c r="B5" s="11" t="s">
        <v>75</v>
      </c>
      <c r="C5" s="11" t="s">
        <v>56</v>
      </c>
      <c r="D5" s="13" t="s">
        <v>59</v>
      </c>
      <c r="E5" s="91" t="s">
        <v>76</v>
      </c>
      <c r="F5" s="160" t="s">
        <v>77</v>
      </c>
      <c r="G5" s="11" t="s">
        <v>60</v>
      </c>
      <c r="H5" s="11" t="s">
        <v>61</v>
      </c>
      <c r="I5" s="11" t="s">
        <v>78</v>
      </c>
      <c r="J5" s="13" t="s">
        <v>79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81" t="s">
        <v>58</v>
      </c>
      <c r="E6" s="110" t="s">
        <v>76</v>
      </c>
      <c r="F6" s="110" t="s">
        <v>77</v>
      </c>
      <c r="G6" s="19"/>
      <c r="H6" s="19"/>
      <c r="I6" s="19"/>
      <c r="J6" s="81" t="s">
        <v>58</v>
      </c>
      <c r="K6" s="66" t="s">
        <v>80</v>
      </c>
      <c r="L6" s="66" t="s">
        <v>81</v>
      </c>
      <c r="M6" s="66" t="s">
        <v>82</v>
      </c>
      <c r="N6" s="66" t="s">
        <v>83</v>
      </c>
      <c r="O6" s="66" t="s">
        <v>84</v>
      </c>
    </row>
    <row r="7" ht="18.75" customHeight="1" spans="1:15">
      <c r="A7" s="139">
        <v>1</v>
      </c>
      <c r="B7" s="139">
        <v>2</v>
      </c>
      <c r="C7" s="81">
        <v>3</v>
      </c>
      <c r="D7" s="81">
        <v>4</v>
      </c>
      <c r="E7" s="81">
        <v>5</v>
      </c>
      <c r="F7" s="81">
        <v>6</v>
      </c>
      <c r="G7" s="81">
        <v>7</v>
      </c>
      <c r="H7" s="81">
        <v>8</v>
      </c>
      <c r="I7" s="81">
        <v>9</v>
      </c>
      <c r="J7" s="81">
        <v>10</v>
      </c>
      <c r="K7" s="81">
        <v>11</v>
      </c>
      <c r="L7" s="81">
        <v>12</v>
      </c>
      <c r="M7" s="81">
        <v>13</v>
      </c>
      <c r="N7" s="81">
        <v>14</v>
      </c>
      <c r="O7" s="81">
        <v>15</v>
      </c>
    </row>
    <row r="8" ht="18.75" customHeight="1" spans="1:15">
      <c r="A8" s="156" t="s">
        <v>85</v>
      </c>
      <c r="B8" s="185" t="s">
        <v>86</v>
      </c>
      <c r="C8" s="24">
        <v>13180</v>
      </c>
      <c r="D8" s="24">
        <v>13180</v>
      </c>
      <c r="E8" s="24"/>
      <c r="F8" s="24">
        <v>13180</v>
      </c>
      <c r="G8" s="24"/>
      <c r="H8" s="24"/>
      <c r="I8" s="24"/>
      <c r="J8" s="24"/>
      <c r="K8" s="24"/>
      <c r="L8" s="24"/>
      <c r="M8" s="24"/>
      <c r="N8" s="24"/>
      <c r="O8" s="24"/>
    </row>
    <row r="9" ht="18.75" customHeight="1" spans="1:15">
      <c r="A9" s="200" t="s">
        <v>87</v>
      </c>
      <c r="B9" s="237" t="s">
        <v>88</v>
      </c>
      <c r="C9" s="24">
        <v>13180</v>
      </c>
      <c r="D9" s="24">
        <v>13180</v>
      </c>
      <c r="E9" s="24"/>
      <c r="F9" s="24">
        <v>13180</v>
      </c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202" t="s">
        <v>89</v>
      </c>
      <c r="B10" s="238" t="s">
        <v>90</v>
      </c>
      <c r="C10" s="24">
        <v>13180</v>
      </c>
      <c r="D10" s="24">
        <v>13180</v>
      </c>
      <c r="E10" s="24"/>
      <c r="F10" s="24">
        <v>13180</v>
      </c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56" t="s">
        <v>91</v>
      </c>
      <c r="B11" s="185" t="s">
        <v>92</v>
      </c>
      <c r="C11" s="24">
        <v>2726041.53</v>
      </c>
      <c r="D11" s="24">
        <v>2726041.53</v>
      </c>
      <c r="E11" s="24">
        <v>2726041.53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200" t="s">
        <v>93</v>
      </c>
      <c r="B12" s="237" t="s">
        <v>94</v>
      </c>
      <c r="C12" s="24">
        <v>2603020.56</v>
      </c>
      <c r="D12" s="24">
        <v>2603020.56</v>
      </c>
      <c r="E12" s="24">
        <v>2603020.56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202" t="s">
        <v>95</v>
      </c>
      <c r="B13" s="238" t="s">
        <v>96</v>
      </c>
      <c r="C13" s="24">
        <v>342511.2</v>
      </c>
      <c r="D13" s="24">
        <v>342511.2</v>
      </c>
      <c r="E13" s="24">
        <v>342511.2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202" t="s">
        <v>97</v>
      </c>
      <c r="B14" s="238" t="s">
        <v>98</v>
      </c>
      <c r="C14" s="24">
        <v>1005981.36</v>
      </c>
      <c r="D14" s="24">
        <v>1005981.36</v>
      </c>
      <c r="E14" s="24">
        <v>1005981.36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202" t="s">
        <v>99</v>
      </c>
      <c r="B15" s="238" t="s">
        <v>100</v>
      </c>
      <c r="C15" s="24">
        <v>1254528</v>
      </c>
      <c r="D15" s="24">
        <v>1254528</v>
      </c>
      <c r="E15" s="24">
        <v>1254528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200" t="s">
        <v>101</v>
      </c>
      <c r="B16" s="237" t="s">
        <v>102</v>
      </c>
      <c r="C16" s="24">
        <v>75554.16</v>
      </c>
      <c r="D16" s="24">
        <v>75554.16</v>
      </c>
      <c r="E16" s="24">
        <v>75554.16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202" t="s">
        <v>103</v>
      </c>
      <c r="B17" s="238" t="s">
        <v>104</v>
      </c>
      <c r="C17" s="24">
        <v>75554.16</v>
      </c>
      <c r="D17" s="24">
        <v>75554.16</v>
      </c>
      <c r="E17" s="24">
        <v>75554.16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200" t="s">
        <v>105</v>
      </c>
      <c r="B18" s="237" t="s">
        <v>106</v>
      </c>
      <c r="C18" s="24">
        <v>47466.81</v>
      </c>
      <c r="D18" s="24">
        <v>47466.81</v>
      </c>
      <c r="E18" s="24">
        <v>47466.81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202" t="s">
        <v>107</v>
      </c>
      <c r="B19" s="238" t="s">
        <v>106</v>
      </c>
      <c r="C19" s="24">
        <v>47466.81</v>
      </c>
      <c r="D19" s="24">
        <v>47466.81</v>
      </c>
      <c r="E19" s="24">
        <v>47466.81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56" t="s">
        <v>108</v>
      </c>
      <c r="B20" s="185" t="s">
        <v>109</v>
      </c>
      <c r="C20" s="24">
        <v>1001166.27</v>
      </c>
      <c r="D20" s="24">
        <v>1001166.27</v>
      </c>
      <c r="E20" s="24">
        <v>1001166.27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200" t="s">
        <v>110</v>
      </c>
      <c r="B21" s="237" t="s">
        <v>111</v>
      </c>
      <c r="C21" s="24">
        <v>1001166.27</v>
      </c>
      <c r="D21" s="24">
        <v>1001166.27</v>
      </c>
      <c r="E21" s="24">
        <v>1001166.27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202" t="s">
        <v>112</v>
      </c>
      <c r="B22" s="238" t="s">
        <v>113</v>
      </c>
      <c r="C22" s="24">
        <v>82425.04</v>
      </c>
      <c r="D22" s="24">
        <v>82425.04</v>
      </c>
      <c r="E22" s="24">
        <v>82425.04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202" t="s">
        <v>114</v>
      </c>
      <c r="B23" s="238" t="s">
        <v>115</v>
      </c>
      <c r="C23" s="24">
        <v>474271.76</v>
      </c>
      <c r="D23" s="24">
        <v>474271.76</v>
      </c>
      <c r="E23" s="24">
        <v>474271.76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ht="18.75" customHeight="1" spans="1:15">
      <c r="A24" s="202" t="s">
        <v>116</v>
      </c>
      <c r="B24" s="238" t="s">
        <v>117</v>
      </c>
      <c r="C24" s="24">
        <v>395499.87</v>
      </c>
      <c r="D24" s="24">
        <v>395499.87</v>
      </c>
      <c r="E24" s="24">
        <v>395499.87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ht="18.75" customHeight="1" spans="1:15">
      <c r="A25" s="202" t="s">
        <v>118</v>
      </c>
      <c r="B25" s="238" t="s">
        <v>119</v>
      </c>
      <c r="C25" s="24">
        <v>48969.6</v>
      </c>
      <c r="D25" s="24">
        <v>48969.6</v>
      </c>
      <c r="E25" s="24">
        <v>48969.6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ht="18.75" customHeight="1" spans="1:15">
      <c r="A26" s="156" t="s">
        <v>120</v>
      </c>
      <c r="B26" s="185" t="s">
        <v>121</v>
      </c>
      <c r="C26" s="24">
        <v>20756149.66</v>
      </c>
      <c r="D26" s="24">
        <v>20706149.66</v>
      </c>
      <c r="E26" s="24"/>
      <c r="F26" s="24">
        <v>20706149.66</v>
      </c>
      <c r="G26" s="24"/>
      <c r="H26" s="24"/>
      <c r="I26" s="24"/>
      <c r="J26" s="24">
        <v>50000</v>
      </c>
      <c r="K26" s="24"/>
      <c r="L26" s="24"/>
      <c r="M26" s="24"/>
      <c r="N26" s="24"/>
      <c r="O26" s="24">
        <v>50000</v>
      </c>
    </row>
    <row r="27" ht="18.75" customHeight="1" spans="1:15">
      <c r="A27" s="200" t="s">
        <v>122</v>
      </c>
      <c r="B27" s="237" t="s">
        <v>123</v>
      </c>
      <c r="C27" s="24">
        <v>604300</v>
      </c>
      <c r="D27" s="24">
        <v>554300</v>
      </c>
      <c r="E27" s="24"/>
      <c r="F27" s="24">
        <v>554300</v>
      </c>
      <c r="G27" s="24"/>
      <c r="H27" s="24"/>
      <c r="I27" s="24"/>
      <c r="J27" s="24">
        <v>50000</v>
      </c>
      <c r="K27" s="24"/>
      <c r="L27" s="24"/>
      <c r="M27" s="24"/>
      <c r="N27" s="24"/>
      <c r="O27" s="24">
        <v>50000</v>
      </c>
    </row>
    <row r="28" ht="18.75" customHeight="1" spans="1:15">
      <c r="A28" s="202" t="s">
        <v>124</v>
      </c>
      <c r="B28" s="238" t="s">
        <v>125</v>
      </c>
      <c r="C28" s="24">
        <v>354300</v>
      </c>
      <c r="D28" s="24">
        <v>354300</v>
      </c>
      <c r="E28" s="24"/>
      <c r="F28" s="24">
        <v>354300</v>
      </c>
      <c r="G28" s="24"/>
      <c r="H28" s="24"/>
      <c r="I28" s="24"/>
      <c r="J28" s="24"/>
      <c r="K28" s="24"/>
      <c r="L28" s="24"/>
      <c r="M28" s="24"/>
      <c r="N28" s="24"/>
      <c r="O28" s="24"/>
    </row>
    <row r="29" ht="18.75" customHeight="1" spans="1:15">
      <c r="A29" s="202" t="s">
        <v>126</v>
      </c>
      <c r="B29" s="238" t="s">
        <v>127</v>
      </c>
      <c r="C29" s="24">
        <v>200000</v>
      </c>
      <c r="D29" s="24">
        <v>200000</v>
      </c>
      <c r="E29" s="24"/>
      <c r="F29" s="24">
        <v>200000</v>
      </c>
      <c r="G29" s="24"/>
      <c r="H29" s="24"/>
      <c r="I29" s="24"/>
      <c r="J29" s="24"/>
      <c r="K29" s="24"/>
      <c r="L29" s="24"/>
      <c r="M29" s="24"/>
      <c r="N29" s="24"/>
      <c r="O29" s="24"/>
    </row>
    <row r="30" ht="18.75" customHeight="1" spans="1:15">
      <c r="A30" s="202" t="s">
        <v>128</v>
      </c>
      <c r="B30" s="238" t="s">
        <v>129</v>
      </c>
      <c r="C30" s="24">
        <v>50000</v>
      </c>
      <c r="D30" s="24"/>
      <c r="E30" s="24"/>
      <c r="F30" s="24"/>
      <c r="G30" s="24"/>
      <c r="H30" s="24"/>
      <c r="I30" s="24"/>
      <c r="J30" s="24">
        <v>50000</v>
      </c>
      <c r="K30" s="24"/>
      <c r="L30" s="24"/>
      <c r="M30" s="24"/>
      <c r="N30" s="24"/>
      <c r="O30" s="24">
        <v>50000</v>
      </c>
    </row>
    <row r="31" ht="18.75" customHeight="1" spans="1:15">
      <c r="A31" s="200" t="s">
        <v>130</v>
      </c>
      <c r="B31" s="237" t="s">
        <v>131</v>
      </c>
      <c r="C31" s="24">
        <v>20151849.66</v>
      </c>
      <c r="D31" s="24">
        <v>20151849.66</v>
      </c>
      <c r="E31" s="24"/>
      <c r="F31" s="24">
        <v>20151849.66</v>
      </c>
      <c r="G31" s="24"/>
      <c r="H31" s="24"/>
      <c r="I31" s="24"/>
      <c r="J31" s="24"/>
      <c r="K31" s="24"/>
      <c r="L31" s="24"/>
      <c r="M31" s="24"/>
      <c r="N31" s="24"/>
      <c r="O31" s="24"/>
    </row>
    <row r="32" ht="18.75" customHeight="1" spans="1:15">
      <c r="A32" s="202" t="s">
        <v>132</v>
      </c>
      <c r="B32" s="238" t="s">
        <v>133</v>
      </c>
      <c r="C32" s="24">
        <v>1000000</v>
      </c>
      <c r="D32" s="24">
        <v>1000000</v>
      </c>
      <c r="E32" s="24"/>
      <c r="F32" s="24">
        <v>1000000</v>
      </c>
      <c r="G32" s="24"/>
      <c r="H32" s="24"/>
      <c r="I32" s="24"/>
      <c r="J32" s="24"/>
      <c r="K32" s="24"/>
      <c r="L32" s="24"/>
      <c r="M32" s="24"/>
      <c r="N32" s="24"/>
      <c r="O32" s="24"/>
    </row>
    <row r="33" ht="18.75" customHeight="1" spans="1:15">
      <c r="A33" s="202" t="s">
        <v>134</v>
      </c>
      <c r="B33" s="238" t="s">
        <v>135</v>
      </c>
      <c r="C33" s="24">
        <v>19151849.66</v>
      </c>
      <c r="D33" s="24">
        <v>19151849.66</v>
      </c>
      <c r="E33" s="24"/>
      <c r="F33" s="24">
        <v>19151849.66</v>
      </c>
      <c r="G33" s="24"/>
      <c r="H33" s="24"/>
      <c r="I33" s="24"/>
      <c r="J33" s="24"/>
      <c r="K33" s="24"/>
      <c r="L33" s="24"/>
      <c r="M33" s="24"/>
      <c r="N33" s="24"/>
      <c r="O33" s="24"/>
    </row>
    <row r="34" ht="18.75" customHeight="1" spans="1:15">
      <c r="A34" s="156" t="s">
        <v>136</v>
      </c>
      <c r="B34" s="185" t="s">
        <v>137</v>
      </c>
      <c r="C34" s="24">
        <v>26322728.32</v>
      </c>
      <c r="D34" s="24">
        <v>24372728.32</v>
      </c>
      <c r="E34" s="24">
        <v>11104375.04</v>
      </c>
      <c r="F34" s="24">
        <v>13268353.28</v>
      </c>
      <c r="G34" s="24"/>
      <c r="H34" s="24"/>
      <c r="I34" s="24"/>
      <c r="J34" s="24">
        <v>1950000</v>
      </c>
      <c r="K34" s="24"/>
      <c r="L34" s="24"/>
      <c r="M34" s="24"/>
      <c r="N34" s="24"/>
      <c r="O34" s="24">
        <v>1950000</v>
      </c>
    </row>
    <row r="35" ht="18.75" customHeight="1" spans="1:15">
      <c r="A35" s="200" t="s">
        <v>138</v>
      </c>
      <c r="B35" s="237" t="s">
        <v>139</v>
      </c>
      <c r="C35" s="24">
        <v>25121867.82</v>
      </c>
      <c r="D35" s="24">
        <v>23171867.82</v>
      </c>
      <c r="E35" s="24">
        <v>11104375.04</v>
      </c>
      <c r="F35" s="24">
        <v>12067492.78</v>
      </c>
      <c r="G35" s="24"/>
      <c r="H35" s="24"/>
      <c r="I35" s="24"/>
      <c r="J35" s="24">
        <v>1950000</v>
      </c>
      <c r="K35" s="24"/>
      <c r="L35" s="24"/>
      <c r="M35" s="24"/>
      <c r="N35" s="24"/>
      <c r="O35" s="24">
        <v>1950000</v>
      </c>
    </row>
    <row r="36" ht="18.75" customHeight="1" spans="1:15">
      <c r="A36" s="202" t="s">
        <v>140</v>
      </c>
      <c r="B36" s="238" t="s">
        <v>141</v>
      </c>
      <c r="C36" s="24">
        <v>1729672.06</v>
      </c>
      <c r="D36" s="24">
        <v>1729672.06</v>
      </c>
      <c r="E36" s="24">
        <v>1429672.06</v>
      </c>
      <c r="F36" s="24">
        <v>300000</v>
      </c>
      <c r="G36" s="24"/>
      <c r="H36" s="24"/>
      <c r="I36" s="24"/>
      <c r="J36" s="24"/>
      <c r="K36" s="24"/>
      <c r="L36" s="24"/>
      <c r="M36" s="24"/>
      <c r="N36" s="24"/>
      <c r="O36" s="24"/>
    </row>
    <row r="37" ht="18.75" customHeight="1" spans="1:15">
      <c r="A37" s="202" t="s">
        <v>142</v>
      </c>
      <c r="B37" s="238" t="s">
        <v>143</v>
      </c>
      <c r="C37" s="24">
        <v>8554694.02</v>
      </c>
      <c r="D37" s="24">
        <v>8554694.02</v>
      </c>
      <c r="E37" s="24">
        <v>8554694.02</v>
      </c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ht="18.75" customHeight="1" spans="1:15">
      <c r="A38" s="202" t="s">
        <v>144</v>
      </c>
      <c r="B38" s="238" t="s">
        <v>145</v>
      </c>
      <c r="C38" s="24">
        <v>200000</v>
      </c>
      <c r="D38" s="24">
        <v>200000</v>
      </c>
      <c r="E38" s="24"/>
      <c r="F38" s="24">
        <v>200000</v>
      </c>
      <c r="G38" s="24"/>
      <c r="H38" s="24"/>
      <c r="I38" s="24"/>
      <c r="J38" s="24"/>
      <c r="K38" s="24"/>
      <c r="L38" s="24"/>
      <c r="M38" s="24"/>
      <c r="N38" s="24"/>
      <c r="O38" s="24"/>
    </row>
    <row r="39" ht="18.75" customHeight="1" spans="1:15">
      <c r="A39" s="202" t="s">
        <v>146</v>
      </c>
      <c r="B39" s="238" t="s">
        <v>147</v>
      </c>
      <c r="C39" s="24">
        <v>8745592.78</v>
      </c>
      <c r="D39" s="24">
        <v>8695592.78</v>
      </c>
      <c r="E39" s="24"/>
      <c r="F39" s="24">
        <v>8695592.78</v>
      </c>
      <c r="G39" s="24"/>
      <c r="H39" s="24"/>
      <c r="I39" s="24"/>
      <c r="J39" s="24">
        <v>50000</v>
      </c>
      <c r="K39" s="24"/>
      <c r="L39" s="24"/>
      <c r="M39" s="24"/>
      <c r="N39" s="24"/>
      <c r="O39" s="24">
        <v>50000</v>
      </c>
    </row>
    <row r="40" ht="18.75" customHeight="1" spans="1:15">
      <c r="A40" s="202" t="s">
        <v>148</v>
      </c>
      <c r="B40" s="238" t="s">
        <v>149</v>
      </c>
      <c r="C40" s="24">
        <v>1171900</v>
      </c>
      <c r="D40" s="24">
        <v>1171900</v>
      </c>
      <c r="E40" s="24"/>
      <c r="F40" s="24">
        <v>1171900</v>
      </c>
      <c r="G40" s="24"/>
      <c r="H40" s="24"/>
      <c r="I40" s="24"/>
      <c r="J40" s="24"/>
      <c r="K40" s="24"/>
      <c r="L40" s="24"/>
      <c r="M40" s="24"/>
      <c r="N40" s="24"/>
      <c r="O40" s="24"/>
    </row>
    <row r="41" ht="18.75" customHeight="1" spans="1:15">
      <c r="A41" s="202" t="s">
        <v>150</v>
      </c>
      <c r="B41" s="238" t="s">
        <v>151</v>
      </c>
      <c r="C41" s="24">
        <v>1120000</v>
      </c>
      <c r="D41" s="24">
        <v>1120000</v>
      </c>
      <c r="E41" s="24"/>
      <c r="F41" s="24">
        <v>1120000</v>
      </c>
      <c r="G41" s="24"/>
      <c r="H41" s="24"/>
      <c r="I41" s="24"/>
      <c r="J41" s="24"/>
      <c r="K41" s="24"/>
      <c r="L41" s="24"/>
      <c r="M41" s="24"/>
      <c r="N41" s="24"/>
      <c r="O41" s="24"/>
    </row>
    <row r="42" ht="18.75" customHeight="1" spans="1:15">
      <c r="A42" s="202" t="s">
        <v>152</v>
      </c>
      <c r="B42" s="238" t="s">
        <v>153</v>
      </c>
      <c r="C42" s="24">
        <v>3600008.96</v>
      </c>
      <c r="D42" s="24">
        <v>1700008.96</v>
      </c>
      <c r="E42" s="24">
        <v>1120008.96</v>
      </c>
      <c r="F42" s="24">
        <v>580000</v>
      </c>
      <c r="G42" s="24"/>
      <c r="H42" s="24"/>
      <c r="I42" s="24"/>
      <c r="J42" s="24">
        <v>1900000</v>
      </c>
      <c r="K42" s="24"/>
      <c r="L42" s="24"/>
      <c r="M42" s="24"/>
      <c r="N42" s="24"/>
      <c r="O42" s="24">
        <v>1900000</v>
      </c>
    </row>
    <row r="43" ht="18.75" customHeight="1" spans="1:15">
      <c r="A43" s="200" t="s">
        <v>154</v>
      </c>
      <c r="B43" s="237" t="s">
        <v>155</v>
      </c>
      <c r="C43" s="24">
        <v>161940</v>
      </c>
      <c r="D43" s="24">
        <v>161940</v>
      </c>
      <c r="E43" s="24"/>
      <c r="F43" s="24">
        <v>161940</v>
      </c>
      <c r="G43" s="24"/>
      <c r="H43" s="24"/>
      <c r="I43" s="24"/>
      <c r="J43" s="24"/>
      <c r="K43" s="24"/>
      <c r="L43" s="24"/>
      <c r="M43" s="24"/>
      <c r="N43" s="24"/>
      <c r="O43" s="24"/>
    </row>
    <row r="44" ht="18.75" customHeight="1" spans="1:15">
      <c r="A44" s="202" t="s">
        <v>156</v>
      </c>
      <c r="B44" s="238" t="s">
        <v>157</v>
      </c>
      <c r="C44" s="24">
        <v>161940</v>
      </c>
      <c r="D44" s="24">
        <v>161940</v>
      </c>
      <c r="E44" s="24"/>
      <c r="F44" s="24">
        <v>161940</v>
      </c>
      <c r="G44" s="24"/>
      <c r="H44" s="24"/>
      <c r="I44" s="24"/>
      <c r="J44" s="24"/>
      <c r="K44" s="24"/>
      <c r="L44" s="24"/>
      <c r="M44" s="24"/>
      <c r="N44" s="24"/>
      <c r="O44" s="24"/>
    </row>
    <row r="45" ht="18.75" customHeight="1" spans="1:15">
      <c r="A45" s="200" t="s">
        <v>158</v>
      </c>
      <c r="B45" s="237" t="s">
        <v>159</v>
      </c>
      <c r="C45" s="24">
        <v>1038920.5</v>
      </c>
      <c r="D45" s="24">
        <v>1038920.5</v>
      </c>
      <c r="E45" s="24"/>
      <c r="F45" s="24">
        <v>1038920.5</v>
      </c>
      <c r="G45" s="24"/>
      <c r="H45" s="24"/>
      <c r="I45" s="24"/>
      <c r="J45" s="24"/>
      <c r="K45" s="24"/>
      <c r="L45" s="24"/>
      <c r="M45" s="24"/>
      <c r="N45" s="24"/>
      <c r="O45" s="24"/>
    </row>
    <row r="46" ht="18.75" customHeight="1" spans="1:15">
      <c r="A46" s="202" t="s">
        <v>160</v>
      </c>
      <c r="B46" s="238" t="s">
        <v>161</v>
      </c>
      <c r="C46" s="24">
        <v>1038920.5</v>
      </c>
      <c r="D46" s="24">
        <v>1038920.5</v>
      </c>
      <c r="E46" s="24"/>
      <c r="F46" s="24">
        <v>1038920.5</v>
      </c>
      <c r="G46" s="24"/>
      <c r="H46" s="24"/>
      <c r="I46" s="24"/>
      <c r="J46" s="24"/>
      <c r="K46" s="24"/>
      <c r="L46" s="24"/>
      <c r="M46" s="24"/>
      <c r="N46" s="24"/>
      <c r="O46" s="24"/>
    </row>
    <row r="47" ht="18.75" customHeight="1" spans="1:15">
      <c r="A47" s="156" t="s">
        <v>162</v>
      </c>
      <c r="B47" s="185" t="s">
        <v>163</v>
      </c>
      <c r="C47" s="24">
        <v>940896</v>
      </c>
      <c r="D47" s="24">
        <v>940896</v>
      </c>
      <c r="E47" s="24">
        <v>940896</v>
      </c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ht="18.75" customHeight="1" spans="1:15">
      <c r="A48" s="200" t="s">
        <v>164</v>
      </c>
      <c r="B48" s="237" t="s">
        <v>165</v>
      </c>
      <c r="C48" s="24">
        <v>940896</v>
      </c>
      <c r="D48" s="24">
        <v>940896</v>
      </c>
      <c r="E48" s="24">
        <v>940896</v>
      </c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ht="18.75" customHeight="1" spans="1:15">
      <c r="A49" s="202" t="s">
        <v>166</v>
      </c>
      <c r="B49" s="238" t="s">
        <v>167</v>
      </c>
      <c r="C49" s="24">
        <v>940896</v>
      </c>
      <c r="D49" s="24">
        <v>940896</v>
      </c>
      <c r="E49" s="24">
        <v>940896</v>
      </c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ht="18.75" customHeight="1" spans="1:15">
      <c r="A50" s="204" t="s">
        <v>168</v>
      </c>
      <c r="B50" s="205" t="s">
        <v>168</v>
      </c>
      <c r="C50" s="24">
        <v>51760161.78</v>
      </c>
      <c r="D50" s="24">
        <v>49760161.78</v>
      </c>
      <c r="E50" s="24">
        <v>15772478.84</v>
      </c>
      <c r="F50" s="24">
        <v>33987682.94</v>
      </c>
      <c r="G50" s="24"/>
      <c r="H50" s="24"/>
      <c r="I50" s="24"/>
      <c r="J50" s="24">
        <v>2000000</v>
      </c>
      <c r="K50" s="24"/>
      <c r="L50" s="24"/>
      <c r="M50" s="24"/>
      <c r="N50" s="24"/>
      <c r="O50" s="24">
        <v>2000000</v>
      </c>
    </row>
  </sheetData>
  <mergeCells count="11">
    <mergeCell ref="A3:O3"/>
    <mergeCell ref="A4:L4"/>
    <mergeCell ref="D5:F5"/>
    <mergeCell ref="J5:O5"/>
    <mergeCell ref="A50:B50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2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121" t="s">
        <v>169</v>
      </c>
    </row>
    <row r="3" ht="36" customHeight="1" spans="1:4">
      <c r="A3" s="6" t="str">
        <f>"2025"&amp;"年部门财政拨款收支预算总表"</f>
        <v>2025年部门财政拨款收支预算总表</v>
      </c>
      <c r="B3" s="183"/>
      <c r="C3" s="183"/>
      <c r="D3" s="183"/>
    </row>
    <row r="4" ht="18.75" customHeight="1" spans="1:4">
      <c r="A4" s="8" t="str">
        <f>"单位名称："&amp;"临沧市临翔区林业和草原局"</f>
        <v>单位名称：临沧市临翔区林业和草原局</v>
      </c>
      <c r="B4" s="184"/>
      <c r="C4" s="184"/>
      <c r="D4" s="121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129" t="str">
        <f t="shared" ref="B6:D6" si="0">"2025"&amp;"年预算数"</f>
        <v>2025年预算数</v>
      </c>
      <c r="C6" s="32" t="s">
        <v>170</v>
      </c>
      <c r="D6" s="129" t="str">
        <f t="shared" si="0"/>
        <v>2025年预算数</v>
      </c>
    </row>
    <row r="7" ht="18.75" customHeight="1" spans="1:4">
      <c r="A7" s="34"/>
      <c r="B7" s="19"/>
      <c r="C7" s="34"/>
      <c r="D7" s="19"/>
    </row>
    <row r="8" ht="18.75" customHeight="1" spans="1:4">
      <c r="A8" s="185" t="s">
        <v>171</v>
      </c>
      <c r="B8" s="24">
        <v>33169112.46</v>
      </c>
      <c r="C8" s="23" t="s">
        <v>172</v>
      </c>
      <c r="D8" s="24">
        <v>49760161.78</v>
      </c>
    </row>
    <row r="9" ht="18.75" customHeight="1" spans="1:4">
      <c r="A9" s="186" t="s">
        <v>173</v>
      </c>
      <c r="B9" s="24">
        <v>33169112.46</v>
      </c>
      <c r="C9" s="23" t="s">
        <v>174</v>
      </c>
      <c r="D9" s="24">
        <v>13180</v>
      </c>
    </row>
    <row r="10" ht="18.75" customHeight="1" spans="1:4">
      <c r="A10" s="186" t="s">
        <v>175</v>
      </c>
      <c r="B10" s="24"/>
      <c r="C10" s="23" t="s">
        <v>176</v>
      </c>
      <c r="D10" s="24"/>
    </row>
    <row r="11" ht="18.75" customHeight="1" spans="1:4">
      <c r="A11" s="186" t="s">
        <v>177</v>
      </c>
      <c r="B11" s="24"/>
      <c r="C11" s="23" t="s">
        <v>178</v>
      </c>
      <c r="D11" s="24"/>
    </row>
    <row r="12" ht="18.75" customHeight="1" spans="1:4">
      <c r="A12" s="187" t="s">
        <v>179</v>
      </c>
      <c r="B12" s="24">
        <v>16591049.32</v>
      </c>
      <c r="C12" s="188" t="s">
        <v>180</v>
      </c>
      <c r="D12" s="24"/>
    </row>
    <row r="13" ht="18.75" customHeight="1" spans="1:4">
      <c r="A13" s="189" t="s">
        <v>173</v>
      </c>
      <c r="B13" s="24">
        <v>16591049.32</v>
      </c>
      <c r="C13" s="190" t="s">
        <v>181</v>
      </c>
      <c r="D13" s="24"/>
    </row>
    <row r="14" ht="18.75" customHeight="1" spans="1:4">
      <c r="A14" s="189" t="s">
        <v>175</v>
      </c>
      <c r="B14" s="24"/>
      <c r="C14" s="190" t="s">
        <v>182</v>
      </c>
      <c r="D14" s="24"/>
    </row>
    <row r="15" ht="18.75" customHeight="1" spans="1:4">
      <c r="A15" s="189" t="s">
        <v>177</v>
      </c>
      <c r="B15" s="24"/>
      <c r="C15" s="190" t="s">
        <v>183</v>
      </c>
      <c r="D15" s="24"/>
    </row>
    <row r="16" ht="18.75" customHeight="1" spans="1:4">
      <c r="A16" s="189" t="s">
        <v>26</v>
      </c>
      <c r="B16" s="24"/>
      <c r="C16" s="190" t="s">
        <v>184</v>
      </c>
      <c r="D16" s="24">
        <v>2726041.53</v>
      </c>
    </row>
    <row r="17" ht="18.75" customHeight="1" spans="1:4">
      <c r="A17" s="189" t="s">
        <v>26</v>
      </c>
      <c r="B17" s="24" t="s">
        <v>26</v>
      </c>
      <c r="C17" s="190" t="s">
        <v>185</v>
      </c>
      <c r="D17" s="24">
        <v>1001166.27</v>
      </c>
    </row>
    <row r="18" ht="18.75" customHeight="1" spans="1:4">
      <c r="A18" s="191" t="s">
        <v>26</v>
      </c>
      <c r="B18" s="24" t="s">
        <v>26</v>
      </c>
      <c r="C18" s="190" t="s">
        <v>186</v>
      </c>
      <c r="D18" s="24">
        <v>20706149.66</v>
      </c>
    </row>
    <row r="19" ht="18.75" customHeight="1" spans="1:4">
      <c r="A19" s="191" t="s">
        <v>26</v>
      </c>
      <c r="B19" s="24" t="s">
        <v>26</v>
      </c>
      <c r="C19" s="190" t="s">
        <v>187</v>
      </c>
      <c r="D19" s="24"/>
    </row>
    <row r="20" ht="18.75" customHeight="1" spans="1:4">
      <c r="A20" s="192" t="s">
        <v>26</v>
      </c>
      <c r="B20" s="24" t="s">
        <v>26</v>
      </c>
      <c r="C20" s="190" t="s">
        <v>188</v>
      </c>
      <c r="D20" s="24">
        <v>24372728.32</v>
      </c>
    </row>
    <row r="21" ht="18.75" customHeight="1" spans="1:4">
      <c r="A21" s="192" t="s">
        <v>26</v>
      </c>
      <c r="B21" s="24" t="s">
        <v>26</v>
      </c>
      <c r="C21" s="190" t="s">
        <v>189</v>
      </c>
      <c r="D21" s="24"/>
    </row>
    <row r="22" ht="18.75" customHeight="1" spans="1:4">
      <c r="A22" s="192" t="s">
        <v>26</v>
      </c>
      <c r="B22" s="24" t="s">
        <v>26</v>
      </c>
      <c r="C22" s="190" t="s">
        <v>190</v>
      </c>
      <c r="D22" s="24"/>
    </row>
    <row r="23" ht="18.75" customHeight="1" spans="1:4">
      <c r="A23" s="192" t="s">
        <v>26</v>
      </c>
      <c r="B23" s="24" t="s">
        <v>26</v>
      </c>
      <c r="C23" s="190" t="s">
        <v>191</v>
      </c>
      <c r="D23" s="24"/>
    </row>
    <row r="24" ht="18.75" customHeight="1" spans="1:4">
      <c r="A24" s="192" t="s">
        <v>26</v>
      </c>
      <c r="B24" s="24" t="s">
        <v>26</v>
      </c>
      <c r="C24" s="190" t="s">
        <v>192</v>
      </c>
      <c r="D24" s="24"/>
    </row>
    <row r="25" ht="18.75" customHeight="1" spans="1:4">
      <c r="A25" s="192" t="s">
        <v>26</v>
      </c>
      <c r="B25" s="24" t="s">
        <v>26</v>
      </c>
      <c r="C25" s="190" t="s">
        <v>193</v>
      </c>
      <c r="D25" s="24"/>
    </row>
    <row r="26" ht="18.75" customHeight="1" spans="1:4">
      <c r="A26" s="192" t="s">
        <v>26</v>
      </c>
      <c r="B26" s="24" t="s">
        <v>26</v>
      </c>
      <c r="C26" s="190" t="s">
        <v>194</v>
      </c>
      <c r="D26" s="24"/>
    </row>
    <row r="27" ht="18.75" customHeight="1" spans="1:4">
      <c r="A27" s="192" t="s">
        <v>26</v>
      </c>
      <c r="B27" s="24" t="s">
        <v>26</v>
      </c>
      <c r="C27" s="190" t="s">
        <v>195</v>
      </c>
      <c r="D27" s="24">
        <v>940896</v>
      </c>
    </row>
    <row r="28" ht="18.75" customHeight="1" spans="1:4">
      <c r="A28" s="192" t="s">
        <v>26</v>
      </c>
      <c r="B28" s="24" t="s">
        <v>26</v>
      </c>
      <c r="C28" s="190" t="s">
        <v>196</v>
      </c>
      <c r="D28" s="24"/>
    </row>
    <row r="29" ht="18.75" customHeight="1" spans="1:4">
      <c r="A29" s="192" t="s">
        <v>26</v>
      </c>
      <c r="B29" s="24" t="s">
        <v>26</v>
      </c>
      <c r="C29" s="190" t="s">
        <v>197</v>
      </c>
      <c r="D29" s="24"/>
    </row>
    <row r="30" ht="18.75" customHeight="1" spans="1:4">
      <c r="A30" s="192" t="s">
        <v>26</v>
      </c>
      <c r="B30" s="24" t="s">
        <v>26</v>
      </c>
      <c r="C30" s="190" t="s">
        <v>198</v>
      </c>
      <c r="D30" s="24"/>
    </row>
    <row r="31" ht="18.75" customHeight="1" spans="1:4">
      <c r="A31" s="192" t="s">
        <v>26</v>
      </c>
      <c r="B31" s="24" t="s">
        <v>26</v>
      </c>
      <c r="C31" s="190" t="s">
        <v>199</v>
      </c>
      <c r="D31" s="24"/>
    </row>
    <row r="32" ht="18.75" customHeight="1" spans="1:4">
      <c r="A32" s="193" t="s">
        <v>26</v>
      </c>
      <c r="B32" s="24" t="s">
        <v>26</v>
      </c>
      <c r="C32" s="190" t="s">
        <v>200</v>
      </c>
      <c r="D32" s="24"/>
    </row>
    <row r="33" ht="18.75" customHeight="1" spans="1:4">
      <c r="A33" s="193" t="s">
        <v>26</v>
      </c>
      <c r="B33" s="24" t="s">
        <v>26</v>
      </c>
      <c r="C33" s="190" t="s">
        <v>201</v>
      </c>
      <c r="D33" s="24"/>
    </row>
    <row r="34" ht="18.75" customHeight="1" spans="1:4">
      <c r="A34" s="193" t="s">
        <v>26</v>
      </c>
      <c r="B34" s="24" t="s">
        <v>26</v>
      </c>
      <c r="C34" s="190" t="s">
        <v>202</v>
      </c>
      <c r="D34" s="24"/>
    </row>
    <row r="35" ht="18.75" customHeight="1" spans="1:4">
      <c r="A35" s="193"/>
      <c r="B35" s="24"/>
      <c r="C35" s="190" t="s">
        <v>203</v>
      </c>
      <c r="D35" s="24"/>
    </row>
    <row r="36" ht="18.75" customHeight="1" spans="1:4">
      <c r="A36" s="193" t="s">
        <v>26</v>
      </c>
      <c r="B36" s="24" t="s">
        <v>26</v>
      </c>
      <c r="C36" s="190" t="s">
        <v>204</v>
      </c>
      <c r="D36" s="24"/>
    </row>
    <row r="37" ht="18.75" customHeight="1" spans="1:4">
      <c r="A37" s="70" t="s">
        <v>205</v>
      </c>
      <c r="B37" s="194">
        <v>49760161.78</v>
      </c>
      <c r="C37" s="195" t="s">
        <v>52</v>
      </c>
      <c r="D37" s="194">
        <v>49760161.78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6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49"/>
  <sheetViews>
    <sheetView showZeros="0" workbookViewId="0">
      <pane ySplit="1" topLeftCell="A38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74"/>
      <c r="F2" s="72"/>
      <c r="G2" s="121" t="s">
        <v>206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75"/>
      <c r="C3" s="175"/>
      <c r="D3" s="175"/>
      <c r="E3" s="175"/>
      <c r="F3" s="175"/>
      <c r="G3" s="175"/>
    </row>
    <row r="4" ht="18" customHeight="1" spans="1:7">
      <c r="A4" s="176" t="str">
        <f>"单位名称："&amp;"临沧市临翔区林业和草原局"</f>
        <v>单位名称：临沧市临翔区林业和草原局</v>
      </c>
      <c r="B4" s="30"/>
      <c r="C4" s="31"/>
      <c r="D4" s="31"/>
      <c r="E4" s="31"/>
      <c r="F4" s="124"/>
      <c r="G4" s="121" t="s">
        <v>1</v>
      </c>
    </row>
    <row r="5" ht="20.25" customHeight="1" spans="1:7">
      <c r="A5" s="177" t="s">
        <v>207</v>
      </c>
      <c r="B5" s="178"/>
      <c r="C5" s="129" t="s">
        <v>56</v>
      </c>
      <c r="D5" s="154" t="s">
        <v>76</v>
      </c>
      <c r="E5" s="14"/>
      <c r="F5" s="15"/>
      <c r="G5" s="147" t="s">
        <v>77</v>
      </c>
    </row>
    <row r="6" ht="20.25" customHeight="1" spans="1:7">
      <c r="A6" s="179" t="s">
        <v>74</v>
      </c>
      <c r="B6" s="179" t="s">
        <v>75</v>
      </c>
      <c r="C6" s="34"/>
      <c r="D6" s="81" t="s">
        <v>58</v>
      </c>
      <c r="E6" s="81" t="s">
        <v>208</v>
      </c>
      <c r="F6" s="81" t="s">
        <v>209</v>
      </c>
      <c r="G6" s="113"/>
    </row>
    <row r="7" ht="19.5" customHeight="1" spans="1:7">
      <c r="A7" s="179" t="s">
        <v>210</v>
      </c>
      <c r="B7" s="179" t="s">
        <v>211</v>
      </c>
      <c r="C7" s="179" t="s">
        <v>212</v>
      </c>
      <c r="D7" s="81">
        <v>4</v>
      </c>
      <c r="E7" s="180" t="s">
        <v>213</v>
      </c>
      <c r="F7" s="180" t="s">
        <v>214</v>
      </c>
      <c r="G7" s="179" t="s">
        <v>215</v>
      </c>
    </row>
    <row r="8" ht="18" customHeight="1" spans="1:7">
      <c r="A8" s="35" t="s">
        <v>85</v>
      </c>
      <c r="B8" s="35" t="s">
        <v>86</v>
      </c>
      <c r="C8" s="24">
        <v>13180</v>
      </c>
      <c r="D8" s="24"/>
      <c r="E8" s="24"/>
      <c r="F8" s="24"/>
      <c r="G8" s="24">
        <v>13180</v>
      </c>
    </row>
    <row r="9" ht="18" customHeight="1" spans="1:7">
      <c r="A9" s="140" t="s">
        <v>87</v>
      </c>
      <c r="B9" s="140" t="s">
        <v>88</v>
      </c>
      <c r="C9" s="24">
        <v>13180</v>
      </c>
      <c r="D9" s="24"/>
      <c r="E9" s="24"/>
      <c r="F9" s="24"/>
      <c r="G9" s="24">
        <v>13180</v>
      </c>
    </row>
    <row r="10" ht="18" customHeight="1" spans="1:7">
      <c r="A10" s="141" t="s">
        <v>89</v>
      </c>
      <c r="B10" s="141" t="s">
        <v>90</v>
      </c>
      <c r="C10" s="24">
        <v>13180</v>
      </c>
      <c r="D10" s="24"/>
      <c r="E10" s="24"/>
      <c r="F10" s="24"/>
      <c r="G10" s="24">
        <v>13180</v>
      </c>
    </row>
    <row r="11" ht="18" customHeight="1" spans="1:7">
      <c r="A11" s="35" t="s">
        <v>91</v>
      </c>
      <c r="B11" s="35" t="s">
        <v>92</v>
      </c>
      <c r="C11" s="24">
        <v>2726041.53</v>
      </c>
      <c r="D11" s="24">
        <v>2726041.53</v>
      </c>
      <c r="E11" s="24">
        <v>2726041.53</v>
      </c>
      <c r="F11" s="24"/>
      <c r="G11" s="24"/>
    </row>
    <row r="12" ht="18" customHeight="1" spans="1:7">
      <c r="A12" s="140" t="s">
        <v>93</v>
      </c>
      <c r="B12" s="140" t="s">
        <v>94</v>
      </c>
      <c r="C12" s="24">
        <v>2603020.56</v>
      </c>
      <c r="D12" s="24">
        <v>2603020.56</v>
      </c>
      <c r="E12" s="24">
        <v>2603020.56</v>
      </c>
      <c r="F12" s="24"/>
      <c r="G12" s="24"/>
    </row>
    <row r="13" ht="18" customHeight="1" spans="1:7">
      <c r="A13" s="141" t="s">
        <v>95</v>
      </c>
      <c r="B13" s="141" t="s">
        <v>96</v>
      </c>
      <c r="C13" s="24">
        <v>342511.2</v>
      </c>
      <c r="D13" s="24">
        <v>342511.2</v>
      </c>
      <c r="E13" s="24">
        <v>342511.2</v>
      </c>
      <c r="F13" s="24"/>
      <c r="G13" s="24"/>
    </row>
    <row r="14" ht="18" customHeight="1" spans="1:7">
      <c r="A14" s="141" t="s">
        <v>97</v>
      </c>
      <c r="B14" s="141" t="s">
        <v>98</v>
      </c>
      <c r="C14" s="24">
        <v>1005981.36</v>
      </c>
      <c r="D14" s="24">
        <v>1005981.36</v>
      </c>
      <c r="E14" s="24">
        <v>1005981.36</v>
      </c>
      <c r="F14" s="24"/>
      <c r="G14" s="24"/>
    </row>
    <row r="15" ht="18" customHeight="1" spans="1:7">
      <c r="A15" s="141" t="s">
        <v>99</v>
      </c>
      <c r="B15" s="141" t="s">
        <v>100</v>
      </c>
      <c r="C15" s="24">
        <v>1254528</v>
      </c>
      <c r="D15" s="24">
        <v>1254528</v>
      </c>
      <c r="E15" s="24">
        <v>1254528</v>
      </c>
      <c r="F15" s="24"/>
      <c r="G15" s="24"/>
    </row>
    <row r="16" ht="18" customHeight="1" spans="1:7">
      <c r="A16" s="140" t="s">
        <v>101</v>
      </c>
      <c r="B16" s="140" t="s">
        <v>102</v>
      </c>
      <c r="C16" s="24">
        <v>75554.16</v>
      </c>
      <c r="D16" s="24">
        <v>75554.16</v>
      </c>
      <c r="E16" s="24">
        <v>75554.16</v>
      </c>
      <c r="F16" s="24"/>
      <c r="G16" s="24"/>
    </row>
    <row r="17" ht="18" customHeight="1" spans="1:7">
      <c r="A17" s="141" t="s">
        <v>103</v>
      </c>
      <c r="B17" s="141" t="s">
        <v>104</v>
      </c>
      <c r="C17" s="24">
        <v>75554.16</v>
      </c>
      <c r="D17" s="24">
        <v>75554.16</v>
      </c>
      <c r="E17" s="24">
        <v>75554.16</v>
      </c>
      <c r="F17" s="24"/>
      <c r="G17" s="24"/>
    </row>
    <row r="18" ht="18" customHeight="1" spans="1:7">
      <c r="A18" s="140" t="s">
        <v>105</v>
      </c>
      <c r="B18" s="140" t="s">
        <v>106</v>
      </c>
      <c r="C18" s="24">
        <v>47466.81</v>
      </c>
      <c r="D18" s="24">
        <v>47466.81</v>
      </c>
      <c r="E18" s="24">
        <v>47466.81</v>
      </c>
      <c r="F18" s="24"/>
      <c r="G18" s="24"/>
    </row>
    <row r="19" ht="18" customHeight="1" spans="1:7">
      <c r="A19" s="141" t="s">
        <v>107</v>
      </c>
      <c r="B19" s="141" t="s">
        <v>106</v>
      </c>
      <c r="C19" s="24">
        <v>47466.81</v>
      </c>
      <c r="D19" s="24">
        <v>47466.81</v>
      </c>
      <c r="E19" s="24">
        <v>47466.81</v>
      </c>
      <c r="F19" s="24"/>
      <c r="G19" s="24"/>
    </row>
    <row r="20" ht="18" customHeight="1" spans="1:7">
      <c r="A20" s="35" t="s">
        <v>108</v>
      </c>
      <c r="B20" s="35" t="s">
        <v>109</v>
      </c>
      <c r="C20" s="24">
        <v>1001166.27</v>
      </c>
      <c r="D20" s="24">
        <v>1001166.27</v>
      </c>
      <c r="E20" s="24">
        <v>1001166.27</v>
      </c>
      <c r="F20" s="24"/>
      <c r="G20" s="24"/>
    </row>
    <row r="21" ht="18" customHeight="1" spans="1:7">
      <c r="A21" s="140" t="s">
        <v>110</v>
      </c>
      <c r="B21" s="140" t="s">
        <v>111</v>
      </c>
      <c r="C21" s="24">
        <v>1001166.27</v>
      </c>
      <c r="D21" s="24">
        <v>1001166.27</v>
      </c>
      <c r="E21" s="24">
        <v>1001166.27</v>
      </c>
      <c r="F21" s="24"/>
      <c r="G21" s="24"/>
    </row>
    <row r="22" ht="18" customHeight="1" spans="1:7">
      <c r="A22" s="141" t="s">
        <v>112</v>
      </c>
      <c r="B22" s="141" t="s">
        <v>113</v>
      </c>
      <c r="C22" s="24">
        <v>82425.04</v>
      </c>
      <c r="D22" s="24">
        <v>82425.04</v>
      </c>
      <c r="E22" s="24">
        <v>82425.04</v>
      </c>
      <c r="F22" s="24"/>
      <c r="G22" s="24"/>
    </row>
    <row r="23" ht="18" customHeight="1" spans="1:7">
      <c r="A23" s="141" t="s">
        <v>114</v>
      </c>
      <c r="B23" s="141" t="s">
        <v>115</v>
      </c>
      <c r="C23" s="24">
        <v>474271.76</v>
      </c>
      <c r="D23" s="24">
        <v>474271.76</v>
      </c>
      <c r="E23" s="24">
        <v>474271.76</v>
      </c>
      <c r="F23" s="24"/>
      <c r="G23" s="24"/>
    </row>
    <row r="24" ht="18" customHeight="1" spans="1:7">
      <c r="A24" s="141" t="s">
        <v>116</v>
      </c>
      <c r="B24" s="141" t="s">
        <v>117</v>
      </c>
      <c r="C24" s="24">
        <v>395499.87</v>
      </c>
      <c r="D24" s="24">
        <v>395499.87</v>
      </c>
      <c r="E24" s="24">
        <v>395499.87</v>
      </c>
      <c r="F24" s="24"/>
      <c r="G24" s="24"/>
    </row>
    <row r="25" ht="18" customHeight="1" spans="1:7">
      <c r="A25" s="141" t="s">
        <v>118</v>
      </c>
      <c r="B25" s="141" t="s">
        <v>119</v>
      </c>
      <c r="C25" s="24">
        <v>48969.6</v>
      </c>
      <c r="D25" s="24">
        <v>48969.6</v>
      </c>
      <c r="E25" s="24">
        <v>48969.6</v>
      </c>
      <c r="F25" s="24"/>
      <c r="G25" s="24"/>
    </row>
    <row r="26" ht="18" customHeight="1" spans="1:7">
      <c r="A26" s="35" t="s">
        <v>120</v>
      </c>
      <c r="B26" s="35" t="s">
        <v>121</v>
      </c>
      <c r="C26" s="24">
        <v>20706149.66</v>
      </c>
      <c r="D26" s="24"/>
      <c r="E26" s="24"/>
      <c r="F26" s="24"/>
      <c r="G26" s="24">
        <v>20706149.66</v>
      </c>
    </row>
    <row r="27" ht="18" customHeight="1" spans="1:7">
      <c r="A27" s="140" t="s">
        <v>122</v>
      </c>
      <c r="B27" s="140" t="s">
        <v>123</v>
      </c>
      <c r="C27" s="24">
        <v>554300</v>
      </c>
      <c r="D27" s="24"/>
      <c r="E27" s="24"/>
      <c r="F27" s="24"/>
      <c r="G27" s="24">
        <v>554300</v>
      </c>
    </row>
    <row r="28" ht="18" customHeight="1" spans="1:7">
      <c r="A28" s="141" t="s">
        <v>124</v>
      </c>
      <c r="B28" s="141" t="s">
        <v>125</v>
      </c>
      <c r="C28" s="24">
        <v>354300</v>
      </c>
      <c r="D28" s="24"/>
      <c r="E28" s="24"/>
      <c r="F28" s="24"/>
      <c r="G28" s="24">
        <v>354300</v>
      </c>
    </row>
    <row r="29" ht="18" customHeight="1" spans="1:7">
      <c r="A29" s="141" t="s">
        <v>126</v>
      </c>
      <c r="B29" s="141" t="s">
        <v>127</v>
      </c>
      <c r="C29" s="24">
        <v>200000</v>
      </c>
      <c r="D29" s="24"/>
      <c r="E29" s="24"/>
      <c r="F29" s="24"/>
      <c r="G29" s="24">
        <v>200000</v>
      </c>
    </row>
    <row r="30" ht="18" customHeight="1" spans="1:7">
      <c r="A30" s="140" t="s">
        <v>130</v>
      </c>
      <c r="B30" s="140" t="s">
        <v>131</v>
      </c>
      <c r="C30" s="24">
        <v>20151849.66</v>
      </c>
      <c r="D30" s="24"/>
      <c r="E30" s="24"/>
      <c r="F30" s="24"/>
      <c r="G30" s="24">
        <v>20151849.66</v>
      </c>
    </row>
    <row r="31" ht="18" customHeight="1" spans="1:7">
      <c r="A31" s="141" t="s">
        <v>132</v>
      </c>
      <c r="B31" s="141" t="s">
        <v>133</v>
      </c>
      <c r="C31" s="24">
        <v>1000000</v>
      </c>
      <c r="D31" s="24"/>
      <c r="E31" s="24"/>
      <c r="F31" s="24"/>
      <c r="G31" s="24">
        <v>1000000</v>
      </c>
    </row>
    <row r="32" ht="18" customHeight="1" spans="1:7">
      <c r="A32" s="141" t="s">
        <v>134</v>
      </c>
      <c r="B32" s="141" t="s">
        <v>135</v>
      </c>
      <c r="C32" s="24">
        <v>19151849.66</v>
      </c>
      <c r="D32" s="24"/>
      <c r="E32" s="24"/>
      <c r="F32" s="24"/>
      <c r="G32" s="24">
        <v>19151849.66</v>
      </c>
    </row>
    <row r="33" ht="18" customHeight="1" spans="1:7">
      <c r="A33" s="35" t="s">
        <v>136</v>
      </c>
      <c r="B33" s="35" t="s">
        <v>137</v>
      </c>
      <c r="C33" s="24">
        <v>24372728.32</v>
      </c>
      <c r="D33" s="24">
        <v>11104375.04</v>
      </c>
      <c r="E33" s="24">
        <v>10411101.96</v>
      </c>
      <c r="F33" s="24">
        <v>693273.08</v>
      </c>
      <c r="G33" s="24">
        <v>13268353.28</v>
      </c>
    </row>
    <row r="34" ht="18" customHeight="1" spans="1:7">
      <c r="A34" s="140" t="s">
        <v>138</v>
      </c>
      <c r="B34" s="140" t="s">
        <v>139</v>
      </c>
      <c r="C34" s="24">
        <v>23171867.82</v>
      </c>
      <c r="D34" s="24">
        <v>11104375.04</v>
      </c>
      <c r="E34" s="24">
        <v>10411101.96</v>
      </c>
      <c r="F34" s="24">
        <v>693273.08</v>
      </c>
      <c r="G34" s="24">
        <v>12067492.78</v>
      </c>
    </row>
    <row r="35" ht="18" customHeight="1" spans="1:7">
      <c r="A35" s="141" t="s">
        <v>140</v>
      </c>
      <c r="B35" s="141" t="s">
        <v>141</v>
      </c>
      <c r="C35" s="24">
        <v>1729672.06</v>
      </c>
      <c r="D35" s="24">
        <v>1429672.06</v>
      </c>
      <c r="E35" s="24">
        <v>1225209</v>
      </c>
      <c r="F35" s="24">
        <v>204463.06</v>
      </c>
      <c r="G35" s="24">
        <v>300000</v>
      </c>
    </row>
    <row r="36" ht="18" customHeight="1" spans="1:7">
      <c r="A36" s="141" t="s">
        <v>142</v>
      </c>
      <c r="B36" s="141" t="s">
        <v>143</v>
      </c>
      <c r="C36" s="24">
        <v>8554694.02</v>
      </c>
      <c r="D36" s="24">
        <v>8554694.02</v>
      </c>
      <c r="E36" s="24">
        <v>8065884</v>
      </c>
      <c r="F36" s="24">
        <v>488810.02</v>
      </c>
      <c r="G36" s="24"/>
    </row>
    <row r="37" ht="18" customHeight="1" spans="1:7">
      <c r="A37" s="141" t="s">
        <v>144</v>
      </c>
      <c r="B37" s="141" t="s">
        <v>145</v>
      </c>
      <c r="C37" s="24">
        <v>200000</v>
      </c>
      <c r="D37" s="24"/>
      <c r="E37" s="24"/>
      <c r="F37" s="24"/>
      <c r="G37" s="24">
        <v>200000</v>
      </c>
    </row>
    <row r="38" ht="18" customHeight="1" spans="1:7">
      <c r="A38" s="141" t="s">
        <v>146</v>
      </c>
      <c r="B38" s="141" t="s">
        <v>147</v>
      </c>
      <c r="C38" s="24">
        <v>8695592.78</v>
      </c>
      <c r="D38" s="24"/>
      <c r="E38" s="24"/>
      <c r="F38" s="24"/>
      <c r="G38" s="24">
        <v>8695592.78</v>
      </c>
    </row>
    <row r="39" ht="18" customHeight="1" spans="1:7">
      <c r="A39" s="141" t="s">
        <v>148</v>
      </c>
      <c r="B39" s="141" t="s">
        <v>149</v>
      </c>
      <c r="C39" s="24">
        <v>1171900</v>
      </c>
      <c r="D39" s="24"/>
      <c r="E39" s="24"/>
      <c r="F39" s="24"/>
      <c r="G39" s="24">
        <v>1171900</v>
      </c>
    </row>
    <row r="40" ht="18" customHeight="1" spans="1:7">
      <c r="A40" s="141" t="s">
        <v>150</v>
      </c>
      <c r="B40" s="141" t="s">
        <v>151</v>
      </c>
      <c r="C40" s="24">
        <v>1120000</v>
      </c>
      <c r="D40" s="24"/>
      <c r="E40" s="24"/>
      <c r="F40" s="24"/>
      <c r="G40" s="24">
        <v>1120000</v>
      </c>
    </row>
    <row r="41" ht="18" customHeight="1" spans="1:7">
      <c r="A41" s="141" t="s">
        <v>152</v>
      </c>
      <c r="B41" s="141" t="s">
        <v>153</v>
      </c>
      <c r="C41" s="24">
        <v>1700008.96</v>
      </c>
      <c r="D41" s="24">
        <v>1120008.96</v>
      </c>
      <c r="E41" s="24">
        <v>1120008.96</v>
      </c>
      <c r="F41" s="24"/>
      <c r="G41" s="24">
        <v>580000</v>
      </c>
    </row>
    <row r="42" ht="18" customHeight="1" spans="1:7">
      <c r="A42" s="140" t="s">
        <v>154</v>
      </c>
      <c r="B42" s="140" t="s">
        <v>155</v>
      </c>
      <c r="C42" s="24">
        <v>161940</v>
      </c>
      <c r="D42" s="24"/>
      <c r="E42" s="24"/>
      <c r="F42" s="24"/>
      <c r="G42" s="24">
        <v>161940</v>
      </c>
    </row>
    <row r="43" ht="18" customHeight="1" spans="1:7">
      <c r="A43" s="141" t="s">
        <v>156</v>
      </c>
      <c r="B43" s="141" t="s">
        <v>157</v>
      </c>
      <c r="C43" s="24">
        <v>161940</v>
      </c>
      <c r="D43" s="24"/>
      <c r="E43" s="24"/>
      <c r="F43" s="24"/>
      <c r="G43" s="24">
        <v>161940</v>
      </c>
    </row>
    <row r="44" ht="18" customHeight="1" spans="1:7">
      <c r="A44" s="140" t="s">
        <v>158</v>
      </c>
      <c r="B44" s="140" t="s">
        <v>159</v>
      </c>
      <c r="C44" s="24">
        <v>1038920.5</v>
      </c>
      <c r="D44" s="24"/>
      <c r="E44" s="24"/>
      <c r="F44" s="24"/>
      <c r="G44" s="24">
        <v>1038920.5</v>
      </c>
    </row>
    <row r="45" ht="18" customHeight="1" spans="1:7">
      <c r="A45" s="141" t="s">
        <v>160</v>
      </c>
      <c r="B45" s="141" t="s">
        <v>161</v>
      </c>
      <c r="C45" s="24">
        <v>1038920.5</v>
      </c>
      <c r="D45" s="24"/>
      <c r="E45" s="24"/>
      <c r="F45" s="24"/>
      <c r="G45" s="24">
        <v>1038920.5</v>
      </c>
    </row>
    <row r="46" ht="18" customHeight="1" spans="1:7">
      <c r="A46" s="35" t="s">
        <v>162</v>
      </c>
      <c r="B46" s="35" t="s">
        <v>163</v>
      </c>
      <c r="C46" s="24">
        <v>940896</v>
      </c>
      <c r="D46" s="24">
        <v>940896</v>
      </c>
      <c r="E46" s="24">
        <v>940896</v>
      </c>
      <c r="F46" s="24"/>
      <c r="G46" s="24"/>
    </row>
    <row r="47" ht="18" customHeight="1" spans="1:7">
      <c r="A47" s="140" t="s">
        <v>164</v>
      </c>
      <c r="B47" s="140" t="s">
        <v>165</v>
      </c>
      <c r="C47" s="24">
        <v>940896</v>
      </c>
      <c r="D47" s="24">
        <v>940896</v>
      </c>
      <c r="E47" s="24">
        <v>940896</v>
      </c>
      <c r="F47" s="24"/>
      <c r="G47" s="24"/>
    </row>
    <row r="48" ht="18" customHeight="1" spans="1:7">
      <c r="A48" s="141" t="s">
        <v>166</v>
      </c>
      <c r="B48" s="141" t="s">
        <v>167</v>
      </c>
      <c r="C48" s="24">
        <v>940896</v>
      </c>
      <c r="D48" s="24">
        <v>940896</v>
      </c>
      <c r="E48" s="24">
        <v>940896</v>
      </c>
      <c r="F48" s="24"/>
      <c r="G48" s="24"/>
    </row>
    <row r="49" ht="18" customHeight="1" spans="1:7">
      <c r="A49" s="181" t="s">
        <v>168</v>
      </c>
      <c r="B49" s="182" t="s">
        <v>168</v>
      </c>
      <c r="C49" s="24">
        <v>49760161.78</v>
      </c>
      <c r="D49" s="24">
        <v>15772478.84</v>
      </c>
      <c r="E49" s="24">
        <v>15079205.76</v>
      </c>
      <c r="F49" s="24">
        <v>693273.08</v>
      </c>
      <c r="G49" s="24">
        <v>33987682.94</v>
      </c>
    </row>
  </sheetData>
  <mergeCells count="7">
    <mergeCell ref="A3:G3"/>
    <mergeCell ref="A4:E4"/>
    <mergeCell ref="A5:B5"/>
    <mergeCell ref="D5:F5"/>
    <mergeCell ref="A49:B49"/>
    <mergeCell ref="C5:C6"/>
    <mergeCell ref="G5:G6"/>
  </mergeCells>
  <printOptions horizontalCentered="1"/>
  <pageMargins left="0.39" right="0.39" top="0.58" bottom="0.58" header="0.5" footer="0.5"/>
  <pageSetup paperSize="9" scale="85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B10" sqref="B10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customHeight="1" spans="1:7">
      <c r="A1" s="163"/>
      <c r="B1" s="163"/>
      <c r="C1" s="163"/>
      <c r="D1" s="163"/>
      <c r="E1" s="163"/>
      <c r="F1" s="163"/>
      <c r="G1" s="163"/>
    </row>
    <row r="2" ht="15" customHeight="1" spans="1:7">
      <c r="A2" s="164"/>
      <c r="B2" s="165"/>
      <c r="C2" s="166"/>
      <c r="D2" s="77"/>
      <c r="G2" s="104" t="s">
        <v>216</v>
      </c>
    </row>
    <row r="3" ht="39" customHeight="1" spans="1:7">
      <c r="A3" s="152" t="str">
        <f>"2025"&amp;"年“三公”经费支出预算表"</f>
        <v>2025年“三公”经费支出预算表</v>
      </c>
      <c r="B3" s="65"/>
      <c r="C3" s="65"/>
      <c r="D3" s="65"/>
      <c r="E3" s="65"/>
      <c r="F3" s="65"/>
      <c r="G3" s="65"/>
    </row>
    <row r="4" ht="18.75" customHeight="1" spans="1:7">
      <c r="A4" s="111" t="str">
        <f>"单位名称："&amp;"临沧市临翔区林业和草原局"</f>
        <v>单位名称：临沧市临翔区林业和草原局</v>
      </c>
      <c r="B4" s="165"/>
      <c r="C4" s="166"/>
      <c r="D4" s="77"/>
      <c r="E4" s="31"/>
      <c r="G4" s="104" t="s">
        <v>217</v>
      </c>
    </row>
    <row r="5" ht="18.75" customHeight="1" spans="1:7">
      <c r="A5" s="11" t="s">
        <v>218</v>
      </c>
      <c r="B5" s="11" t="s">
        <v>219</v>
      </c>
      <c r="C5" s="32" t="s">
        <v>220</v>
      </c>
      <c r="D5" s="13" t="s">
        <v>221</v>
      </c>
      <c r="E5" s="14"/>
      <c r="F5" s="15"/>
      <c r="G5" s="32" t="s">
        <v>222</v>
      </c>
    </row>
    <row r="6" ht="18.75" customHeight="1" spans="1:7">
      <c r="A6" s="18"/>
      <c r="B6" s="167"/>
      <c r="C6" s="34"/>
      <c r="D6" s="81" t="s">
        <v>58</v>
      </c>
      <c r="E6" s="81" t="s">
        <v>223</v>
      </c>
      <c r="F6" s="81" t="s">
        <v>224</v>
      </c>
      <c r="G6" s="34"/>
    </row>
    <row r="7" ht="18.75" customHeight="1" spans="1:7">
      <c r="A7" s="168" t="s">
        <v>56</v>
      </c>
      <c r="B7" s="169">
        <v>1</v>
      </c>
      <c r="C7" s="170">
        <v>2</v>
      </c>
      <c r="D7" s="171">
        <v>3</v>
      </c>
      <c r="E7" s="171">
        <v>4</v>
      </c>
      <c r="F7" s="171">
        <v>5</v>
      </c>
      <c r="G7" s="170">
        <v>6</v>
      </c>
    </row>
    <row r="8" ht="18.75" customHeight="1" spans="1:7">
      <c r="A8" s="168" t="s">
        <v>56</v>
      </c>
      <c r="B8" s="172">
        <v>437500</v>
      </c>
      <c r="C8" s="172"/>
      <c r="D8" s="172">
        <v>400000</v>
      </c>
      <c r="E8" s="172"/>
      <c r="F8" s="172">
        <v>400000</v>
      </c>
      <c r="G8" s="172">
        <v>37500</v>
      </c>
    </row>
    <row r="9" ht="18.75" customHeight="1" spans="1:7">
      <c r="A9" s="173" t="s">
        <v>225</v>
      </c>
      <c r="B9" s="172">
        <v>150000</v>
      </c>
      <c r="C9" s="172"/>
      <c r="D9" s="172">
        <v>150000</v>
      </c>
      <c r="E9" s="172"/>
      <c r="F9" s="172">
        <v>150000</v>
      </c>
      <c r="G9" s="172"/>
    </row>
    <row r="10" ht="18.75" customHeight="1" spans="1:7">
      <c r="A10" s="173" t="s">
        <v>226</v>
      </c>
      <c r="B10" s="172">
        <v>287500</v>
      </c>
      <c r="C10" s="172"/>
      <c r="D10" s="172">
        <v>250000</v>
      </c>
      <c r="E10" s="172"/>
      <c r="F10" s="172">
        <v>250000</v>
      </c>
      <c r="G10" s="172">
        <v>37500</v>
      </c>
    </row>
    <row r="11" ht="18.75" customHeight="1" spans="1:7">
      <c r="A11" s="173" t="s">
        <v>227</v>
      </c>
      <c r="B11" s="172"/>
      <c r="C11" s="172"/>
      <c r="D11" s="172"/>
      <c r="E11" s="172"/>
      <c r="F11" s="172"/>
      <c r="G11" s="172"/>
    </row>
    <row r="12" ht="18.75" customHeight="1" spans="1:7">
      <c r="A12" s="173" t="s">
        <v>228</v>
      </c>
      <c r="B12" s="172"/>
      <c r="C12" s="172"/>
      <c r="D12" s="172"/>
      <c r="E12" s="172"/>
      <c r="F12" s="172"/>
      <c r="G12" s="172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scale="96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72"/>
  <sheetViews>
    <sheetView showZeros="0" workbookViewId="0">
      <pane ySplit="1" topLeftCell="A35" activePane="bottomLeft" state="frozen"/>
      <selection/>
      <selection pane="bottomLeft" activeCell="A1" sqref="A1 A1 A1 A1 A1 A1 A1 A1 A1 A1 A1 A1 A1 A1 A1 A1 A1 A1 A1 A1 A1 A1 A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1428571428571" customWidth="1"/>
    <col min="6" max="6" width="10.2857142857143" customWidth="1"/>
    <col min="7" max="7" width="24.7142857142857" customWidth="1"/>
    <col min="8" max="21" width="19.84761904761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50"/>
      <c r="D2" s="151"/>
      <c r="E2" s="151"/>
      <c r="F2" s="151"/>
      <c r="G2" s="151"/>
      <c r="H2" s="82"/>
      <c r="I2" s="82"/>
      <c r="J2" s="82"/>
      <c r="K2" s="82"/>
      <c r="L2" s="82"/>
      <c r="M2" s="82"/>
      <c r="N2" s="31"/>
      <c r="O2" s="31"/>
      <c r="P2" s="31"/>
      <c r="Q2" s="82"/>
      <c r="U2" s="150"/>
      <c r="W2" s="40" t="s">
        <v>229</v>
      </c>
    </row>
    <row r="3" ht="39.75" customHeight="1" spans="1:23">
      <c r="A3" s="152" t="str">
        <f>"2025"&amp;"年部门基本支出预算表"</f>
        <v>2025年部门基本支出预算表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7"/>
      <c r="O3" s="7"/>
      <c r="P3" s="7"/>
      <c r="Q3" s="65"/>
      <c r="R3" s="65"/>
      <c r="S3" s="65"/>
      <c r="T3" s="65"/>
      <c r="U3" s="65"/>
      <c r="V3" s="65"/>
      <c r="W3" s="65"/>
    </row>
    <row r="4" ht="18.75" customHeight="1" spans="1:23">
      <c r="A4" s="8" t="str">
        <f>"单位名称："&amp;"临沧市临翔区林业和草原局"</f>
        <v>单位名称：临沧市临翔区林业和草原局</v>
      </c>
      <c r="B4" s="153"/>
      <c r="C4" s="153"/>
      <c r="D4" s="153"/>
      <c r="E4" s="153"/>
      <c r="F4" s="153"/>
      <c r="G4" s="153"/>
      <c r="H4" s="87"/>
      <c r="I4" s="87"/>
      <c r="J4" s="87"/>
      <c r="K4" s="87"/>
      <c r="L4" s="87"/>
      <c r="M4" s="87"/>
      <c r="N4" s="112"/>
      <c r="O4" s="112"/>
      <c r="P4" s="112"/>
      <c r="Q4" s="87"/>
      <c r="U4" s="150"/>
      <c r="W4" s="40" t="s">
        <v>217</v>
      </c>
    </row>
    <row r="5" ht="18" customHeight="1" spans="1:23">
      <c r="A5" s="11" t="s">
        <v>230</v>
      </c>
      <c r="B5" s="11" t="s">
        <v>231</v>
      </c>
      <c r="C5" s="11" t="s">
        <v>232</v>
      </c>
      <c r="D5" s="11" t="s">
        <v>233</v>
      </c>
      <c r="E5" s="11" t="s">
        <v>234</v>
      </c>
      <c r="F5" s="11" t="s">
        <v>235</v>
      </c>
      <c r="G5" s="11" t="s">
        <v>236</v>
      </c>
      <c r="H5" s="154" t="s">
        <v>237</v>
      </c>
      <c r="I5" s="79" t="s">
        <v>237</v>
      </c>
      <c r="J5" s="79"/>
      <c r="K5" s="79"/>
      <c r="L5" s="79"/>
      <c r="M5" s="79"/>
      <c r="N5" s="14"/>
      <c r="O5" s="14"/>
      <c r="P5" s="14"/>
      <c r="Q5" s="91" t="s">
        <v>62</v>
      </c>
      <c r="R5" s="79" t="s">
        <v>79</v>
      </c>
      <c r="S5" s="79"/>
      <c r="T5" s="79"/>
      <c r="U5" s="79"/>
      <c r="V5" s="79"/>
      <c r="W5" s="158"/>
    </row>
    <row r="6" ht="18" customHeight="1" spans="1:23">
      <c r="A6" s="16"/>
      <c r="B6" s="149"/>
      <c r="C6" s="16"/>
      <c r="D6" s="16"/>
      <c r="E6" s="16"/>
      <c r="F6" s="16"/>
      <c r="G6" s="16"/>
      <c r="H6" s="129" t="s">
        <v>238</v>
      </c>
      <c r="I6" s="154" t="s">
        <v>59</v>
      </c>
      <c r="J6" s="79"/>
      <c r="K6" s="79"/>
      <c r="L6" s="79"/>
      <c r="M6" s="158"/>
      <c r="N6" s="13" t="s">
        <v>239</v>
      </c>
      <c r="O6" s="14"/>
      <c r="P6" s="15"/>
      <c r="Q6" s="11" t="s">
        <v>62</v>
      </c>
      <c r="R6" s="154" t="s">
        <v>79</v>
      </c>
      <c r="S6" s="91" t="s">
        <v>65</v>
      </c>
      <c r="T6" s="79" t="s">
        <v>79</v>
      </c>
      <c r="U6" s="91" t="s">
        <v>67</v>
      </c>
      <c r="V6" s="91" t="s">
        <v>68</v>
      </c>
      <c r="W6" s="160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159" t="s">
        <v>240</v>
      </c>
      <c r="J7" s="11" t="s">
        <v>241</v>
      </c>
      <c r="K7" s="11" t="s">
        <v>242</v>
      </c>
      <c r="L7" s="11" t="s">
        <v>243</v>
      </c>
      <c r="M7" s="11" t="s">
        <v>244</v>
      </c>
      <c r="N7" s="11" t="s">
        <v>59</v>
      </c>
      <c r="O7" s="11" t="s">
        <v>60</v>
      </c>
      <c r="P7" s="11" t="s">
        <v>61</v>
      </c>
      <c r="Q7" s="33"/>
      <c r="R7" s="11" t="s">
        <v>58</v>
      </c>
      <c r="S7" s="11" t="s">
        <v>65</v>
      </c>
      <c r="T7" s="11" t="s">
        <v>245</v>
      </c>
      <c r="U7" s="11" t="s">
        <v>67</v>
      </c>
      <c r="V7" s="11" t="s">
        <v>68</v>
      </c>
      <c r="W7" s="11" t="s">
        <v>69</v>
      </c>
    </row>
    <row r="8" ht="37.5" customHeight="1" spans="1:23">
      <c r="A8" s="132"/>
      <c r="B8" s="132"/>
      <c r="C8" s="132"/>
      <c r="D8" s="132"/>
      <c r="E8" s="132"/>
      <c r="F8" s="132"/>
      <c r="G8" s="132"/>
      <c r="H8" s="132"/>
      <c r="I8" s="110"/>
      <c r="J8" s="18" t="s">
        <v>246</v>
      </c>
      <c r="K8" s="18" t="s">
        <v>242</v>
      </c>
      <c r="L8" s="18" t="s">
        <v>243</v>
      </c>
      <c r="M8" s="18" t="s">
        <v>244</v>
      </c>
      <c r="N8" s="18" t="s">
        <v>242</v>
      </c>
      <c r="O8" s="18" t="s">
        <v>243</v>
      </c>
      <c r="P8" s="18" t="s">
        <v>244</v>
      </c>
      <c r="Q8" s="18" t="s">
        <v>62</v>
      </c>
      <c r="R8" s="18" t="s">
        <v>58</v>
      </c>
      <c r="S8" s="18" t="s">
        <v>65</v>
      </c>
      <c r="T8" s="18" t="s">
        <v>245</v>
      </c>
      <c r="U8" s="18" t="s">
        <v>67</v>
      </c>
      <c r="V8" s="18" t="s">
        <v>68</v>
      </c>
      <c r="W8" s="18" t="s">
        <v>69</v>
      </c>
    </row>
    <row r="9" ht="19.5" customHeight="1" spans="1:23">
      <c r="A9" s="155">
        <v>1</v>
      </c>
      <c r="B9" s="155">
        <v>2</v>
      </c>
      <c r="C9" s="155">
        <v>3</v>
      </c>
      <c r="D9" s="155">
        <v>4</v>
      </c>
      <c r="E9" s="155">
        <v>5</v>
      </c>
      <c r="F9" s="155">
        <v>6</v>
      </c>
      <c r="G9" s="155">
        <v>7</v>
      </c>
      <c r="H9" s="155">
        <v>8</v>
      </c>
      <c r="I9" s="155">
        <v>9</v>
      </c>
      <c r="J9" s="155">
        <v>10</v>
      </c>
      <c r="K9" s="155">
        <v>11</v>
      </c>
      <c r="L9" s="155">
        <v>12</v>
      </c>
      <c r="M9" s="155">
        <v>13</v>
      </c>
      <c r="N9" s="155">
        <v>14</v>
      </c>
      <c r="O9" s="155">
        <v>15</v>
      </c>
      <c r="P9" s="155">
        <v>16</v>
      </c>
      <c r="Q9" s="155">
        <v>17</v>
      </c>
      <c r="R9" s="155">
        <v>18</v>
      </c>
      <c r="S9" s="155">
        <v>19</v>
      </c>
      <c r="T9" s="155">
        <v>20</v>
      </c>
      <c r="U9" s="155">
        <v>21</v>
      </c>
      <c r="V9" s="155">
        <v>22</v>
      </c>
      <c r="W9" s="155">
        <v>23</v>
      </c>
    </row>
    <row r="10" ht="21" customHeight="1" spans="1:23">
      <c r="A10" s="156" t="s">
        <v>71</v>
      </c>
      <c r="B10" s="156"/>
      <c r="C10" s="156"/>
      <c r="D10" s="156"/>
      <c r="E10" s="156"/>
      <c r="F10" s="156"/>
      <c r="G10" s="156"/>
      <c r="H10" s="24">
        <v>15772478.84</v>
      </c>
      <c r="I10" s="24">
        <v>15772478.84</v>
      </c>
      <c r="J10" s="24"/>
      <c r="K10" s="24"/>
      <c r="L10" s="24">
        <v>15772478.84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57" t="s">
        <v>71</v>
      </c>
      <c r="B11" s="22"/>
      <c r="C11" s="22"/>
      <c r="D11" s="22"/>
      <c r="E11" s="22"/>
      <c r="F11" s="22"/>
      <c r="G11" s="22"/>
      <c r="H11" s="24">
        <v>15772478.84</v>
      </c>
      <c r="I11" s="24">
        <v>15772478.84</v>
      </c>
      <c r="J11" s="24"/>
      <c r="K11" s="24"/>
      <c r="L11" s="24">
        <v>15772478.84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26"/>
      <c r="B12" s="22" t="s">
        <v>247</v>
      </c>
      <c r="C12" s="22" t="s">
        <v>248</v>
      </c>
      <c r="D12" s="22" t="s">
        <v>140</v>
      </c>
      <c r="E12" s="22" t="s">
        <v>141</v>
      </c>
      <c r="F12" s="22" t="s">
        <v>249</v>
      </c>
      <c r="G12" s="22" t="s">
        <v>250</v>
      </c>
      <c r="H12" s="24">
        <v>447516</v>
      </c>
      <c r="I12" s="24">
        <v>447516</v>
      </c>
      <c r="J12" s="24"/>
      <c r="K12" s="24"/>
      <c r="L12" s="24">
        <v>447516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26"/>
      <c r="B13" s="22" t="s">
        <v>251</v>
      </c>
      <c r="C13" s="22" t="s">
        <v>252</v>
      </c>
      <c r="D13" s="22" t="s">
        <v>142</v>
      </c>
      <c r="E13" s="22" t="s">
        <v>143</v>
      </c>
      <c r="F13" s="22" t="s">
        <v>249</v>
      </c>
      <c r="G13" s="22" t="s">
        <v>250</v>
      </c>
      <c r="H13" s="24">
        <v>3394572</v>
      </c>
      <c r="I13" s="24">
        <v>3394572</v>
      </c>
      <c r="J13" s="24"/>
      <c r="K13" s="24"/>
      <c r="L13" s="24">
        <v>3394572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26"/>
      <c r="B14" s="22" t="s">
        <v>251</v>
      </c>
      <c r="C14" s="22" t="s">
        <v>252</v>
      </c>
      <c r="D14" s="22" t="s">
        <v>142</v>
      </c>
      <c r="E14" s="22" t="s">
        <v>143</v>
      </c>
      <c r="F14" s="22" t="s">
        <v>253</v>
      </c>
      <c r="G14" s="22" t="s">
        <v>254</v>
      </c>
      <c r="H14" s="24">
        <v>54000</v>
      </c>
      <c r="I14" s="24">
        <v>54000</v>
      </c>
      <c r="J14" s="24"/>
      <c r="K14" s="24"/>
      <c r="L14" s="24">
        <v>54000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26"/>
      <c r="B15" s="22" t="s">
        <v>247</v>
      </c>
      <c r="C15" s="22" t="s">
        <v>248</v>
      </c>
      <c r="D15" s="22" t="s">
        <v>140</v>
      </c>
      <c r="E15" s="22" t="s">
        <v>141</v>
      </c>
      <c r="F15" s="22" t="s">
        <v>253</v>
      </c>
      <c r="G15" s="22" t="s">
        <v>254</v>
      </c>
      <c r="H15" s="24">
        <v>547920</v>
      </c>
      <c r="I15" s="24">
        <v>547920</v>
      </c>
      <c r="J15" s="24"/>
      <c r="K15" s="24"/>
      <c r="L15" s="24">
        <v>547920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26"/>
      <c r="B16" s="22" t="s">
        <v>251</v>
      </c>
      <c r="C16" s="22" t="s">
        <v>252</v>
      </c>
      <c r="D16" s="22" t="s">
        <v>142</v>
      </c>
      <c r="E16" s="22" t="s">
        <v>143</v>
      </c>
      <c r="F16" s="22" t="s">
        <v>253</v>
      </c>
      <c r="G16" s="22" t="s">
        <v>254</v>
      </c>
      <c r="H16" s="24">
        <v>238620</v>
      </c>
      <c r="I16" s="24">
        <v>238620</v>
      </c>
      <c r="J16" s="24"/>
      <c r="K16" s="24"/>
      <c r="L16" s="24">
        <v>238620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26"/>
      <c r="B17" s="22" t="s">
        <v>255</v>
      </c>
      <c r="C17" s="22" t="s">
        <v>256</v>
      </c>
      <c r="D17" s="22" t="s">
        <v>140</v>
      </c>
      <c r="E17" s="22" t="s">
        <v>141</v>
      </c>
      <c r="F17" s="22" t="s">
        <v>257</v>
      </c>
      <c r="G17" s="22" t="s">
        <v>258</v>
      </c>
      <c r="H17" s="24">
        <v>192480</v>
      </c>
      <c r="I17" s="24">
        <v>192480</v>
      </c>
      <c r="J17" s="24"/>
      <c r="K17" s="24"/>
      <c r="L17" s="24">
        <v>192480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26"/>
      <c r="B18" s="22" t="s">
        <v>247</v>
      </c>
      <c r="C18" s="22" t="s">
        <v>248</v>
      </c>
      <c r="D18" s="22" t="s">
        <v>140</v>
      </c>
      <c r="E18" s="22" t="s">
        <v>141</v>
      </c>
      <c r="F18" s="22" t="s">
        <v>257</v>
      </c>
      <c r="G18" s="22" t="s">
        <v>258</v>
      </c>
      <c r="H18" s="24">
        <v>37293</v>
      </c>
      <c r="I18" s="24">
        <v>37293</v>
      </c>
      <c r="J18" s="24"/>
      <c r="K18" s="24"/>
      <c r="L18" s="24">
        <v>37293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26"/>
      <c r="B19" s="22" t="s">
        <v>251</v>
      </c>
      <c r="C19" s="22" t="s">
        <v>252</v>
      </c>
      <c r="D19" s="22" t="s">
        <v>142</v>
      </c>
      <c r="E19" s="22" t="s">
        <v>143</v>
      </c>
      <c r="F19" s="22" t="s">
        <v>259</v>
      </c>
      <c r="G19" s="22" t="s">
        <v>260</v>
      </c>
      <c r="H19" s="24">
        <v>1004100</v>
      </c>
      <c r="I19" s="24">
        <v>1004100</v>
      </c>
      <c r="J19" s="24"/>
      <c r="K19" s="24"/>
      <c r="L19" s="24">
        <v>1004100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26"/>
      <c r="B20" s="22" t="s">
        <v>261</v>
      </c>
      <c r="C20" s="22" t="s">
        <v>262</v>
      </c>
      <c r="D20" s="22" t="s">
        <v>142</v>
      </c>
      <c r="E20" s="22" t="s">
        <v>143</v>
      </c>
      <c r="F20" s="22" t="s">
        <v>259</v>
      </c>
      <c r="G20" s="22" t="s">
        <v>260</v>
      </c>
      <c r="H20" s="24">
        <v>1332000</v>
      </c>
      <c r="I20" s="24">
        <v>1332000</v>
      </c>
      <c r="J20" s="24"/>
      <c r="K20" s="24"/>
      <c r="L20" s="24">
        <v>1332000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26"/>
      <c r="B21" s="22" t="s">
        <v>251</v>
      </c>
      <c r="C21" s="22" t="s">
        <v>252</v>
      </c>
      <c r="D21" s="22" t="s">
        <v>142</v>
      </c>
      <c r="E21" s="22" t="s">
        <v>143</v>
      </c>
      <c r="F21" s="22" t="s">
        <v>259</v>
      </c>
      <c r="G21" s="22" t="s">
        <v>260</v>
      </c>
      <c r="H21" s="24">
        <v>2042592</v>
      </c>
      <c r="I21" s="24">
        <v>2042592</v>
      </c>
      <c r="J21" s="24"/>
      <c r="K21" s="24"/>
      <c r="L21" s="24">
        <v>2042592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26"/>
      <c r="B22" s="22" t="s">
        <v>263</v>
      </c>
      <c r="C22" s="22" t="s">
        <v>264</v>
      </c>
      <c r="D22" s="22" t="s">
        <v>99</v>
      </c>
      <c r="E22" s="22" t="s">
        <v>100</v>
      </c>
      <c r="F22" s="22" t="s">
        <v>265</v>
      </c>
      <c r="G22" s="22" t="s">
        <v>266</v>
      </c>
      <c r="H22" s="24">
        <v>1068781.44</v>
      </c>
      <c r="I22" s="24">
        <v>1068781.44</v>
      </c>
      <c r="J22" s="24"/>
      <c r="K22" s="24"/>
      <c r="L22" s="24">
        <v>1068781.44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26"/>
      <c r="B23" s="22" t="s">
        <v>263</v>
      </c>
      <c r="C23" s="22" t="s">
        <v>264</v>
      </c>
      <c r="D23" s="22" t="s">
        <v>99</v>
      </c>
      <c r="E23" s="22" t="s">
        <v>100</v>
      </c>
      <c r="F23" s="22" t="s">
        <v>265</v>
      </c>
      <c r="G23" s="22" t="s">
        <v>266</v>
      </c>
      <c r="H23" s="24">
        <v>185746.56</v>
      </c>
      <c r="I23" s="24">
        <v>185746.56</v>
      </c>
      <c r="J23" s="24"/>
      <c r="K23" s="24"/>
      <c r="L23" s="24">
        <v>185746.56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26"/>
      <c r="B24" s="22" t="s">
        <v>263</v>
      </c>
      <c r="C24" s="22" t="s">
        <v>264</v>
      </c>
      <c r="D24" s="22" t="s">
        <v>114</v>
      </c>
      <c r="E24" s="22" t="s">
        <v>115</v>
      </c>
      <c r="F24" s="22" t="s">
        <v>267</v>
      </c>
      <c r="G24" s="22" t="s">
        <v>268</v>
      </c>
      <c r="H24" s="24">
        <v>474271.76</v>
      </c>
      <c r="I24" s="24">
        <v>474271.76</v>
      </c>
      <c r="J24" s="24"/>
      <c r="K24" s="24"/>
      <c r="L24" s="24">
        <v>474271.76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26"/>
      <c r="B25" s="22" t="s">
        <v>263</v>
      </c>
      <c r="C25" s="22" t="s">
        <v>264</v>
      </c>
      <c r="D25" s="22" t="s">
        <v>112</v>
      </c>
      <c r="E25" s="22" t="s">
        <v>113</v>
      </c>
      <c r="F25" s="22" t="s">
        <v>267</v>
      </c>
      <c r="G25" s="22" t="s">
        <v>268</v>
      </c>
      <c r="H25" s="24">
        <v>82425.04</v>
      </c>
      <c r="I25" s="24">
        <v>82425.04</v>
      </c>
      <c r="J25" s="24"/>
      <c r="K25" s="24"/>
      <c r="L25" s="24">
        <v>82425.04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26"/>
      <c r="B26" s="22" t="s">
        <v>263</v>
      </c>
      <c r="C26" s="22" t="s">
        <v>264</v>
      </c>
      <c r="D26" s="22" t="s">
        <v>116</v>
      </c>
      <c r="E26" s="22" t="s">
        <v>117</v>
      </c>
      <c r="F26" s="22" t="s">
        <v>269</v>
      </c>
      <c r="G26" s="22" t="s">
        <v>270</v>
      </c>
      <c r="H26" s="24">
        <v>200396.52</v>
      </c>
      <c r="I26" s="24">
        <v>200396.52</v>
      </c>
      <c r="J26" s="24"/>
      <c r="K26" s="24"/>
      <c r="L26" s="24">
        <v>200396.52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26"/>
      <c r="B27" s="22" t="s">
        <v>263</v>
      </c>
      <c r="C27" s="22" t="s">
        <v>264</v>
      </c>
      <c r="D27" s="22" t="s">
        <v>116</v>
      </c>
      <c r="E27" s="22" t="s">
        <v>117</v>
      </c>
      <c r="F27" s="22" t="s">
        <v>269</v>
      </c>
      <c r="G27" s="22" t="s">
        <v>270</v>
      </c>
      <c r="H27" s="24">
        <v>43042.58</v>
      </c>
      <c r="I27" s="24">
        <v>43042.58</v>
      </c>
      <c r="J27" s="24"/>
      <c r="K27" s="24"/>
      <c r="L27" s="24">
        <v>43042.58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26"/>
      <c r="B28" s="22" t="s">
        <v>263</v>
      </c>
      <c r="C28" s="22" t="s">
        <v>264</v>
      </c>
      <c r="D28" s="22" t="s">
        <v>116</v>
      </c>
      <c r="E28" s="22" t="s">
        <v>117</v>
      </c>
      <c r="F28" s="22" t="s">
        <v>269</v>
      </c>
      <c r="G28" s="22" t="s">
        <v>270</v>
      </c>
      <c r="H28" s="24">
        <v>117233.29</v>
      </c>
      <c r="I28" s="24">
        <v>117233.29</v>
      </c>
      <c r="J28" s="24"/>
      <c r="K28" s="24"/>
      <c r="L28" s="24">
        <v>117233.29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26"/>
      <c r="B29" s="22" t="s">
        <v>263</v>
      </c>
      <c r="C29" s="22" t="s">
        <v>264</v>
      </c>
      <c r="D29" s="22" t="s">
        <v>116</v>
      </c>
      <c r="E29" s="22" t="s">
        <v>117</v>
      </c>
      <c r="F29" s="22" t="s">
        <v>269</v>
      </c>
      <c r="G29" s="22" t="s">
        <v>270</v>
      </c>
      <c r="H29" s="24">
        <v>34827.48</v>
      </c>
      <c r="I29" s="24">
        <v>34827.48</v>
      </c>
      <c r="J29" s="24"/>
      <c r="K29" s="24"/>
      <c r="L29" s="24">
        <v>34827.48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26"/>
      <c r="B30" s="22" t="s">
        <v>263</v>
      </c>
      <c r="C30" s="22" t="s">
        <v>264</v>
      </c>
      <c r="D30" s="22" t="s">
        <v>118</v>
      </c>
      <c r="E30" s="22" t="s">
        <v>119</v>
      </c>
      <c r="F30" s="22" t="s">
        <v>271</v>
      </c>
      <c r="G30" s="22" t="s">
        <v>272</v>
      </c>
      <c r="H30" s="24">
        <v>16872</v>
      </c>
      <c r="I30" s="24">
        <v>16872</v>
      </c>
      <c r="J30" s="24"/>
      <c r="K30" s="24"/>
      <c r="L30" s="24">
        <v>16872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26"/>
      <c r="B31" s="22" t="s">
        <v>263</v>
      </c>
      <c r="C31" s="22" t="s">
        <v>264</v>
      </c>
      <c r="D31" s="22" t="s">
        <v>107</v>
      </c>
      <c r="E31" s="22" t="s">
        <v>106</v>
      </c>
      <c r="F31" s="22" t="s">
        <v>271</v>
      </c>
      <c r="G31" s="22" t="s">
        <v>272</v>
      </c>
      <c r="H31" s="24">
        <v>46759.19</v>
      </c>
      <c r="I31" s="24">
        <v>46759.19</v>
      </c>
      <c r="J31" s="24"/>
      <c r="K31" s="24"/>
      <c r="L31" s="24">
        <v>46759.19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26"/>
      <c r="B32" s="22" t="s">
        <v>263</v>
      </c>
      <c r="C32" s="22" t="s">
        <v>264</v>
      </c>
      <c r="D32" s="22" t="s">
        <v>118</v>
      </c>
      <c r="E32" s="22" t="s">
        <v>119</v>
      </c>
      <c r="F32" s="22" t="s">
        <v>271</v>
      </c>
      <c r="G32" s="22" t="s">
        <v>272</v>
      </c>
      <c r="H32" s="24">
        <v>13359.77</v>
      </c>
      <c r="I32" s="24">
        <v>13359.77</v>
      </c>
      <c r="J32" s="24"/>
      <c r="K32" s="24"/>
      <c r="L32" s="24">
        <v>13359.77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26"/>
      <c r="B33" s="22" t="s">
        <v>263</v>
      </c>
      <c r="C33" s="22" t="s">
        <v>264</v>
      </c>
      <c r="D33" s="22" t="s">
        <v>118</v>
      </c>
      <c r="E33" s="22" t="s">
        <v>119</v>
      </c>
      <c r="F33" s="22" t="s">
        <v>271</v>
      </c>
      <c r="G33" s="22" t="s">
        <v>272</v>
      </c>
      <c r="H33" s="24">
        <v>3648</v>
      </c>
      <c r="I33" s="24">
        <v>3648</v>
      </c>
      <c r="J33" s="24"/>
      <c r="K33" s="24"/>
      <c r="L33" s="24">
        <v>3648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26"/>
      <c r="B34" s="22" t="s">
        <v>263</v>
      </c>
      <c r="C34" s="22" t="s">
        <v>264</v>
      </c>
      <c r="D34" s="22" t="s">
        <v>118</v>
      </c>
      <c r="E34" s="22" t="s">
        <v>119</v>
      </c>
      <c r="F34" s="22" t="s">
        <v>271</v>
      </c>
      <c r="G34" s="22" t="s">
        <v>272</v>
      </c>
      <c r="H34" s="24">
        <v>10488</v>
      </c>
      <c r="I34" s="24">
        <v>10488</v>
      </c>
      <c r="J34" s="24"/>
      <c r="K34" s="24"/>
      <c r="L34" s="24">
        <v>10488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26"/>
      <c r="B35" s="22" t="s">
        <v>263</v>
      </c>
      <c r="C35" s="22" t="s">
        <v>264</v>
      </c>
      <c r="D35" s="22" t="s">
        <v>107</v>
      </c>
      <c r="E35" s="22" t="s">
        <v>106</v>
      </c>
      <c r="F35" s="22" t="s">
        <v>271</v>
      </c>
      <c r="G35" s="22" t="s">
        <v>272</v>
      </c>
      <c r="H35" s="24">
        <v>707.62</v>
      </c>
      <c r="I35" s="24">
        <v>707.62</v>
      </c>
      <c r="J35" s="24"/>
      <c r="K35" s="24"/>
      <c r="L35" s="24">
        <v>707.62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26"/>
      <c r="B36" s="22" t="s">
        <v>263</v>
      </c>
      <c r="C36" s="22" t="s">
        <v>264</v>
      </c>
      <c r="D36" s="22" t="s">
        <v>118</v>
      </c>
      <c r="E36" s="22" t="s">
        <v>119</v>
      </c>
      <c r="F36" s="22" t="s">
        <v>271</v>
      </c>
      <c r="G36" s="22" t="s">
        <v>272</v>
      </c>
      <c r="H36" s="24">
        <v>2280</v>
      </c>
      <c r="I36" s="24">
        <v>2280</v>
      </c>
      <c r="J36" s="24"/>
      <c r="K36" s="24"/>
      <c r="L36" s="24">
        <v>2280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26"/>
      <c r="B37" s="22" t="s">
        <v>263</v>
      </c>
      <c r="C37" s="22" t="s">
        <v>264</v>
      </c>
      <c r="D37" s="22" t="s">
        <v>118</v>
      </c>
      <c r="E37" s="22" t="s">
        <v>119</v>
      </c>
      <c r="F37" s="22" t="s">
        <v>271</v>
      </c>
      <c r="G37" s="22" t="s">
        <v>272</v>
      </c>
      <c r="H37" s="24">
        <v>2321.83</v>
      </c>
      <c r="I37" s="24">
        <v>2321.83</v>
      </c>
      <c r="J37" s="24"/>
      <c r="K37" s="24"/>
      <c r="L37" s="24">
        <v>2321.83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26"/>
      <c r="B38" s="22" t="s">
        <v>273</v>
      </c>
      <c r="C38" s="22" t="s">
        <v>167</v>
      </c>
      <c r="D38" s="22" t="s">
        <v>166</v>
      </c>
      <c r="E38" s="22" t="s">
        <v>167</v>
      </c>
      <c r="F38" s="22" t="s">
        <v>274</v>
      </c>
      <c r="G38" s="22" t="s">
        <v>167</v>
      </c>
      <c r="H38" s="24">
        <v>801586.08</v>
      </c>
      <c r="I38" s="24">
        <v>801586.08</v>
      </c>
      <c r="J38" s="24"/>
      <c r="K38" s="24"/>
      <c r="L38" s="24">
        <v>801586.08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21" customHeight="1" spans="1:23">
      <c r="A39" s="26"/>
      <c r="B39" s="22" t="s">
        <v>273</v>
      </c>
      <c r="C39" s="22" t="s">
        <v>167</v>
      </c>
      <c r="D39" s="22" t="s">
        <v>166</v>
      </c>
      <c r="E39" s="22" t="s">
        <v>167</v>
      </c>
      <c r="F39" s="22" t="s">
        <v>274</v>
      </c>
      <c r="G39" s="22" t="s">
        <v>167</v>
      </c>
      <c r="H39" s="24">
        <v>139309.92</v>
      </c>
      <c r="I39" s="24">
        <v>139309.92</v>
      </c>
      <c r="J39" s="24"/>
      <c r="K39" s="24"/>
      <c r="L39" s="24">
        <v>139309.92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21" customHeight="1" spans="1:23">
      <c r="A40" s="26"/>
      <c r="B40" s="22" t="s">
        <v>275</v>
      </c>
      <c r="C40" s="22" t="s">
        <v>276</v>
      </c>
      <c r="D40" s="22" t="s">
        <v>140</v>
      </c>
      <c r="E40" s="22" t="s">
        <v>141</v>
      </c>
      <c r="F40" s="22" t="s">
        <v>277</v>
      </c>
      <c r="G40" s="22" t="s">
        <v>278</v>
      </c>
      <c r="H40" s="24">
        <v>50000</v>
      </c>
      <c r="I40" s="24">
        <v>50000</v>
      </c>
      <c r="J40" s="24"/>
      <c r="K40" s="24"/>
      <c r="L40" s="24">
        <v>50000</v>
      </c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21" customHeight="1" spans="1:23">
      <c r="A41" s="26"/>
      <c r="B41" s="22" t="s">
        <v>275</v>
      </c>
      <c r="C41" s="22" t="s">
        <v>276</v>
      </c>
      <c r="D41" s="22" t="s">
        <v>142</v>
      </c>
      <c r="E41" s="22" t="s">
        <v>143</v>
      </c>
      <c r="F41" s="22" t="s">
        <v>279</v>
      </c>
      <c r="G41" s="22" t="s">
        <v>280</v>
      </c>
      <c r="H41" s="24">
        <v>15000</v>
      </c>
      <c r="I41" s="24">
        <v>15000</v>
      </c>
      <c r="J41" s="24"/>
      <c r="K41" s="24"/>
      <c r="L41" s="24">
        <v>15000</v>
      </c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ht="21" customHeight="1" spans="1:23">
      <c r="A42" s="26"/>
      <c r="B42" s="22" t="s">
        <v>275</v>
      </c>
      <c r="C42" s="22" t="s">
        <v>276</v>
      </c>
      <c r="D42" s="22" t="s">
        <v>142</v>
      </c>
      <c r="E42" s="22" t="s">
        <v>143</v>
      </c>
      <c r="F42" s="22" t="s">
        <v>281</v>
      </c>
      <c r="G42" s="22" t="s">
        <v>282</v>
      </c>
      <c r="H42" s="24">
        <v>30000</v>
      </c>
      <c r="I42" s="24">
        <v>30000</v>
      </c>
      <c r="J42" s="24"/>
      <c r="K42" s="24"/>
      <c r="L42" s="24">
        <v>30000</v>
      </c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21" customHeight="1" spans="1:23">
      <c r="A43" s="26"/>
      <c r="B43" s="22" t="s">
        <v>275</v>
      </c>
      <c r="C43" s="22" t="s">
        <v>276</v>
      </c>
      <c r="D43" s="22" t="s">
        <v>142</v>
      </c>
      <c r="E43" s="22" t="s">
        <v>143</v>
      </c>
      <c r="F43" s="22" t="s">
        <v>283</v>
      </c>
      <c r="G43" s="22" t="s">
        <v>284</v>
      </c>
      <c r="H43" s="24">
        <v>50000</v>
      </c>
      <c r="I43" s="24">
        <v>50000</v>
      </c>
      <c r="J43" s="24"/>
      <c r="K43" s="24"/>
      <c r="L43" s="24">
        <v>50000</v>
      </c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ht="21" customHeight="1" spans="1:23">
      <c r="A44" s="26"/>
      <c r="B44" s="22" t="s">
        <v>275</v>
      </c>
      <c r="C44" s="22" t="s">
        <v>276</v>
      </c>
      <c r="D44" s="22" t="s">
        <v>142</v>
      </c>
      <c r="E44" s="22" t="s">
        <v>143</v>
      </c>
      <c r="F44" s="22" t="s">
        <v>285</v>
      </c>
      <c r="G44" s="22" t="s">
        <v>286</v>
      </c>
      <c r="H44" s="24">
        <v>72000</v>
      </c>
      <c r="I44" s="24">
        <v>72000</v>
      </c>
      <c r="J44" s="24"/>
      <c r="K44" s="24"/>
      <c r="L44" s="24">
        <v>72000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ht="21" customHeight="1" spans="1:23">
      <c r="A45" s="26"/>
      <c r="B45" s="22" t="s">
        <v>275</v>
      </c>
      <c r="C45" s="22" t="s">
        <v>276</v>
      </c>
      <c r="D45" s="22" t="s">
        <v>142</v>
      </c>
      <c r="E45" s="22" t="s">
        <v>143</v>
      </c>
      <c r="F45" s="22" t="s">
        <v>287</v>
      </c>
      <c r="G45" s="22" t="s">
        <v>288</v>
      </c>
      <c r="H45" s="24">
        <v>30000</v>
      </c>
      <c r="I45" s="24">
        <v>30000</v>
      </c>
      <c r="J45" s="24"/>
      <c r="K45" s="24"/>
      <c r="L45" s="24">
        <v>30000</v>
      </c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</row>
    <row r="46" ht="21" customHeight="1" spans="1:23">
      <c r="A46" s="26"/>
      <c r="B46" s="22" t="s">
        <v>275</v>
      </c>
      <c r="C46" s="22" t="s">
        <v>276</v>
      </c>
      <c r="D46" s="22" t="s">
        <v>142</v>
      </c>
      <c r="E46" s="22" t="s">
        <v>143</v>
      </c>
      <c r="F46" s="22" t="s">
        <v>289</v>
      </c>
      <c r="G46" s="22" t="s">
        <v>290</v>
      </c>
      <c r="H46" s="24">
        <v>5000</v>
      </c>
      <c r="I46" s="24">
        <v>5000</v>
      </c>
      <c r="J46" s="24"/>
      <c r="K46" s="24"/>
      <c r="L46" s="24">
        <v>5000</v>
      </c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</row>
    <row r="47" ht="21" customHeight="1" spans="1:23">
      <c r="A47" s="26"/>
      <c r="B47" s="22" t="s">
        <v>275</v>
      </c>
      <c r="C47" s="22" t="s">
        <v>276</v>
      </c>
      <c r="D47" s="22" t="s">
        <v>142</v>
      </c>
      <c r="E47" s="22" t="s">
        <v>143</v>
      </c>
      <c r="F47" s="22" t="s">
        <v>277</v>
      </c>
      <c r="G47" s="22" t="s">
        <v>278</v>
      </c>
      <c r="H47" s="24">
        <v>97500</v>
      </c>
      <c r="I47" s="24">
        <v>97500</v>
      </c>
      <c r="J47" s="24"/>
      <c r="K47" s="24"/>
      <c r="L47" s="24">
        <v>97500</v>
      </c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</row>
    <row r="48" ht="21" customHeight="1" spans="1:23">
      <c r="A48" s="26"/>
      <c r="B48" s="22" t="s">
        <v>291</v>
      </c>
      <c r="C48" s="22" t="s">
        <v>292</v>
      </c>
      <c r="D48" s="22" t="s">
        <v>142</v>
      </c>
      <c r="E48" s="22" t="s">
        <v>143</v>
      </c>
      <c r="F48" s="22" t="s">
        <v>293</v>
      </c>
      <c r="G48" s="22" t="s">
        <v>222</v>
      </c>
      <c r="H48" s="24">
        <v>37500</v>
      </c>
      <c r="I48" s="24">
        <v>37500</v>
      </c>
      <c r="J48" s="24"/>
      <c r="K48" s="24"/>
      <c r="L48" s="24">
        <v>37500</v>
      </c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</row>
    <row r="49" ht="21" customHeight="1" spans="1:23">
      <c r="A49" s="26"/>
      <c r="B49" s="22" t="s">
        <v>275</v>
      </c>
      <c r="C49" s="22" t="s">
        <v>276</v>
      </c>
      <c r="D49" s="22" t="s">
        <v>142</v>
      </c>
      <c r="E49" s="22" t="s">
        <v>143</v>
      </c>
      <c r="F49" s="22" t="s">
        <v>294</v>
      </c>
      <c r="G49" s="22" t="s">
        <v>295</v>
      </c>
      <c r="H49" s="24">
        <v>30000</v>
      </c>
      <c r="I49" s="24">
        <v>30000</v>
      </c>
      <c r="J49" s="24"/>
      <c r="K49" s="24"/>
      <c r="L49" s="24">
        <v>30000</v>
      </c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</row>
    <row r="50" ht="21" customHeight="1" spans="1:23">
      <c r="A50" s="26"/>
      <c r="B50" s="22" t="s">
        <v>275</v>
      </c>
      <c r="C50" s="22" t="s">
        <v>276</v>
      </c>
      <c r="D50" s="22" t="s">
        <v>142</v>
      </c>
      <c r="E50" s="22" t="s">
        <v>143</v>
      </c>
      <c r="F50" s="22" t="s">
        <v>296</v>
      </c>
      <c r="G50" s="22" t="s">
        <v>297</v>
      </c>
      <c r="H50" s="24">
        <v>3000</v>
      </c>
      <c r="I50" s="24">
        <v>3000</v>
      </c>
      <c r="J50" s="24"/>
      <c r="K50" s="24"/>
      <c r="L50" s="24">
        <v>3000</v>
      </c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</row>
    <row r="51" ht="21" customHeight="1" spans="1:23">
      <c r="A51" s="26"/>
      <c r="B51" s="22" t="s">
        <v>298</v>
      </c>
      <c r="C51" s="22" t="s">
        <v>299</v>
      </c>
      <c r="D51" s="22" t="s">
        <v>140</v>
      </c>
      <c r="E51" s="22" t="s">
        <v>141</v>
      </c>
      <c r="F51" s="22" t="s">
        <v>300</v>
      </c>
      <c r="G51" s="22" t="s">
        <v>299</v>
      </c>
      <c r="H51" s="24">
        <v>8950.32</v>
      </c>
      <c r="I51" s="24">
        <v>8950.32</v>
      </c>
      <c r="J51" s="24"/>
      <c r="K51" s="24"/>
      <c r="L51" s="24">
        <v>8950.32</v>
      </c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</row>
    <row r="52" ht="21" customHeight="1" spans="1:23">
      <c r="A52" s="26"/>
      <c r="B52" s="22" t="s">
        <v>298</v>
      </c>
      <c r="C52" s="22" t="s">
        <v>299</v>
      </c>
      <c r="D52" s="22" t="s">
        <v>142</v>
      </c>
      <c r="E52" s="22" t="s">
        <v>143</v>
      </c>
      <c r="F52" s="22" t="s">
        <v>300</v>
      </c>
      <c r="G52" s="22" t="s">
        <v>299</v>
      </c>
      <c r="H52" s="24">
        <v>67891.44</v>
      </c>
      <c r="I52" s="24">
        <v>67891.44</v>
      </c>
      <c r="J52" s="24"/>
      <c r="K52" s="24"/>
      <c r="L52" s="24">
        <v>67891.44</v>
      </c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</row>
    <row r="53" ht="21" customHeight="1" spans="1:23">
      <c r="A53" s="26"/>
      <c r="B53" s="22" t="s">
        <v>301</v>
      </c>
      <c r="C53" s="22" t="s">
        <v>295</v>
      </c>
      <c r="D53" s="22" t="s">
        <v>95</v>
      </c>
      <c r="E53" s="22" t="s">
        <v>96</v>
      </c>
      <c r="F53" s="22" t="s">
        <v>294</v>
      </c>
      <c r="G53" s="22" t="s">
        <v>295</v>
      </c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</row>
    <row r="54" ht="21" customHeight="1" spans="1:23">
      <c r="A54" s="26"/>
      <c r="B54" s="22" t="s">
        <v>301</v>
      </c>
      <c r="C54" s="22" t="s">
        <v>295</v>
      </c>
      <c r="D54" s="22" t="s">
        <v>97</v>
      </c>
      <c r="E54" s="22" t="s">
        <v>98</v>
      </c>
      <c r="F54" s="22" t="s">
        <v>294</v>
      </c>
      <c r="G54" s="22" t="s">
        <v>295</v>
      </c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</row>
    <row r="55" ht="21" customHeight="1" spans="1:23">
      <c r="A55" s="26"/>
      <c r="B55" s="22" t="s">
        <v>301</v>
      </c>
      <c r="C55" s="22" t="s">
        <v>295</v>
      </c>
      <c r="D55" s="22" t="s">
        <v>140</v>
      </c>
      <c r="E55" s="22" t="s">
        <v>141</v>
      </c>
      <c r="F55" s="22" t="s">
        <v>294</v>
      </c>
      <c r="G55" s="22" t="s">
        <v>295</v>
      </c>
      <c r="H55" s="24">
        <v>6712.74</v>
      </c>
      <c r="I55" s="24">
        <v>6712.74</v>
      </c>
      <c r="J55" s="24"/>
      <c r="K55" s="24"/>
      <c r="L55" s="24">
        <v>6712.74</v>
      </c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</row>
    <row r="56" ht="21" customHeight="1" spans="1:23">
      <c r="A56" s="26"/>
      <c r="B56" s="22" t="s">
        <v>301</v>
      </c>
      <c r="C56" s="22" t="s">
        <v>295</v>
      </c>
      <c r="D56" s="22" t="s">
        <v>142</v>
      </c>
      <c r="E56" s="22" t="s">
        <v>143</v>
      </c>
      <c r="F56" s="22" t="s">
        <v>294</v>
      </c>
      <c r="G56" s="22" t="s">
        <v>295</v>
      </c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</row>
    <row r="57" ht="21" customHeight="1" spans="1:23">
      <c r="A57" s="26"/>
      <c r="B57" s="22" t="s">
        <v>301</v>
      </c>
      <c r="C57" s="22" t="s">
        <v>295</v>
      </c>
      <c r="D57" s="22" t="s">
        <v>95</v>
      </c>
      <c r="E57" s="22" t="s">
        <v>96</v>
      </c>
      <c r="F57" s="22" t="s">
        <v>294</v>
      </c>
      <c r="G57" s="22" t="s">
        <v>295</v>
      </c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</row>
    <row r="58" ht="21" customHeight="1" spans="1:23">
      <c r="A58" s="26"/>
      <c r="B58" s="22" t="s">
        <v>301</v>
      </c>
      <c r="C58" s="22" t="s">
        <v>295</v>
      </c>
      <c r="D58" s="22" t="s">
        <v>97</v>
      </c>
      <c r="E58" s="22" t="s">
        <v>98</v>
      </c>
      <c r="F58" s="22" t="s">
        <v>294</v>
      </c>
      <c r="G58" s="22" t="s">
        <v>295</v>
      </c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</row>
    <row r="59" ht="21" customHeight="1" spans="1:23">
      <c r="A59" s="26"/>
      <c r="B59" s="22" t="s">
        <v>301</v>
      </c>
      <c r="C59" s="22" t="s">
        <v>295</v>
      </c>
      <c r="D59" s="22" t="s">
        <v>140</v>
      </c>
      <c r="E59" s="22" t="s">
        <v>141</v>
      </c>
      <c r="F59" s="22" t="s">
        <v>294</v>
      </c>
      <c r="G59" s="22" t="s">
        <v>295</v>
      </c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</row>
    <row r="60" ht="21" customHeight="1" spans="1:23">
      <c r="A60" s="26"/>
      <c r="B60" s="22" t="s">
        <v>301</v>
      </c>
      <c r="C60" s="22" t="s">
        <v>295</v>
      </c>
      <c r="D60" s="22" t="s">
        <v>142</v>
      </c>
      <c r="E60" s="22" t="s">
        <v>143</v>
      </c>
      <c r="F60" s="22" t="s">
        <v>294</v>
      </c>
      <c r="G60" s="22" t="s">
        <v>295</v>
      </c>
      <c r="H60" s="24">
        <v>50918.58</v>
      </c>
      <c r="I60" s="24">
        <v>50918.58</v>
      </c>
      <c r="J60" s="24"/>
      <c r="K60" s="24"/>
      <c r="L60" s="24">
        <v>50918.58</v>
      </c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</row>
    <row r="61" ht="21" customHeight="1" spans="1:23">
      <c r="A61" s="26"/>
      <c r="B61" s="22" t="s">
        <v>302</v>
      </c>
      <c r="C61" s="22" t="s">
        <v>303</v>
      </c>
      <c r="D61" s="22" t="s">
        <v>140</v>
      </c>
      <c r="E61" s="22" t="s">
        <v>141</v>
      </c>
      <c r="F61" s="22" t="s">
        <v>304</v>
      </c>
      <c r="G61" s="22" t="s">
        <v>303</v>
      </c>
      <c r="H61" s="24">
        <v>50000</v>
      </c>
      <c r="I61" s="24">
        <v>50000</v>
      </c>
      <c r="J61" s="24"/>
      <c r="K61" s="24"/>
      <c r="L61" s="24">
        <v>50000</v>
      </c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</row>
    <row r="62" ht="21" customHeight="1" spans="1:23">
      <c r="A62" s="26"/>
      <c r="B62" s="22" t="s">
        <v>305</v>
      </c>
      <c r="C62" s="22" t="s">
        <v>306</v>
      </c>
      <c r="D62" s="22" t="s">
        <v>140</v>
      </c>
      <c r="E62" s="22" t="s">
        <v>141</v>
      </c>
      <c r="F62" s="22" t="s">
        <v>307</v>
      </c>
      <c r="G62" s="22" t="s">
        <v>308</v>
      </c>
      <c r="H62" s="24">
        <v>88800</v>
      </c>
      <c r="I62" s="24">
        <v>88800</v>
      </c>
      <c r="J62" s="24"/>
      <c r="K62" s="24"/>
      <c r="L62" s="24">
        <v>88800</v>
      </c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</row>
    <row r="63" ht="21" customHeight="1" spans="1:23">
      <c r="A63" s="26"/>
      <c r="B63" s="22" t="s">
        <v>309</v>
      </c>
      <c r="C63" s="22" t="s">
        <v>310</v>
      </c>
      <c r="D63" s="22" t="s">
        <v>95</v>
      </c>
      <c r="E63" s="22" t="s">
        <v>96</v>
      </c>
      <c r="F63" s="22" t="s">
        <v>311</v>
      </c>
      <c r="G63" s="22" t="s">
        <v>312</v>
      </c>
      <c r="H63" s="24">
        <v>342511.2</v>
      </c>
      <c r="I63" s="24">
        <v>342511.2</v>
      </c>
      <c r="J63" s="24"/>
      <c r="K63" s="24"/>
      <c r="L63" s="24">
        <v>342511.2</v>
      </c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</row>
    <row r="64" ht="21" customHeight="1" spans="1:23">
      <c r="A64" s="26"/>
      <c r="B64" s="22" t="s">
        <v>309</v>
      </c>
      <c r="C64" s="22" t="s">
        <v>310</v>
      </c>
      <c r="D64" s="22" t="s">
        <v>97</v>
      </c>
      <c r="E64" s="22" t="s">
        <v>98</v>
      </c>
      <c r="F64" s="22" t="s">
        <v>311</v>
      </c>
      <c r="G64" s="22" t="s">
        <v>312</v>
      </c>
      <c r="H64" s="24">
        <v>1005981.36</v>
      </c>
      <c r="I64" s="24">
        <v>1005981.36</v>
      </c>
      <c r="J64" s="24"/>
      <c r="K64" s="24"/>
      <c r="L64" s="24">
        <v>1005981.36</v>
      </c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</row>
    <row r="65" ht="21" customHeight="1" spans="1:23">
      <c r="A65" s="26"/>
      <c r="B65" s="22" t="s">
        <v>309</v>
      </c>
      <c r="C65" s="22" t="s">
        <v>310</v>
      </c>
      <c r="D65" s="22" t="s">
        <v>140</v>
      </c>
      <c r="E65" s="22" t="s">
        <v>141</v>
      </c>
      <c r="F65" s="22" t="s">
        <v>311</v>
      </c>
      <c r="G65" s="22" t="s">
        <v>312</v>
      </c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</row>
    <row r="66" ht="21" customHeight="1" spans="1:23">
      <c r="A66" s="26"/>
      <c r="B66" s="22" t="s">
        <v>309</v>
      </c>
      <c r="C66" s="22" t="s">
        <v>310</v>
      </c>
      <c r="D66" s="22" t="s">
        <v>142</v>
      </c>
      <c r="E66" s="22" t="s">
        <v>143</v>
      </c>
      <c r="F66" s="22" t="s">
        <v>311</v>
      </c>
      <c r="G66" s="22" t="s">
        <v>312</v>
      </c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</row>
    <row r="67" ht="21" customHeight="1" spans="1:23">
      <c r="A67" s="26"/>
      <c r="B67" s="22" t="s">
        <v>313</v>
      </c>
      <c r="C67" s="22" t="s">
        <v>314</v>
      </c>
      <c r="D67" s="22" t="s">
        <v>152</v>
      </c>
      <c r="E67" s="22" t="s">
        <v>153</v>
      </c>
      <c r="F67" s="22" t="s">
        <v>315</v>
      </c>
      <c r="G67" s="22" t="s">
        <v>316</v>
      </c>
      <c r="H67" s="24">
        <v>1120008.96</v>
      </c>
      <c r="I67" s="24">
        <v>1120008.96</v>
      </c>
      <c r="J67" s="24"/>
      <c r="K67" s="24"/>
      <c r="L67" s="24">
        <v>1120008.96</v>
      </c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</row>
    <row r="68" ht="21" customHeight="1" spans="1:23">
      <c r="A68" s="26"/>
      <c r="B68" s="22" t="s">
        <v>317</v>
      </c>
      <c r="C68" s="22" t="s">
        <v>318</v>
      </c>
      <c r="D68" s="22" t="s">
        <v>103</v>
      </c>
      <c r="E68" s="22" t="s">
        <v>104</v>
      </c>
      <c r="F68" s="22" t="s">
        <v>315</v>
      </c>
      <c r="G68" s="22" t="s">
        <v>316</v>
      </c>
      <c r="H68" s="24">
        <v>18000</v>
      </c>
      <c r="I68" s="24">
        <v>18000</v>
      </c>
      <c r="J68" s="24"/>
      <c r="K68" s="24"/>
      <c r="L68" s="24">
        <v>18000</v>
      </c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</row>
    <row r="69" ht="21" customHeight="1" spans="1:23">
      <c r="A69" s="26"/>
      <c r="B69" s="22" t="s">
        <v>319</v>
      </c>
      <c r="C69" s="22" t="s">
        <v>320</v>
      </c>
      <c r="D69" s="22" t="s">
        <v>103</v>
      </c>
      <c r="E69" s="22" t="s">
        <v>104</v>
      </c>
      <c r="F69" s="22" t="s">
        <v>315</v>
      </c>
      <c r="G69" s="22" t="s">
        <v>316</v>
      </c>
      <c r="H69" s="24">
        <v>57554.16</v>
      </c>
      <c r="I69" s="24">
        <v>57554.16</v>
      </c>
      <c r="J69" s="24"/>
      <c r="K69" s="24"/>
      <c r="L69" s="24">
        <v>57554.16</v>
      </c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</row>
    <row r="70" ht="21" customHeight="1" spans="1:23">
      <c r="A70" s="26"/>
      <c r="B70" s="22" t="s">
        <v>263</v>
      </c>
      <c r="C70" s="22" t="s">
        <v>264</v>
      </c>
      <c r="D70" s="22" t="s">
        <v>112</v>
      </c>
      <c r="E70" s="22" t="s">
        <v>113</v>
      </c>
      <c r="F70" s="22" t="s">
        <v>321</v>
      </c>
      <c r="G70" s="22" t="s">
        <v>322</v>
      </c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</row>
    <row r="71" ht="21" customHeight="1" spans="1:23">
      <c r="A71" s="26"/>
      <c r="B71" s="22" t="s">
        <v>263</v>
      </c>
      <c r="C71" s="22" t="s">
        <v>264</v>
      </c>
      <c r="D71" s="22" t="s">
        <v>114</v>
      </c>
      <c r="E71" s="22" t="s">
        <v>115</v>
      </c>
      <c r="F71" s="22" t="s">
        <v>321</v>
      </c>
      <c r="G71" s="22" t="s">
        <v>322</v>
      </c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</row>
    <row r="72" ht="21" customHeight="1" spans="1:23">
      <c r="A72" s="36" t="s">
        <v>168</v>
      </c>
      <c r="B72" s="161"/>
      <c r="C72" s="161"/>
      <c r="D72" s="161"/>
      <c r="E72" s="161"/>
      <c r="F72" s="161"/>
      <c r="G72" s="162"/>
      <c r="H72" s="24">
        <v>15772478.84</v>
      </c>
      <c r="I72" s="24">
        <v>15772478.84</v>
      </c>
      <c r="J72" s="24"/>
      <c r="K72" s="24"/>
      <c r="L72" s="24">
        <v>15772478.84</v>
      </c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</row>
  </sheetData>
  <mergeCells count="30">
    <mergeCell ref="A3:W3"/>
    <mergeCell ref="A4:G4"/>
    <mergeCell ref="H5:W5"/>
    <mergeCell ref="I6:M6"/>
    <mergeCell ref="N6:P6"/>
    <mergeCell ref="R6:W6"/>
    <mergeCell ref="A72:G72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32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02"/>
  <sheetViews>
    <sheetView showZeros="0" topLeftCell="D1" workbookViewId="0">
      <pane ySplit="1" topLeftCell="A2" activePane="bottomLeft" state="frozen"/>
      <selection/>
      <selection pane="bottomLeft" activeCell="D97" sqref="$A97:$XFD97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48.7142857142857" customWidth="1"/>
    <col min="4" max="4" width="23.847619047619" customWidth="1"/>
    <col min="5" max="5" width="11.1428571428571" customWidth="1"/>
    <col min="6" max="6" width="21.4285714285714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121" t="s">
        <v>323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"单位名称："&amp;"临沧市临翔区林业和草原局"</f>
        <v>单位名称：临沧市临翔区林业和草原局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121" t="s">
        <v>217</v>
      </c>
    </row>
    <row r="5" ht="18.75" customHeight="1" spans="1:23">
      <c r="A5" s="11" t="s">
        <v>324</v>
      </c>
      <c r="B5" s="12" t="s">
        <v>231</v>
      </c>
      <c r="C5" s="11" t="s">
        <v>232</v>
      </c>
      <c r="D5" s="11" t="s">
        <v>325</v>
      </c>
      <c r="E5" s="12" t="s">
        <v>233</v>
      </c>
      <c r="F5" s="12" t="s">
        <v>234</v>
      </c>
      <c r="G5" s="12" t="s">
        <v>326</v>
      </c>
      <c r="H5" s="12" t="s">
        <v>327</v>
      </c>
      <c r="I5" s="32" t="s">
        <v>56</v>
      </c>
      <c r="J5" s="13" t="s">
        <v>328</v>
      </c>
      <c r="K5" s="14"/>
      <c r="L5" s="14"/>
      <c r="M5" s="15"/>
      <c r="N5" s="13" t="s">
        <v>239</v>
      </c>
      <c r="O5" s="14"/>
      <c r="P5" s="15"/>
      <c r="Q5" s="12" t="s">
        <v>62</v>
      </c>
      <c r="R5" s="13" t="s">
        <v>79</v>
      </c>
      <c r="S5" s="14"/>
      <c r="T5" s="14"/>
      <c r="U5" s="14"/>
      <c r="V5" s="14"/>
      <c r="W5" s="15"/>
    </row>
    <row r="6" ht="18.75" customHeight="1" spans="1:23">
      <c r="A6" s="16"/>
      <c r="B6" s="33"/>
      <c r="C6" s="16"/>
      <c r="D6" s="16"/>
      <c r="E6" s="17"/>
      <c r="F6" s="17"/>
      <c r="G6" s="17"/>
      <c r="H6" s="17"/>
      <c r="I6" s="33"/>
      <c r="J6" s="146" t="s">
        <v>59</v>
      </c>
      <c r="K6" s="147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245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33"/>
      <c r="J7" s="148" t="s">
        <v>58</v>
      </c>
      <c r="K7" s="113"/>
      <c r="L7" s="33"/>
      <c r="M7" s="33"/>
      <c r="N7" s="33"/>
      <c r="O7" s="33"/>
      <c r="P7" s="33"/>
      <c r="Q7" s="33"/>
      <c r="R7" s="33"/>
      <c r="S7" s="149"/>
      <c r="T7" s="149"/>
      <c r="U7" s="149"/>
      <c r="V7" s="149"/>
      <c r="W7" s="149"/>
    </row>
    <row r="8" ht="18.75" customHeight="1" spans="1:23">
      <c r="A8" s="18"/>
      <c r="B8" s="34"/>
      <c r="C8" s="18"/>
      <c r="D8" s="18"/>
      <c r="E8" s="19"/>
      <c r="F8" s="19"/>
      <c r="G8" s="19"/>
      <c r="H8" s="19"/>
      <c r="I8" s="34"/>
      <c r="J8" s="66" t="s">
        <v>58</v>
      </c>
      <c r="K8" s="66" t="s">
        <v>329</v>
      </c>
      <c r="L8" s="19"/>
      <c r="M8" s="19"/>
      <c r="N8" s="19"/>
      <c r="O8" s="19"/>
      <c r="P8" s="19"/>
      <c r="Q8" s="19"/>
      <c r="R8" s="19"/>
      <c r="S8" s="19"/>
      <c r="T8" s="19"/>
      <c r="U8" s="34"/>
      <c r="V8" s="19"/>
      <c r="W8" s="19"/>
    </row>
    <row r="9" ht="18.75" customHeight="1" spans="1:23">
      <c r="A9" s="144">
        <v>1</v>
      </c>
      <c r="B9" s="144">
        <v>2</v>
      </c>
      <c r="C9" s="144">
        <v>3</v>
      </c>
      <c r="D9" s="144">
        <v>4</v>
      </c>
      <c r="E9" s="144">
        <v>5</v>
      </c>
      <c r="F9" s="144">
        <v>6</v>
      </c>
      <c r="G9" s="144">
        <v>7</v>
      </c>
      <c r="H9" s="144">
        <v>8</v>
      </c>
      <c r="I9" s="144">
        <v>9</v>
      </c>
      <c r="J9" s="144">
        <v>10</v>
      </c>
      <c r="K9" s="144">
        <v>11</v>
      </c>
      <c r="L9" s="144">
        <v>12</v>
      </c>
      <c r="M9" s="144">
        <v>13</v>
      </c>
      <c r="N9" s="144">
        <v>14</v>
      </c>
      <c r="O9" s="144">
        <v>15</v>
      </c>
      <c r="P9" s="144">
        <v>16</v>
      </c>
      <c r="Q9" s="144">
        <v>17</v>
      </c>
      <c r="R9" s="144">
        <v>18</v>
      </c>
      <c r="S9" s="144">
        <v>19</v>
      </c>
      <c r="T9" s="144">
        <v>20</v>
      </c>
      <c r="U9" s="144">
        <v>21</v>
      </c>
      <c r="V9" s="144">
        <v>22</v>
      </c>
      <c r="W9" s="144">
        <v>23</v>
      </c>
    </row>
    <row r="10" ht="18.75" customHeight="1" spans="1:23">
      <c r="A10" s="22"/>
      <c r="B10" s="22"/>
      <c r="C10" s="22" t="s">
        <v>330</v>
      </c>
      <c r="D10" s="22"/>
      <c r="E10" s="22"/>
      <c r="F10" s="22"/>
      <c r="G10" s="22"/>
      <c r="H10" s="22"/>
      <c r="I10" s="24">
        <v>3915893.66</v>
      </c>
      <c r="J10" s="24">
        <v>3915893.66</v>
      </c>
      <c r="K10" s="24">
        <v>3915893.66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45" t="s">
        <v>331</v>
      </c>
      <c r="B11" s="145" t="s">
        <v>332</v>
      </c>
      <c r="C11" s="22" t="s">
        <v>330</v>
      </c>
      <c r="D11" s="145" t="s">
        <v>71</v>
      </c>
      <c r="E11" s="145" t="s">
        <v>134</v>
      </c>
      <c r="F11" s="145" t="s">
        <v>135</v>
      </c>
      <c r="G11" s="145" t="s">
        <v>277</v>
      </c>
      <c r="H11" s="145" t="s">
        <v>278</v>
      </c>
      <c r="I11" s="24">
        <v>3630893.66</v>
      </c>
      <c r="J11" s="24">
        <v>3630893.66</v>
      </c>
      <c r="K11" s="24">
        <v>3630893.66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18.75" customHeight="1" spans="1:23">
      <c r="A12" s="145" t="s">
        <v>331</v>
      </c>
      <c r="B12" s="145" t="s">
        <v>332</v>
      </c>
      <c r="C12" s="22" t="s">
        <v>330</v>
      </c>
      <c r="D12" s="145" t="s">
        <v>71</v>
      </c>
      <c r="E12" s="145" t="s">
        <v>134</v>
      </c>
      <c r="F12" s="145" t="s">
        <v>135</v>
      </c>
      <c r="G12" s="145" t="s">
        <v>333</v>
      </c>
      <c r="H12" s="145" t="s">
        <v>334</v>
      </c>
      <c r="I12" s="24">
        <v>285000</v>
      </c>
      <c r="J12" s="24">
        <v>285000</v>
      </c>
      <c r="K12" s="24">
        <v>285000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18.75" customHeight="1" spans="1:23">
      <c r="A13" s="26"/>
      <c r="B13" s="26"/>
      <c r="C13" s="22" t="s">
        <v>335</v>
      </c>
      <c r="D13" s="26"/>
      <c r="E13" s="26"/>
      <c r="F13" s="26"/>
      <c r="G13" s="26"/>
      <c r="H13" s="26"/>
      <c r="I13" s="24">
        <v>281100</v>
      </c>
      <c r="J13" s="24">
        <v>281100</v>
      </c>
      <c r="K13" s="24">
        <v>281100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18.75" customHeight="1" spans="1:23">
      <c r="A14" s="145" t="s">
        <v>331</v>
      </c>
      <c r="B14" s="145" t="s">
        <v>336</v>
      </c>
      <c r="C14" s="22" t="s">
        <v>335</v>
      </c>
      <c r="D14" s="145" t="s">
        <v>71</v>
      </c>
      <c r="E14" s="145" t="s">
        <v>160</v>
      </c>
      <c r="F14" s="145" t="s">
        <v>161</v>
      </c>
      <c r="G14" s="145" t="s">
        <v>337</v>
      </c>
      <c r="H14" s="145" t="s">
        <v>338</v>
      </c>
      <c r="I14" s="24">
        <v>281100</v>
      </c>
      <c r="J14" s="24">
        <v>281100</v>
      </c>
      <c r="K14" s="24">
        <v>281100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18.75" customHeight="1" spans="1:23">
      <c r="A15" s="26"/>
      <c r="B15" s="26"/>
      <c r="C15" s="22" t="s">
        <v>339</v>
      </c>
      <c r="D15" s="26"/>
      <c r="E15" s="26"/>
      <c r="F15" s="26"/>
      <c r="G15" s="26"/>
      <c r="H15" s="26"/>
      <c r="I15" s="24">
        <v>1483256</v>
      </c>
      <c r="J15" s="24">
        <v>1483256</v>
      </c>
      <c r="K15" s="24">
        <v>1483256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18.75" customHeight="1" spans="1:23">
      <c r="A16" s="145" t="s">
        <v>340</v>
      </c>
      <c r="B16" s="145" t="s">
        <v>341</v>
      </c>
      <c r="C16" s="22" t="s">
        <v>339</v>
      </c>
      <c r="D16" s="145" t="s">
        <v>71</v>
      </c>
      <c r="E16" s="145" t="s">
        <v>132</v>
      </c>
      <c r="F16" s="145" t="s">
        <v>133</v>
      </c>
      <c r="G16" s="145" t="s">
        <v>342</v>
      </c>
      <c r="H16" s="145" t="s">
        <v>343</v>
      </c>
      <c r="I16" s="24">
        <v>1000000</v>
      </c>
      <c r="J16" s="24">
        <v>1000000</v>
      </c>
      <c r="K16" s="24">
        <v>1000000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18.75" customHeight="1" spans="1:23">
      <c r="A17" s="145" t="s">
        <v>340</v>
      </c>
      <c r="B17" s="145" t="s">
        <v>341</v>
      </c>
      <c r="C17" s="22" t="s">
        <v>339</v>
      </c>
      <c r="D17" s="145" t="s">
        <v>71</v>
      </c>
      <c r="E17" s="145" t="s">
        <v>134</v>
      </c>
      <c r="F17" s="145" t="s">
        <v>135</v>
      </c>
      <c r="G17" s="145" t="s">
        <v>277</v>
      </c>
      <c r="H17" s="145" t="s">
        <v>278</v>
      </c>
      <c r="I17" s="24">
        <v>483256</v>
      </c>
      <c r="J17" s="24">
        <v>483256</v>
      </c>
      <c r="K17" s="24">
        <v>483256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18.75" customHeight="1" spans="1:23">
      <c r="A18" s="26"/>
      <c r="B18" s="26"/>
      <c r="C18" s="22" t="s">
        <v>344</v>
      </c>
      <c r="D18" s="26"/>
      <c r="E18" s="26"/>
      <c r="F18" s="26"/>
      <c r="G18" s="26"/>
      <c r="H18" s="26"/>
      <c r="I18" s="24">
        <v>4173492.78</v>
      </c>
      <c r="J18" s="24">
        <v>4173492.78</v>
      </c>
      <c r="K18" s="24">
        <v>4173492.78</v>
      </c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18.75" customHeight="1" spans="1:23">
      <c r="A19" s="145" t="s">
        <v>331</v>
      </c>
      <c r="B19" s="145" t="s">
        <v>345</v>
      </c>
      <c r="C19" s="22" t="s">
        <v>344</v>
      </c>
      <c r="D19" s="145" t="s">
        <v>71</v>
      </c>
      <c r="E19" s="145" t="s">
        <v>146</v>
      </c>
      <c r="F19" s="145" t="s">
        <v>147</v>
      </c>
      <c r="G19" s="145" t="s">
        <v>277</v>
      </c>
      <c r="H19" s="145" t="s">
        <v>278</v>
      </c>
      <c r="I19" s="24">
        <v>637292.78</v>
      </c>
      <c r="J19" s="24">
        <v>637292.78</v>
      </c>
      <c r="K19" s="24">
        <v>637292.78</v>
      </c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18.75" customHeight="1" spans="1:23">
      <c r="A20" s="145" t="s">
        <v>331</v>
      </c>
      <c r="B20" s="145" t="s">
        <v>345</v>
      </c>
      <c r="C20" s="22" t="s">
        <v>344</v>
      </c>
      <c r="D20" s="145" t="s">
        <v>71</v>
      </c>
      <c r="E20" s="145" t="s">
        <v>146</v>
      </c>
      <c r="F20" s="145" t="s">
        <v>147</v>
      </c>
      <c r="G20" s="145" t="s">
        <v>346</v>
      </c>
      <c r="H20" s="145" t="s">
        <v>347</v>
      </c>
      <c r="I20" s="24">
        <v>14000</v>
      </c>
      <c r="J20" s="24">
        <v>14000</v>
      </c>
      <c r="K20" s="24">
        <v>14000</v>
      </c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18.75" customHeight="1" spans="1:23">
      <c r="A21" s="145" t="s">
        <v>331</v>
      </c>
      <c r="B21" s="145" t="s">
        <v>345</v>
      </c>
      <c r="C21" s="22" t="s">
        <v>344</v>
      </c>
      <c r="D21" s="145" t="s">
        <v>71</v>
      </c>
      <c r="E21" s="145" t="s">
        <v>146</v>
      </c>
      <c r="F21" s="145" t="s">
        <v>147</v>
      </c>
      <c r="G21" s="145" t="s">
        <v>315</v>
      </c>
      <c r="H21" s="145" t="s">
        <v>316</v>
      </c>
      <c r="I21" s="24">
        <v>3522200</v>
      </c>
      <c r="J21" s="24">
        <v>3522200</v>
      </c>
      <c r="K21" s="24">
        <v>3522200</v>
      </c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18.75" customHeight="1" spans="1:23">
      <c r="A22" s="26"/>
      <c r="B22" s="26"/>
      <c r="C22" s="22" t="s">
        <v>348</v>
      </c>
      <c r="D22" s="26"/>
      <c r="E22" s="26"/>
      <c r="F22" s="26"/>
      <c r="G22" s="26"/>
      <c r="H22" s="26"/>
      <c r="I22" s="24">
        <v>4522100</v>
      </c>
      <c r="J22" s="24">
        <v>4522100</v>
      </c>
      <c r="K22" s="24">
        <v>4522100</v>
      </c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18.75" customHeight="1" spans="1:23">
      <c r="A23" s="145" t="s">
        <v>331</v>
      </c>
      <c r="B23" s="145" t="s">
        <v>349</v>
      </c>
      <c r="C23" s="22" t="s">
        <v>348</v>
      </c>
      <c r="D23" s="145" t="s">
        <v>71</v>
      </c>
      <c r="E23" s="145" t="s">
        <v>146</v>
      </c>
      <c r="F23" s="145" t="s">
        <v>147</v>
      </c>
      <c r="G23" s="145" t="s">
        <v>350</v>
      </c>
      <c r="H23" s="145" t="s">
        <v>351</v>
      </c>
      <c r="I23" s="24">
        <v>1000000</v>
      </c>
      <c r="J23" s="24">
        <v>1000000</v>
      </c>
      <c r="K23" s="24">
        <v>1000000</v>
      </c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18.75" customHeight="1" spans="1:23">
      <c r="A24" s="145" t="s">
        <v>331</v>
      </c>
      <c r="B24" s="145" t="s">
        <v>349</v>
      </c>
      <c r="C24" s="22" t="s">
        <v>348</v>
      </c>
      <c r="D24" s="145" t="s">
        <v>71</v>
      </c>
      <c r="E24" s="145" t="s">
        <v>146</v>
      </c>
      <c r="F24" s="145" t="s">
        <v>147</v>
      </c>
      <c r="G24" s="145" t="s">
        <v>315</v>
      </c>
      <c r="H24" s="145" t="s">
        <v>316</v>
      </c>
      <c r="I24" s="24">
        <v>3522100</v>
      </c>
      <c r="J24" s="24">
        <v>3522100</v>
      </c>
      <c r="K24" s="24">
        <v>3522100</v>
      </c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18.75" customHeight="1" spans="1:23">
      <c r="A25" s="26"/>
      <c r="B25" s="26"/>
      <c r="C25" s="22" t="s">
        <v>352</v>
      </c>
      <c r="D25" s="26"/>
      <c r="E25" s="26"/>
      <c r="F25" s="26"/>
      <c r="G25" s="26"/>
      <c r="H25" s="26"/>
      <c r="I25" s="24">
        <v>200000</v>
      </c>
      <c r="J25" s="24">
        <v>200000</v>
      </c>
      <c r="K25" s="24">
        <v>200000</v>
      </c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18.75" customHeight="1" spans="1:23">
      <c r="A26" s="145" t="s">
        <v>331</v>
      </c>
      <c r="B26" s="145" t="s">
        <v>353</v>
      </c>
      <c r="C26" s="22" t="s">
        <v>352</v>
      </c>
      <c r="D26" s="145" t="s">
        <v>71</v>
      </c>
      <c r="E26" s="145" t="s">
        <v>126</v>
      </c>
      <c r="F26" s="145" t="s">
        <v>127</v>
      </c>
      <c r="G26" s="145" t="s">
        <v>350</v>
      </c>
      <c r="H26" s="145" t="s">
        <v>351</v>
      </c>
      <c r="I26" s="24">
        <v>180000</v>
      </c>
      <c r="J26" s="24">
        <v>180000</v>
      </c>
      <c r="K26" s="24">
        <v>180000</v>
      </c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18.75" customHeight="1" spans="1:23">
      <c r="A27" s="145" t="s">
        <v>331</v>
      </c>
      <c r="B27" s="145" t="s">
        <v>353</v>
      </c>
      <c r="C27" s="22" t="s">
        <v>352</v>
      </c>
      <c r="D27" s="145" t="s">
        <v>71</v>
      </c>
      <c r="E27" s="145" t="s">
        <v>126</v>
      </c>
      <c r="F27" s="145" t="s">
        <v>127</v>
      </c>
      <c r="G27" s="145" t="s">
        <v>285</v>
      </c>
      <c r="H27" s="145" t="s">
        <v>286</v>
      </c>
      <c r="I27" s="24">
        <v>20000</v>
      </c>
      <c r="J27" s="24">
        <v>20000</v>
      </c>
      <c r="K27" s="24">
        <v>20000</v>
      </c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18.75" customHeight="1" spans="1:23">
      <c r="A28" s="26"/>
      <c r="B28" s="26"/>
      <c r="C28" s="22" t="s">
        <v>354</v>
      </c>
      <c r="D28" s="26"/>
      <c r="E28" s="26"/>
      <c r="F28" s="26"/>
      <c r="G28" s="26"/>
      <c r="H28" s="26"/>
      <c r="I28" s="24">
        <v>10000</v>
      </c>
      <c r="J28" s="24"/>
      <c r="K28" s="24"/>
      <c r="L28" s="24"/>
      <c r="M28" s="24"/>
      <c r="N28" s="24">
        <v>10000</v>
      </c>
      <c r="O28" s="24"/>
      <c r="P28" s="24"/>
      <c r="Q28" s="24"/>
      <c r="R28" s="24"/>
      <c r="S28" s="24"/>
      <c r="T28" s="24"/>
      <c r="U28" s="24"/>
      <c r="V28" s="24"/>
      <c r="W28" s="24"/>
    </row>
    <row r="29" ht="18.75" customHeight="1" spans="1:23">
      <c r="A29" s="145" t="s">
        <v>340</v>
      </c>
      <c r="B29" s="145" t="s">
        <v>355</v>
      </c>
      <c r="C29" s="22" t="s">
        <v>354</v>
      </c>
      <c r="D29" s="145" t="s">
        <v>71</v>
      </c>
      <c r="E29" s="145" t="s">
        <v>148</v>
      </c>
      <c r="F29" s="145" t="s">
        <v>149</v>
      </c>
      <c r="G29" s="145" t="s">
        <v>346</v>
      </c>
      <c r="H29" s="145" t="s">
        <v>347</v>
      </c>
      <c r="I29" s="24">
        <v>10000</v>
      </c>
      <c r="J29" s="24"/>
      <c r="K29" s="24"/>
      <c r="L29" s="24"/>
      <c r="M29" s="24"/>
      <c r="N29" s="24">
        <v>10000</v>
      </c>
      <c r="O29" s="24"/>
      <c r="P29" s="24"/>
      <c r="Q29" s="24"/>
      <c r="R29" s="24"/>
      <c r="S29" s="24"/>
      <c r="T29" s="24"/>
      <c r="U29" s="24"/>
      <c r="V29" s="24"/>
      <c r="W29" s="24"/>
    </row>
    <row r="30" ht="18.75" customHeight="1" spans="1:23">
      <c r="A30" s="26"/>
      <c r="B30" s="26"/>
      <c r="C30" s="22" t="s">
        <v>356</v>
      </c>
      <c r="D30" s="26"/>
      <c r="E30" s="26"/>
      <c r="F30" s="26"/>
      <c r="G30" s="26"/>
      <c r="H30" s="26"/>
      <c r="I30" s="24">
        <v>2000000</v>
      </c>
      <c r="J30" s="24"/>
      <c r="K30" s="24"/>
      <c r="L30" s="24"/>
      <c r="M30" s="24"/>
      <c r="N30" s="24"/>
      <c r="O30" s="24"/>
      <c r="P30" s="24"/>
      <c r="Q30" s="24"/>
      <c r="R30" s="24">
        <v>2000000</v>
      </c>
      <c r="S30" s="24"/>
      <c r="T30" s="24"/>
      <c r="U30" s="24"/>
      <c r="V30" s="24"/>
      <c r="W30" s="24">
        <v>2000000</v>
      </c>
    </row>
    <row r="31" ht="18.75" customHeight="1" spans="1:23">
      <c r="A31" s="145" t="s">
        <v>340</v>
      </c>
      <c r="B31" s="145" t="s">
        <v>357</v>
      </c>
      <c r="C31" s="22" t="s">
        <v>356</v>
      </c>
      <c r="D31" s="145" t="s">
        <v>71</v>
      </c>
      <c r="E31" s="145" t="s">
        <v>128</v>
      </c>
      <c r="F31" s="145" t="s">
        <v>129</v>
      </c>
      <c r="G31" s="145" t="s">
        <v>285</v>
      </c>
      <c r="H31" s="145" t="s">
        <v>286</v>
      </c>
      <c r="I31" s="24">
        <v>50000</v>
      </c>
      <c r="J31" s="24"/>
      <c r="K31" s="24"/>
      <c r="L31" s="24"/>
      <c r="M31" s="24"/>
      <c r="N31" s="24"/>
      <c r="O31" s="24"/>
      <c r="P31" s="24"/>
      <c r="Q31" s="24"/>
      <c r="R31" s="24">
        <v>50000</v>
      </c>
      <c r="S31" s="24"/>
      <c r="T31" s="24"/>
      <c r="U31" s="24"/>
      <c r="V31" s="24"/>
      <c r="W31" s="24">
        <v>50000</v>
      </c>
    </row>
    <row r="32" ht="18.75" customHeight="1" spans="1:23">
      <c r="A32" s="145" t="s">
        <v>340</v>
      </c>
      <c r="B32" s="145" t="s">
        <v>357</v>
      </c>
      <c r="C32" s="22" t="s">
        <v>356</v>
      </c>
      <c r="D32" s="145" t="s">
        <v>71</v>
      </c>
      <c r="E32" s="145" t="s">
        <v>146</v>
      </c>
      <c r="F32" s="145" t="s">
        <v>147</v>
      </c>
      <c r="G32" s="145" t="s">
        <v>285</v>
      </c>
      <c r="H32" s="145" t="s">
        <v>286</v>
      </c>
      <c r="I32" s="24">
        <v>50000</v>
      </c>
      <c r="J32" s="24"/>
      <c r="K32" s="24"/>
      <c r="L32" s="24"/>
      <c r="M32" s="24"/>
      <c r="N32" s="24"/>
      <c r="O32" s="24"/>
      <c r="P32" s="24"/>
      <c r="Q32" s="24"/>
      <c r="R32" s="24">
        <v>50000</v>
      </c>
      <c r="S32" s="24"/>
      <c r="T32" s="24"/>
      <c r="U32" s="24"/>
      <c r="V32" s="24"/>
      <c r="W32" s="24">
        <v>50000</v>
      </c>
    </row>
    <row r="33" ht="18.75" customHeight="1" spans="1:23">
      <c r="A33" s="145" t="s">
        <v>340</v>
      </c>
      <c r="B33" s="145" t="s">
        <v>357</v>
      </c>
      <c r="C33" s="22" t="s">
        <v>356</v>
      </c>
      <c r="D33" s="145" t="s">
        <v>71</v>
      </c>
      <c r="E33" s="145" t="s">
        <v>152</v>
      </c>
      <c r="F33" s="145" t="s">
        <v>153</v>
      </c>
      <c r="G33" s="145" t="s">
        <v>285</v>
      </c>
      <c r="H33" s="145" t="s">
        <v>286</v>
      </c>
      <c r="I33" s="24">
        <v>790000</v>
      </c>
      <c r="J33" s="24"/>
      <c r="K33" s="24"/>
      <c r="L33" s="24"/>
      <c r="M33" s="24"/>
      <c r="N33" s="24"/>
      <c r="O33" s="24"/>
      <c r="P33" s="24"/>
      <c r="Q33" s="24"/>
      <c r="R33" s="24">
        <v>790000</v>
      </c>
      <c r="S33" s="24"/>
      <c r="T33" s="24"/>
      <c r="U33" s="24"/>
      <c r="V33" s="24"/>
      <c r="W33" s="24">
        <v>790000</v>
      </c>
    </row>
    <row r="34" ht="18.75" customHeight="1" spans="1:23">
      <c r="A34" s="145" t="s">
        <v>340</v>
      </c>
      <c r="B34" s="145" t="s">
        <v>357</v>
      </c>
      <c r="C34" s="22" t="s">
        <v>356</v>
      </c>
      <c r="D34" s="145" t="s">
        <v>71</v>
      </c>
      <c r="E34" s="145" t="s">
        <v>152</v>
      </c>
      <c r="F34" s="145" t="s">
        <v>153</v>
      </c>
      <c r="G34" s="145" t="s">
        <v>358</v>
      </c>
      <c r="H34" s="145" t="s">
        <v>359</v>
      </c>
      <c r="I34" s="24">
        <v>10000</v>
      </c>
      <c r="J34" s="24"/>
      <c r="K34" s="24"/>
      <c r="L34" s="24"/>
      <c r="M34" s="24"/>
      <c r="N34" s="24"/>
      <c r="O34" s="24"/>
      <c r="P34" s="24"/>
      <c r="Q34" s="24"/>
      <c r="R34" s="24">
        <v>10000</v>
      </c>
      <c r="S34" s="24"/>
      <c r="T34" s="24"/>
      <c r="U34" s="24"/>
      <c r="V34" s="24"/>
      <c r="W34" s="24">
        <v>10000</v>
      </c>
    </row>
    <row r="35" ht="18.75" customHeight="1" spans="1:23">
      <c r="A35" s="145" t="s">
        <v>340</v>
      </c>
      <c r="B35" s="145" t="s">
        <v>357</v>
      </c>
      <c r="C35" s="22" t="s">
        <v>356</v>
      </c>
      <c r="D35" s="145" t="s">
        <v>71</v>
      </c>
      <c r="E35" s="145" t="s">
        <v>152</v>
      </c>
      <c r="F35" s="145" t="s">
        <v>153</v>
      </c>
      <c r="G35" s="145" t="s">
        <v>333</v>
      </c>
      <c r="H35" s="145" t="s">
        <v>334</v>
      </c>
      <c r="I35" s="24">
        <v>1100000</v>
      </c>
      <c r="J35" s="24"/>
      <c r="K35" s="24"/>
      <c r="L35" s="24"/>
      <c r="M35" s="24"/>
      <c r="N35" s="24"/>
      <c r="O35" s="24"/>
      <c r="P35" s="24"/>
      <c r="Q35" s="24"/>
      <c r="R35" s="24">
        <v>1100000</v>
      </c>
      <c r="S35" s="24"/>
      <c r="T35" s="24"/>
      <c r="U35" s="24"/>
      <c r="V35" s="24"/>
      <c r="W35" s="24">
        <v>1100000</v>
      </c>
    </row>
    <row r="36" ht="18.75" customHeight="1" spans="1:23">
      <c r="A36" s="26"/>
      <c r="B36" s="26"/>
      <c r="C36" s="22" t="s">
        <v>360</v>
      </c>
      <c r="D36" s="26"/>
      <c r="E36" s="26"/>
      <c r="F36" s="26"/>
      <c r="G36" s="26"/>
      <c r="H36" s="26"/>
      <c r="I36" s="24">
        <v>300000</v>
      </c>
      <c r="J36" s="24">
        <v>300000</v>
      </c>
      <c r="K36" s="24">
        <v>300000</v>
      </c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18.75" customHeight="1" spans="1:23">
      <c r="A37" s="145" t="s">
        <v>331</v>
      </c>
      <c r="B37" s="145" t="s">
        <v>361</v>
      </c>
      <c r="C37" s="22" t="s">
        <v>360</v>
      </c>
      <c r="D37" s="145" t="s">
        <v>71</v>
      </c>
      <c r="E37" s="145" t="s">
        <v>140</v>
      </c>
      <c r="F37" s="145" t="s">
        <v>141</v>
      </c>
      <c r="G37" s="145" t="s">
        <v>277</v>
      </c>
      <c r="H37" s="145" t="s">
        <v>278</v>
      </c>
      <c r="I37" s="24">
        <v>50000</v>
      </c>
      <c r="J37" s="24">
        <v>50000</v>
      </c>
      <c r="K37" s="24">
        <v>50000</v>
      </c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18.75" customHeight="1" spans="1:23">
      <c r="A38" s="145" t="s">
        <v>331</v>
      </c>
      <c r="B38" s="145" t="s">
        <v>361</v>
      </c>
      <c r="C38" s="22" t="s">
        <v>360</v>
      </c>
      <c r="D38" s="145" t="s">
        <v>71</v>
      </c>
      <c r="E38" s="145" t="s">
        <v>140</v>
      </c>
      <c r="F38" s="145" t="s">
        <v>141</v>
      </c>
      <c r="G38" s="145" t="s">
        <v>287</v>
      </c>
      <c r="H38" s="145" t="s">
        <v>288</v>
      </c>
      <c r="I38" s="24">
        <v>50000</v>
      </c>
      <c r="J38" s="24">
        <v>50000</v>
      </c>
      <c r="K38" s="24">
        <v>50000</v>
      </c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18.75" customHeight="1" spans="1:23">
      <c r="A39" s="145" t="s">
        <v>331</v>
      </c>
      <c r="B39" s="145" t="s">
        <v>361</v>
      </c>
      <c r="C39" s="22" t="s">
        <v>360</v>
      </c>
      <c r="D39" s="145" t="s">
        <v>71</v>
      </c>
      <c r="E39" s="145" t="s">
        <v>140</v>
      </c>
      <c r="F39" s="145" t="s">
        <v>141</v>
      </c>
      <c r="G39" s="145" t="s">
        <v>362</v>
      </c>
      <c r="H39" s="145" t="s">
        <v>363</v>
      </c>
      <c r="I39" s="24">
        <v>10000</v>
      </c>
      <c r="J39" s="24">
        <v>10000</v>
      </c>
      <c r="K39" s="24">
        <v>10000</v>
      </c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18.75" customHeight="1" spans="1:23">
      <c r="A40" s="145" t="s">
        <v>331</v>
      </c>
      <c r="B40" s="145" t="s">
        <v>361</v>
      </c>
      <c r="C40" s="22" t="s">
        <v>360</v>
      </c>
      <c r="D40" s="145" t="s">
        <v>71</v>
      </c>
      <c r="E40" s="145" t="s">
        <v>140</v>
      </c>
      <c r="F40" s="145" t="s">
        <v>141</v>
      </c>
      <c r="G40" s="145" t="s">
        <v>285</v>
      </c>
      <c r="H40" s="145" t="s">
        <v>286</v>
      </c>
      <c r="I40" s="24">
        <v>40000</v>
      </c>
      <c r="J40" s="24">
        <v>40000</v>
      </c>
      <c r="K40" s="24">
        <v>40000</v>
      </c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18.75" customHeight="1" spans="1:23">
      <c r="A41" s="145" t="s">
        <v>331</v>
      </c>
      <c r="B41" s="145" t="s">
        <v>361</v>
      </c>
      <c r="C41" s="22" t="s">
        <v>360</v>
      </c>
      <c r="D41" s="145" t="s">
        <v>71</v>
      </c>
      <c r="E41" s="145" t="s">
        <v>140</v>
      </c>
      <c r="F41" s="145" t="s">
        <v>141</v>
      </c>
      <c r="G41" s="145" t="s">
        <v>364</v>
      </c>
      <c r="H41" s="145" t="s">
        <v>365</v>
      </c>
      <c r="I41" s="24">
        <v>30000</v>
      </c>
      <c r="J41" s="24">
        <v>30000</v>
      </c>
      <c r="K41" s="24">
        <v>30000</v>
      </c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ht="18.75" customHeight="1" spans="1:23">
      <c r="A42" s="145" t="s">
        <v>331</v>
      </c>
      <c r="B42" s="145" t="s">
        <v>361</v>
      </c>
      <c r="C42" s="22" t="s">
        <v>360</v>
      </c>
      <c r="D42" s="145" t="s">
        <v>71</v>
      </c>
      <c r="E42" s="145" t="s">
        <v>140</v>
      </c>
      <c r="F42" s="145" t="s">
        <v>141</v>
      </c>
      <c r="G42" s="145" t="s">
        <v>333</v>
      </c>
      <c r="H42" s="145" t="s">
        <v>334</v>
      </c>
      <c r="I42" s="24">
        <v>120000</v>
      </c>
      <c r="J42" s="24">
        <v>120000</v>
      </c>
      <c r="K42" s="24">
        <v>120000</v>
      </c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18.75" customHeight="1" spans="1:23">
      <c r="A43" s="26"/>
      <c r="B43" s="26"/>
      <c r="C43" s="22" t="s">
        <v>366</v>
      </c>
      <c r="D43" s="26"/>
      <c r="E43" s="26"/>
      <c r="F43" s="26"/>
      <c r="G43" s="26"/>
      <c r="H43" s="26"/>
      <c r="I43" s="24">
        <v>50000</v>
      </c>
      <c r="J43" s="24">
        <v>50000</v>
      </c>
      <c r="K43" s="24">
        <v>50000</v>
      </c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ht="18.75" customHeight="1" spans="1:23">
      <c r="A44" s="145" t="s">
        <v>340</v>
      </c>
      <c r="B44" s="145" t="s">
        <v>367</v>
      </c>
      <c r="C44" s="22" t="s">
        <v>366</v>
      </c>
      <c r="D44" s="145" t="s">
        <v>71</v>
      </c>
      <c r="E44" s="145" t="s">
        <v>144</v>
      </c>
      <c r="F44" s="145" t="s">
        <v>145</v>
      </c>
      <c r="G44" s="145" t="s">
        <v>368</v>
      </c>
      <c r="H44" s="145" t="s">
        <v>369</v>
      </c>
      <c r="I44" s="24">
        <v>50000</v>
      </c>
      <c r="J44" s="24">
        <v>50000</v>
      </c>
      <c r="K44" s="24">
        <v>50000</v>
      </c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ht="18.75" customHeight="1" spans="1:23">
      <c r="A45" s="26"/>
      <c r="B45" s="26"/>
      <c r="C45" s="22" t="s">
        <v>370</v>
      </c>
      <c r="D45" s="26"/>
      <c r="E45" s="26"/>
      <c r="F45" s="26"/>
      <c r="G45" s="26"/>
      <c r="H45" s="26"/>
      <c r="I45" s="24">
        <v>230000</v>
      </c>
      <c r="J45" s="24"/>
      <c r="K45" s="24"/>
      <c r="L45" s="24"/>
      <c r="M45" s="24"/>
      <c r="N45" s="24">
        <v>230000</v>
      </c>
      <c r="O45" s="24"/>
      <c r="P45" s="24"/>
      <c r="Q45" s="24"/>
      <c r="R45" s="24"/>
      <c r="S45" s="24"/>
      <c r="T45" s="24"/>
      <c r="U45" s="24"/>
      <c r="V45" s="24"/>
      <c r="W45" s="24"/>
    </row>
    <row r="46" ht="18.75" customHeight="1" spans="1:23">
      <c r="A46" s="145" t="s">
        <v>331</v>
      </c>
      <c r="B46" s="145" t="s">
        <v>371</v>
      </c>
      <c r="C46" s="22" t="s">
        <v>370</v>
      </c>
      <c r="D46" s="145" t="s">
        <v>71</v>
      </c>
      <c r="E46" s="145" t="s">
        <v>152</v>
      </c>
      <c r="F46" s="145" t="s">
        <v>153</v>
      </c>
      <c r="G46" s="145" t="s">
        <v>285</v>
      </c>
      <c r="H46" s="145" t="s">
        <v>286</v>
      </c>
      <c r="I46" s="24">
        <v>30000</v>
      </c>
      <c r="J46" s="24"/>
      <c r="K46" s="24"/>
      <c r="L46" s="24"/>
      <c r="M46" s="24"/>
      <c r="N46" s="24">
        <v>30000</v>
      </c>
      <c r="O46" s="24"/>
      <c r="P46" s="24"/>
      <c r="Q46" s="24"/>
      <c r="R46" s="24"/>
      <c r="S46" s="24"/>
      <c r="T46" s="24"/>
      <c r="U46" s="24"/>
      <c r="V46" s="24"/>
      <c r="W46" s="24"/>
    </row>
    <row r="47" ht="18.75" customHeight="1" spans="1:23">
      <c r="A47" s="145" t="s">
        <v>331</v>
      </c>
      <c r="B47" s="145" t="s">
        <v>371</v>
      </c>
      <c r="C47" s="22" t="s">
        <v>370</v>
      </c>
      <c r="D47" s="145" t="s">
        <v>71</v>
      </c>
      <c r="E47" s="145" t="s">
        <v>152</v>
      </c>
      <c r="F47" s="145" t="s">
        <v>153</v>
      </c>
      <c r="G47" s="145" t="s">
        <v>285</v>
      </c>
      <c r="H47" s="145" t="s">
        <v>286</v>
      </c>
      <c r="I47" s="24">
        <v>98246</v>
      </c>
      <c r="J47" s="24"/>
      <c r="K47" s="24"/>
      <c r="L47" s="24"/>
      <c r="M47" s="24"/>
      <c r="N47" s="24">
        <v>98246</v>
      </c>
      <c r="O47" s="24"/>
      <c r="P47" s="24"/>
      <c r="Q47" s="24"/>
      <c r="R47" s="24"/>
      <c r="S47" s="24"/>
      <c r="T47" s="24"/>
      <c r="U47" s="24"/>
      <c r="V47" s="24"/>
      <c r="W47" s="24"/>
    </row>
    <row r="48" ht="18.75" customHeight="1" spans="1:23">
      <c r="A48" s="145" t="s">
        <v>331</v>
      </c>
      <c r="B48" s="145" t="s">
        <v>371</v>
      </c>
      <c r="C48" s="22" t="s">
        <v>370</v>
      </c>
      <c r="D48" s="145" t="s">
        <v>71</v>
      </c>
      <c r="E48" s="145" t="s">
        <v>152</v>
      </c>
      <c r="F48" s="145" t="s">
        <v>153</v>
      </c>
      <c r="G48" s="145" t="s">
        <v>285</v>
      </c>
      <c r="H48" s="145" t="s">
        <v>286</v>
      </c>
      <c r="I48" s="24">
        <v>100000</v>
      </c>
      <c r="J48" s="24"/>
      <c r="K48" s="24"/>
      <c r="L48" s="24"/>
      <c r="M48" s="24"/>
      <c r="N48" s="24">
        <v>100000</v>
      </c>
      <c r="O48" s="24"/>
      <c r="P48" s="24"/>
      <c r="Q48" s="24"/>
      <c r="R48" s="24"/>
      <c r="S48" s="24"/>
      <c r="T48" s="24"/>
      <c r="U48" s="24"/>
      <c r="V48" s="24"/>
      <c r="W48" s="24"/>
    </row>
    <row r="49" ht="18.75" customHeight="1" spans="1:23">
      <c r="A49" s="145" t="s">
        <v>331</v>
      </c>
      <c r="B49" s="145" t="s">
        <v>371</v>
      </c>
      <c r="C49" s="22" t="s">
        <v>370</v>
      </c>
      <c r="D49" s="145" t="s">
        <v>71</v>
      </c>
      <c r="E49" s="145" t="s">
        <v>152</v>
      </c>
      <c r="F49" s="145" t="s">
        <v>153</v>
      </c>
      <c r="G49" s="145" t="s">
        <v>285</v>
      </c>
      <c r="H49" s="145" t="s">
        <v>286</v>
      </c>
      <c r="I49" s="24">
        <v>1754</v>
      </c>
      <c r="J49" s="24"/>
      <c r="K49" s="24"/>
      <c r="L49" s="24"/>
      <c r="M49" s="24"/>
      <c r="N49" s="24">
        <v>1754</v>
      </c>
      <c r="O49" s="24"/>
      <c r="P49" s="24"/>
      <c r="Q49" s="24"/>
      <c r="R49" s="24"/>
      <c r="S49" s="24"/>
      <c r="T49" s="24"/>
      <c r="U49" s="24"/>
      <c r="V49" s="24"/>
      <c r="W49" s="24"/>
    </row>
    <row r="50" ht="18.75" customHeight="1" spans="1:23">
      <c r="A50" s="26"/>
      <c r="B50" s="26"/>
      <c r="C50" s="22" t="s">
        <v>372</v>
      </c>
      <c r="D50" s="26"/>
      <c r="E50" s="26"/>
      <c r="F50" s="26"/>
      <c r="G50" s="26"/>
      <c r="H50" s="26"/>
      <c r="I50" s="24">
        <v>50000</v>
      </c>
      <c r="J50" s="24">
        <v>50000</v>
      </c>
      <c r="K50" s="24">
        <v>50000</v>
      </c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</row>
    <row r="51" ht="18.75" customHeight="1" spans="1:23">
      <c r="A51" s="145" t="s">
        <v>340</v>
      </c>
      <c r="B51" s="145" t="s">
        <v>373</v>
      </c>
      <c r="C51" s="22" t="s">
        <v>372</v>
      </c>
      <c r="D51" s="145" t="s">
        <v>71</v>
      </c>
      <c r="E51" s="145" t="s">
        <v>156</v>
      </c>
      <c r="F51" s="145" t="s">
        <v>157</v>
      </c>
      <c r="G51" s="145" t="s">
        <v>333</v>
      </c>
      <c r="H51" s="145" t="s">
        <v>334</v>
      </c>
      <c r="I51" s="24">
        <v>50000</v>
      </c>
      <c r="J51" s="24">
        <v>50000</v>
      </c>
      <c r="K51" s="24">
        <v>50000</v>
      </c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</row>
    <row r="52" ht="18.75" customHeight="1" spans="1:23">
      <c r="A52" s="26"/>
      <c r="B52" s="26"/>
      <c r="C52" s="22" t="s">
        <v>374</v>
      </c>
      <c r="D52" s="26"/>
      <c r="E52" s="26"/>
      <c r="F52" s="26"/>
      <c r="G52" s="26"/>
      <c r="H52" s="26"/>
      <c r="I52" s="24">
        <v>151900</v>
      </c>
      <c r="J52" s="24"/>
      <c r="K52" s="24"/>
      <c r="L52" s="24"/>
      <c r="M52" s="24"/>
      <c r="N52" s="24">
        <v>151900</v>
      </c>
      <c r="O52" s="24"/>
      <c r="P52" s="24"/>
      <c r="Q52" s="24"/>
      <c r="R52" s="24"/>
      <c r="S52" s="24"/>
      <c r="T52" s="24"/>
      <c r="U52" s="24"/>
      <c r="V52" s="24"/>
      <c r="W52" s="24"/>
    </row>
    <row r="53" ht="18.75" customHeight="1" spans="1:23">
      <c r="A53" s="145" t="s">
        <v>331</v>
      </c>
      <c r="B53" s="145" t="s">
        <v>375</v>
      </c>
      <c r="C53" s="22" t="s">
        <v>374</v>
      </c>
      <c r="D53" s="145" t="s">
        <v>71</v>
      </c>
      <c r="E53" s="145" t="s">
        <v>148</v>
      </c>
      <c r="F53" s="145" t="s">
        <v>149</v>
      </c>
      <c r="G53" s="145" t="s">
        <v>346</v>
      </c>
      <c r="H53" s="145" t="s">
        <v>347</v>
      </c>
      <c r="I53" s="24">
        <v>50000</v>
      </c>
      <c r="J53" s="24"/>
      <c r="K53" s="24"/>
      <c r="L53" s="24"/>
      <c r="M53" s="24"/>
      <c r="N53" s="24">
        <v>50000</v>
      </c>
      <c r="O53" s="24"/>
      <c r="P53" s="24"/>
      <c r="Q53" s="24"/>
      <c r="R53" s="24"/>
      <c r="S53" s="24"/>
      <c r="T53" s="24"/>
      <c r="U53" s="24"/>
      <c r="V53" s="24"/>
      <c r="W53" s="24"/>
    </row>
    <row r="54" ht="18.75" customHeight="1" spans="1:23">
      <c r="A54" s="145" t="s">
        <v>331</v>
      </c>
      <c r="B54" s="145" t="s">
        <v>375</v>
      </c>
      <c r="C54" s="22" t="s">
        <v>374</v>
      </c>
      <c r="D54" s="145" t="s">
        <v>71</v>
      </c>
      <c r="E54" s="145" t="s">
        <v>148</v>
      </c>
      <c r="F54" s="145" t="s">
        <v>149</v>
      </c>
      <c r="G54" s="145" t="s">
        <v>285</v>
      </c>
      <c r="H54" s="145" t="s">
        <v>286</v>
      </c>
      <c r="I54" s="24">
        <v>100000</v>
      </c>
      <c r="J54" s="24"/>
      <c r="K54" s="24"/>
      <c r="L54" s="24"/>
      <c r="M54" s="24"/>
      <c r="N54" s="24">
        <v>100000</v>
      </c>
      <c r="O54" s="24"/>
      <c r="P54" s="24"/>
      <c r="Q54" s="24"/>
      <c r="R54" s="24"/>
      <c r="S54" s="24"/>
      <c r="T54" s="24"/>
      <c r="U54" s="24"/>
      <c r="V54" s="24"/>
      <c r="W54" s="24"/>
    </row>
    <row r="55" ht="18.75" customHeight="1" spans="1:23">
      <c r="A55" s="145" t="s">
        <v>331</v>
      </c>
      <c r="B55" s="145" t="s">
        <v>375</v>
      </c>
      <c r="C55" s="22" t="s">
        <v>374</v>
      </c>
      <c r="D55" s="145" t="s">
        <v>71</v>
      </c>
      <c r="E55" s="145" t="s">
        <v>148</v>
      </c>
      <c r="F55" s="145" t="s">
        <v>149</v>
      </c>
      <c r="G55" s="145" t="s">
        <v>364</v>
      </c>
      <c r="H55" s="145" t="s">
        <v>365</v>
      </c>
      <c r="I55" s="24">
        <v>1900</v>
      </c>
      <c r="J55" s="24"/>
      <c r="K55" s="24"/>
      <c r="L55" s="24"/>
      <c r="M55" s="24"/>
      <c r="N55" s="24">
        <v>1900</v>
      </c>
      <c r="O55" s="24"/>
      <c r="P55" s="24"/>
      <c r="Q55" s="24"/>
      <c r="R55" s="24"/>
      <c r="S55" s="24"/>
      <c r="T55" s="24"/>
      <c r="U55" s="24"/>
      <c r="V55" s="24"/>
      <c r="W55" s="24"/>
    </row>
    <row r="56" ht="18.75" customHeight="1" spans="1:23">
      <c r="A56" s="26"/>
      <c r="B56" s="26"/>
      <c r="C56" s="22" t="s">
        <v>376</v>
      </c>
      <c r="D56" s="26"/>
      <c r="E56" s="26"/>
      <c r="F56" s="26"/>
      <c r="G56" s="26"/>
      <c r="H56" s="26"/>
      <c r="I56" s="24">
        <v>111940</v>
      </c>
      <c r="J56" s="24"/>
      <c r="K56" s="24"/>
      <c r="L56" s="24"/>
      <c r="M56" s="24"/>
      <c r="N56" s="24">
        <v>111940</v>
      </c>
      <c r="O56" s="24"/>
      <c r="P56" s="24"/>
      <c r="Q56" s="24"/>
      <c r="R56" s="24"/>
      <c r="S56" s="24"/>
      <c r="T56" s="24"/>
      <c r="U56" s="24"/>
      <c r="V56" s="24"/>
      <c r="W56" s="24"/>
    </row>
    <row r="57" ht="18.75" customHeight="1" spans="1:23">
      <c r="A57" s="145" t="s">
        <v>331</v>
      </c>
      <c r="B57" s="145" t="s">
        <v>377</v>
      </c>
      <c r="C57" s="22" t="s">
        <v>376</v>
      </c>
      <c r="D57" s="145" t="s">
        <v>71</v>
      </c>
      <c r="E57" s="145" t="s">
        <v>156</v>
      </c>
      <c r="F57" s="145" t="s">
        <v>157</v>
      </c>
      <c r="G57" s="145" t="s">
        <v>285</v>
      </c>
      <c r="H57" s="145" t="s">
        <v>286</v>
      </c>
      <c r="I57" s="24">
        <v>111940</v>
      </c>
      <c r="J57" s="24"/>
      <c r="K57" s="24"/>
      <c r="L57" s="24"/>
      <c r="M57" s="24"/>
      <c r="N57" s="24">
        <v>111940</v>
      </c>
      <c r="O57" s="24"/>
      <c r="P57" s="24"/>
      <c r="Q57" s="24"/>
      <c r="R57" s="24"/>
      <c r="S57" s="24"/>
      <c r="T57" s="24"/>
      <c r="U57" s="24"/>
      <c r="V57" s="24"/>
      <c r="W57" s="24"/>
    </row>
    <row r="58" ht="18.75" customHeight="1" spans="1:23">
      <c r="A58" s="26"/>
      <c r="B58" s="26"/>
      <c r="C58" s="22" t="s">
        <v>378</v>
      </c>
      <c r="D58" s="26"/>
      <c r="E58" s="26"/>
      <c r="F58" s="26"/>
      <c r="G58" s="26"/>
      <c r="H58" s="26"/>
      <c r="I58" s="24">
        <v>900000</v>
      </c>
      <c r="J58" s="24">
        <v>900000</v>
      </c>
      <c r="K58" s="24">
        <v>900000</v>
      </c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</row>
    <row r="59" ht="18.75" customHeight="1" spans="1:23">
      <c r="A59" s="145" t="s">
        <v>331</v>
      </c>
      <c r="B59" s="145" t="s">
        <v>379</v>
      </c>
      <c r="C59" s="22" t="s">
        <v>378</v>
      </c>
      <c r="D59" s="145" t="s">
        <v>71</v>
      </c>
      <c r="E59" s="145" t="s">
        <v>148</v>
      </c>
      <c r="F59" s="145" t="s">
        <v>149</v>
      </c>
      <c r="G59" s="145" t="s">
        <v>277</v>
      </c>
      <c r="H59" s="145" t="s">
        <v>278</v>
      </c>
      <c r="I59" s="24">
        <v>49220</v>
      </c>
      <c r="J59" s="24">
        <v>49220</v>
      </c>
      <c r="K59" s="24">
        <v>49220</v>
      </c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</row>
    <row r="60" ht="18.75" customHeight="1" spans="1:23">
      <c r="A60" s="145" t="s">
        <v>331</v>
      </c>
      <c r="B60" s="145" t="s">
        <v>379</v>
      </c>
      <c r="C60" s="22" t="s">
        <v>378</v>
      </c>
      <c r="D60" s="145" t="s">
        <v>71</v>
      </c>
      <c r="E60" s="145" t="s">
        <v>148</v>
      </c>
      <c r="F60" s="145" t="s">
        <v>149</v>
      </c>
      <c r="G60" s="145" t="s">
        <v>283</v>
      </c>
      <c r="H60" s="145" t="s">
        <v>284</v>
      </c>
      <c r="I60" s="24">
        <v>10080</v>
      </c>
      <c r="J60" s="24">
        <v>10080</v>
      </c>
      <c r="K60" s="24">
        <v>10080</v>
      </c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</row>
    <row r="61" ht="18.75" customHeight="1" spans="1:23">
      <c r="A61" s="145" t="s">
        <v>331</v>
      </c>
      <c r="B61" s="145" t="s">
        <v>379</v>
      </c>
      <c r="C61" s="22" t="s">
        <v>378</v>
      </c>
      <c r="D61" s="145" t="s">
        <v>71</v>
      </c>
      <c r="E61" s="145" t="s">
        <v>148</v>
      </c>
      <c r="F61" s="145" t="s">
        <v>149</v>
      </c>
      <c r="G61" s="145" t="s">
        <v>362</v>
      </c>
      <c r="H61" s="145" t="s">
        <v>363</v>
      </c>
      <c r="I61" s="24">
        <v>30000</v>
      </c>
      <c r="J61" s="24">
        <v>30000</v>
      </c>
      <c r="K61" s="24">
        <v>30000</v>
      </c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</row>
    <row r="62" ht="18.75" customHeight="1" spans="1:23">
      <c r="A62" s="145" t="s">
        <v>331</v>
      </c>
      <c r="B62" s="145" t="s">
        <v>379</v>
      </c>
      <c r="C62" s="22" t="s">
        <v>378</v>
      </c>
      <c r="D62" s="145" t="s">
        <v>71</v>
      </c>
      <c r="E62" s="145" t="s">
        <v>148</v>
      </c>
      <c r="F62" s="145" t="s">
        <v>149</v>
      </c>
      <c r="G62" s="145" t="s">
        <v>350</v>
      </c>
      <c r="H62" s="145" t="s">
        <v>351</v>
      </c>
      <c r="I62" s="24">
        <v>590700</v>
      </c>
      <c r="J62" s="24">
        <v>590700</v>
      </c>
      <c r="K62" s="24">
        <v>590700</v>
      </c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</row>
    <row r="63" ht="18.75" customHeight="1" spans="1:23">
      <c r="A63" s="145" t="s">
        <v>331</v>
      </c>
      <c r="B63" s="145" t="s">
        <v>379</v>
      </c>
      <c r="C63" s="22" t="s">
        <v>378</v>
      </c>
      <c r="D63" s="145" t="s">
        <v>71</v>
      </c>
      <c r="E63" s="145" t="s">
        <v>148</v>
      </c>
      <c r="F63" s="145" t="s">
        <v>149</v>
      </c>
      <c r="G63" s="145" t="s">
        <v>304</v>
      </c>
      <c r="H63" s="145" t="s">
        <v>303</v>
      </c>
      <c r="I63" s="24">
        <v>200000</v>
      </c>
      <c r="J63" s="24">
        <v>200000</v>
      </c>
      <c r="K63" s="24">
        <v>200000</v>
      </c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</row>
    <row r="64" ht="18.75" customHeight="1" spans="1:23">
      <c r="A64" s="145" t="s">
        <v>331</v>
      </c>
      <c r="B64" s="145" t="s">
        <v>379</v>
      </c>
      <c r="C64" s="22" t="s">
        <v>378</v>
      </c>
      <c r="D64" s="145" t="s">
        <v>71</v>
      </c>
      <c r="E64" s="145" t="s">
        <v>148</v>
      </c>
      <c r="F64" s="145" t="s">
        <v>149</v>
      </c>
      <c r="G64" s="145" t="s">
        <v>307</v>
      </c>
      <c r="H64" s="145" t="s">
        <v>308</v>
      </c>
      <c r="I64" s="24">
        <v>20000</v>
      </c>
      <c r="J64" s="24">
        <v>20000</v>
      </c>
      <c r="K64" s="24">
        <v>20000</v>
      </c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</row>
    <row r="65" ht="18.75" customHeight="1" spans="1:23">
      <c r="A65" s="26"/>
      <c r="B65" s="26"/>
      <c r="C65" s="22" t="s">
        <v>380</v>
      </c>
      <c r="D65" s="26"/>
      <c r="E65" s="26"/>
      <c r="F65" s="26"/>
      <c r="G65" s="26"/>
      <c r="H65" s="26"/>
      <c r="I65" s="24">
        <v>110000</v>
      </c>
      <c r="J65" s="24"/>
      <c r="K65" s="24"/>
      <c r="L65" s="24"/>
      <c r="M65" s="24"/>
      <c r="N65" s="24">
        <v>110000</v>
      </c>
      <c r="O65" s="24"/>
      <c r="P65" s="24"/>
      <c r="Q65" s="24"/>
      <c r="R65" s="24"/>
      <c r="S65" s="24"/>
      <c r="T65" s="24"/>
      <c r="U65" s="24"/>
      <c r="V65" s="24"/>
      <c r="W65" s="24"/>
    </row>
    <row r="66" ht="18.75" customHeight="1" spans="1:23">
      <c r="A66" s="145" t="s">
        <v>331</v>
      </c>
      <c r="B66" s="145" t="s">
        <v>381</v>
      </c>
      <c r="C66" s="22" t="s">
        <v>380</v>
      </c>
      <c r="D66" s="145" t="s">
        <v>71</v>
      </c>
      <c r="E66" s="145" t="s">
        <v>148</v>
      </c>
      <c r="F66" s="145" t="s">
        <v>149</v>
      </c>
      <c r="G66" s="145" t="s">
        <v>289</v>
      </c>
      <c r="H66" s="145" t="s">
        <v>290</v>
      </c>
      <c r="I66" s="24">
        <v>32450.39</v>
      </c>
      <c r="J66" s="24"/>
      <c r="K66" s="24"/>
      <c r="L66" s="24"/>
      <c r="M66" s="24"/>
      <c r="N66" s="24">
        <v>32450.39</v>
      </c>
      <c r="O66" s="24"/>
      <c r="P66" s="24"/>
      <c r="Q66" s="24"/>
      <c r="R66" s="24"/>
      <c r="S66" s="24"/>
      <c r="T66" s="24"/>
      <c r="U66" s="24"/>
      <c r="V66" s="24"/>
      <c r="W66" s="24"/>
    </row>
    <row r="67" ht="18.75" customHeight="1" spans="1:23">
      <c r="A67" s="145" t="s">
        <v>331</v>
      </c>
      <c r="B67" s="145" t="s">
        <v>381</v>
      </c>
      <c r="C67" s="22" t="s">
        <v>380</v>
      </c>
      <c r="D67" s="145" t="s">
        <v>71</v>
      </c>
      <c r="E67" s="145" t="s">
        <v>148</v>
      </c>
      <c r="F67" s="145" t="s">
        <v>149</v>
      </c>
      <c r="G67" s="145" t="s">
        <v>350</v>
      </c>
      <c r="H67" s="145" t="s">
        <v>351</v>
      </c>
      <c r="I67" s="24">
        <v>77549.61</v>
      </c>
      <c r="J67" s="24"/>
      <c r="K67" s="24"/>
      <c r="L67" s="24"/>
      <c r="M67" s="24"/>
      <c r="N67" s="24">
        <v>77549.61</v>
      </c>
      <c r="O67" s="24"/>
      <c r="P67" s="24"/>
      <c r="Q67" s="24"/>
      <c r="R67" s="24"/>
      <c r="S67" s="24"/>
      <c r="T67" s="24"/>
      <c r="U67" s="24"/>
      <c r="V67" s="24"/>
      <c r="W67" s="24"/>
    </row>
    <row r="68" ht="18.75" customHeight="1" spans="1:23">
      <c r="A68" s="26"/>
      <c r="B68" s="26"/>
      <c r="C68" s="22" t="s">
        <v>382</v>
      </c>
      <c r="D68" s="26"/>
      <c r="E68" s="26"/>
      <c r="F68" s="26"/>
      <c r="G68" s="26"/>
      <c r="H68" s="26"/>
      <c r="I68" s="24">
        <v>150000</v>
      </c>
      <c r="J68" s="24">
        <v>150000</v>
      </c>
      <c r="K68" s="24">
        <v>150000</v>
      </c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</row>
    <row r="69" ht="18.75" customHeight="1" spans="1:23">
      <c r="A69" s="145" t="s">
        <v>340</v>
      </c>
      <c r="B69" s="145" t="s">
        <v>383</v>
      </c>
      <c r="C69" s="22" t="s">
        <v>382</v>
      </c>
      <c r="D69" s="145" t="s">
        <v>71</v>
      </c>
      <c r="E69" s="145" t="s">
        <v>152</v>
      </c>
      <c r="F69" s="145" t="s">
        <v>153</v>
      </c>
      <c r="G69" s="145" t="s">
        <v>350</v>
      </c>
      <c r="H69" s="145" t="s">
        <v>351</v>
      </c>
      <c r="I69" s="24">
        <v>150000</v>
      </c>
      <c r="J69" s="24">
        <v>150000</v>
      </c>
      <c r="K69" s="24">
        <v>150000</v>
      </c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</row>
    <row r="70" ht="18.75" customHeight="1" spans="1:23">
      <c r="A70" s="26"/>
      <c r="B70" s="26"/>
      <c r="C70" s="22" t="s">
        <v>384</v>
      </c>
      <c r="D70" s="26"/>
      <c r="E70" s="26"/>
      <c r="F70" s="26"/>
      <c r="G70" s="26"/>
      <c r="H70" s="26"/>
      <c r="I70" s="24">
        <v>757820.5</v>
      </c>
      <c r="J70" s="24">
        <v>320791.18</v>
      </c>
      <c r="K70" s="24">
        <v>320791.18</v>
      </c>
      <c r="L70" s="24"/>
      <c r="M70" s="24"/>
      <c r="N70" s="24">
        <v>437029.32</v>
      </c>
      <c r="O70" s="24"/>
      <c r="P70" s="24"/>
      <c r="Q70" s="24"/>
      <c r="R70" s="24"/>
      <c r="S70" s="24"/>
      <c r="T70" s="24"/>
      <c r="U70" s="24"/>
      <c r="V70" s="24"/>
      <c r="W70" s="24"/>
    </row>
    <row r="71" ht="18.75" customHeight="1" spans="1:23">
      <c r="A71" s="145" t="s">
        <v>340</v>
      </c>
      <c r="B71" s="145" t="s">
        <v>385</v>
      </c>
      <c r="C71" s="22" t="s">
        <v>384</v>
      </c>
      <c r="D71" s="145" t="s">
        <v>71</v>
      </c>
      <c r="E71" s="145" t="s">
        <v>160</v>
      </c>
      <c r="F71" s="145" t="s">
        <v>161</v>
      </c>
      <c r="G71" s="145" t="s">
        <v>337</v>
      </c>
      <c r="H71" s="145" t="s">
        <v>338</v>
      </c>
      <c r="I71" s="24">
        <v>320791.18</v>
      </c>
      <c r="J71" s="24">
        <v>320791.18</v>
      </c>
      <c r="K71" s="24">
        <v>320791.18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</row>
    <row r="72" ht="18.75" customHeight="1" spans="1:23">
      <c r="A72" s="145" t="s">
        <v>340</v>
      </c>
      <c r="B72" s="145" t="s">
        <v>385</v>
      </c>
      <c r="C72" s="22" t="s">
        <v>384</v>
      </c>
      <c r="D72" s="145" t="s">
        <v>71</v>
      </c>
      <c r="E72" s="145" t="s">
        <v>160</v>
      </c>
      <c r="F72" s="145" t="s">
        <v>161</v>
      </c>
      <c r="G72" s="145" t="s">
        <v>337</v>
      </c>
      <c r="H72" s="145" t="s">
        <v>338</v>
      </c>
      <c r="I72" s="24">
        <v>67800</v>
      </c>
      <c r="J72" s="24"/>
      <c r="K72" s="24"/>
      <c r="L72" s="24"/>
      <c r="M72" s="24"/>
      <c r="N72" s="24">
        <v>67800</v>
      </c>
      <c r="O72" s="24"/>
      <c r="P72" s="24"/>
      <c r="Q72" s="24"/>
      <c r="R72" s="24"/>
      <c r="S72" s="24"/>
      <c r="T72" s="24"/>
      <c r="U72" s="24"/>
      <c r="V72" s="24"/>
      <c r="W72" s="24"/>
    </row>
    <row r="73" ht="18.75" customHeight="1" spans="1:23">
      <c r="A73" s="145" t="s">
        <v>340</v>
      </c>
      <c r="B73" s="145" t="s">
        <v>385</v>
      </c>
      <c r="C73" s="22" t="s">
        <v>384</v>
      </c>
      <c r="D73" s="145" t="s">
        <v>71</v>
      </c>
      <c r="E73" s="145" t="s">
        <v>160</v>
      </c>
      <c r="F73" s="145" t="s">
        <v>161</v>
      </c>
      <c r="G73" s="145" t="s">
        <v>337</v>
      </c>
      <c r="H73" s="145" t="s">
        <v>338</v>
      </c>
      <c r="I73" s="24">
        <v>363022.37</v>
      </c>
      <c r="J73" s="24"/>
      <c r="K73" s="24"/>
      <c r="L73" s="24"/>
      <c r="M73" s="24"/>
      <c r="N73" s="24">
        <v>363022.37</v>
      </c>
      <c r="O73" s="24"/>
      <c r="P73" s="24"/>
      <c r="Q73" s="24"/>
      <c r="R73" s="24"/>
      <c r="S73" s="24"/>
      <c r="T73" s="24"/>
      <c r="U73" s="24"/>
      <c r="V73" s="24"/>
      <c r="W73" s="24"/>
    </row>
    <row r="74" ht="18.75" customHeight="1" spans="1:23">
      <c r="A74" s="145" t="s">
        <v>340</v>
      </c>
      <c r="B74" s="145" t="s">
        <v>385</v>
      </c>
      <c r="C74" s="22" t="s">
        <v>384</v>
      </c>
      <c r="D74" s="145" t="s">
        <v>71</v>
      </c>
      <c r="E74" s="145" t="s">
        <v>160</v>
      </c>
      <c r="F74" s="145" t="s">
        <v>161</v>
      </c>
      <c r="G74" s="145" t="s">
        <v>337</v>
      </c>
      <c r="H74" s="145" t="s">
        <v>338</v>
      </c>
      <c r="I74" s="24">
        <v>6206.95</v>
      </c>
      <c r="J74" s="24"/>
      <c r="K74" s="24"/>
      <c r="L74" s="24"/>
      <c r="M74" s="24"/>
      <c r="N74" s="24">
        <v>6206.95</v>
      </c>
      <c r="O74" s="24"/>
      <c r="P74" s="24"/>
      <c r="Q74" s="24"/>
      <c r="R74" s="24"/>
      <c r="S74" s="24"/>
      <c r="T74" s="24"/>
      <c r="U74" s="24"/>
      <c r="V74" s="24"/>
      <c r="W74" s="24"/>
    </row>
    <row r="75" ht="18.75" customHeight="1" spans="1:23">
      <c r="A75" s="26"/>
      <c r="B75" s="26"/>
      <c r="C75" s="22" t="s">
        <v>386</v>
      </c>
      <c r="D75" s="26"/>
      <c r="E75" s="26"/>
      <c r="F75" s="26"/>
      <c r="G75" s="26"/>
      <c r="H75" s="26"/>
      <c r="I75" s="24">
        <v>2815000</v>
      </c>
      <c r="J75" s="24"/>
      <c r="K75" s="24"/>
      <c r="L75" s="24"/>
      <c r="M75" s="24"/>
      <c r="N75" s="24">
        <v>2815000</v>
      </c>
      <c r="O75" s="24"/>
      <c r="P75" s="24"/>
      <c r="Q75" s="24"/>
      <c r="R75" s="24"/>
      <c r="S75" s="24"/>
      <c r="T75" s="24"/>
      <c r="U75" s="24"/>
      <c r="V75" s="24"/>
      <c r="W75" s="24"/>
    </row>
    <row r="76" ht="18.75" customHeight="1" spans="1:23">
      <c r="A76" s="145" t="s">
        <v>331</v>
      </c>
      <c r="B76" s="145" t="s">
        <v>387</v>
      </c>
      <c r="C76" s="22" t="s">
        <v>386</v>
      </c>
      <c r="D76" s="145" t="s">
        <v>71</v>
      </c>
      <c r="E76" s="145" t="s">
        <v>134</v>
      </c>
      <c r="F76" s="145" t="s">
        <v>135</v>
      </c>
      <c r="G76" s="145" t="s">
        <v>350</v>
      </c>
      <c r="H76" s="145" t="s">
        <v>351</v>
      </c>
      <c r="I76" s="24">
        <v>913000</v>
      </c>
      <c r="J76" s="24"/>
      <c r="K76" s="24"/>
      <c r="L76" s="24"/>
      <c r="M76" s="24"/>
      <c r="N76" s="24">
        <v>913000</v>
      </c>
      <c r="O76" s="24"/>
      <c r="P76" s="24"/>
      <c r="Q76" s="24"/>
      <c r="R76" s="24"/>
      <c r="S76" s="24"/>
      <c r="T76" s="24"/>
      <c r="U76" s="24"/>
      <c r="V76" s="24"/>
      <c r="W76" s="24"/>
    </row>
    <row r="77" ht="18.75" customHeight="1" spans="1:23">
      <c r="A77" s="145" t="s">
        <v>331</v>
      </c>
      <c r="B77" s="145" t="s">
        <v>387</v>
      </c>
      <c r="C77" s="22" t="s">
        <v>386</v>
      </c>
      <c r="D77" s="145" t="s">
        <v>71</v>
      </c>
      <c r="E77" s="145" t="s">
        <v>134</v>
      </c>
      <c r="F77" s="145" t="s">
        <v>135</v>
      </c>
      <c r="G77" s="145" t="s">
        <v>315</v>
      </c>
      <c r="H77" s="145" t="s">
        <v>316</v>
      </c>
      <c r="I77" s="24">
        <v>1902000</v>
      </c>
      <c r="J77" s="24"/>
      <c r="K77" s="24"/>
      <c r="L77" s="24"/>
      <c r="M77" s="24"/>
      <c r="N77" s="24">
        <v>1902000</v>
      </c>
      <c r="O77" s="24"/>
      <c r="P77" s="24"/>
      <c r="Q77" s="24"/>
      <c r="R77" s="24"/>
      <c r="S77" s="24"/>
      <c r="T77" s="24"/>
      <c r="U77" s="24"/>
      <c r="V77" s="24"/>
      <c r="W77" s="24"/>
    </row>
    <row r="78" ht="18.75" customHeight="1" spans="1:23">
      <c r="A78" s="26"/>
      <c r="B78" s="26"/>
      <c r="C78" s="22" t="s">
        <v>388</v>
      </c>
      <c r="D78" s="26"/>
      <c r="E78" s="26"/>
      <c r="F78" s="26"/>
      <c r="G78" s="26"/>
      <c r="H78" s="26"/>
      <c r="I78" s="24">
        <v>150000</v>
      </c>
      <c r="J78" s="24">
        <v>150000</v>
      </c>
      <c r="K78" s="24">
        <v>150000</v>
      </c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</row>
    <row r="79" ht="18.75" customHeight="1" spans="1:23">
      <c r="A79" s="145" t="s">
        <v>331</v>
      </c>
      <c r="B79" s="145" t="s">
        <v>389</v>
      </c>
      <c r="C79" s="22" t="s">
        <v>388</v>
      </c>
      <c r="D79" s="145" t="s">
        <v>71</v>
      </c>
      <c r="E79" s="145" t="s">
        <v>144</v>
      </c>
      <c r="F79" s="145" t="s">
        <v>145</v>
      </c>
      <c r="G79" s="145" t="s">
        <v>350</v>
      </c>
      <c r="H79" s="145" t="s">
        <v>351</v>
      </c>
      <c r="I79" s="24">
        <v>150000</v>
      </c>
      <c r="J79" s="24">
        <v>150000</v>
      </c>
      <c r="K79" s="24">
        <v>150000</v>
      </c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</row>
    <row r="80" ht="18.75" customHeight="1" spans="1:23">
      <c r="A80" s="26"/>
      <c r="B80" s="26"/>
      <c r="C80" s="22" t="s">
        <v>390</v>
      </c>
      <c r="D80" s="26"/>
      <c r="E80" s="26"/>
      <c r="F80" s="26"/>
      <c r="G80" s="26"/>
      <c r="H80" s="26"/>
      <c r="I80" s="24">
        <v>354300</v>
      </c>
      <c r="J80" s="24"/>
      <c r="K80" s="24"/>
      <c r="L80" s="24"/>
      <c r="M80" s="24"/>
      <c r="N80" s="24">
        <v>354300</v>
      </c>
      <c r="O80" s="24"/>
      <c r="P80" s="24"/>
      <c r="Q80" s="24"/>
      <c r="R80" s="24"/>
      <c r="S80" s="24"/>
      <c r="T80" s="24"/>
      <c r="U80" s="24"/>
      <c r="V80" s="24"/>
      <c r="W80" s="24"/>
    </row>
    <row r="81" ht="18.75" customHeight="1" spans="1:23">
      <c r="A81" s="145" t="s">
        <v>340</v>
      </c>
      <c r="B81" s="145" t="s">
        <v>391</v>
      </c>
      <c r="C81" s="22" t="s">
        <v>390</v>
      </c>
      <c r="D81" s="145" t="s">
        <v>71</v>
      </c>
      <c r="E81" s="145" t="s">
        <v>124</v>
      </c>
      <c r="F81" s="145" t="s">
        <v>125</v>
      </c>
      <c r="G81" s="145" t="s">
        <v>350</v>
      </c>
      <c r="H81" s="145" t="s">
        <v>351</v>
      </c>
      <c r="I81" s="24">
        <v>151300</v>
      </c>
      <c r="J81" s="24"/>
      <c r="K81" s="24"/>
      <c r="L81" s="24"/>
      <c r="M81" s="24"/>
      <c r="N81" s="24">
        <v>151300</v>
      </c>
      <c r="O81" s="24"/>
      <c r="P81" s="24"/>
      <c r="Q81" s="24"/>
      <c r="R81" s="24"/>
      <c r="S81" s="24"/>
      <c r="T81" s="24"/>
      <c r="U81" s="24"/>
      <c r="V81" s="24"/>
      <c r="W81" s="24"/>
    </row>
    <row r="82" ht="18.75" customHeight="1" spans="1:23">
      <c r="A82" s="145" t="s">
        <v>340</v>
      </c>
      <c r="B82" s="145" t="s">
        <v>391</v>
      </c>
      <c r="C82" s="22" t="s">
        <v>390</v>
      </c>
      <c r="D82" s="145" t="s">
        <v>71</v>
      </c>
      <c r="E82" s="145" t="s">
        <v>124</v>
      </c>
      <c r="F82" s="145" t="s">
        <v>125</v>
      </c>
      <c r="G82" s="145" t="s">
        <v>350</v>
      </c>
      <c r="H82" s="145" t="s">
        <v>351</v>
      </c>
      <c r="I82" s="24">
        <v>203000</v>
      </c>
      <c r="J82" s="24"/>
      <c r="K82" s="24"/>
      <c r="L82" s="24"/>
      <c r="M82" s="24"/>
      <c r="N82" s="24">
        <v>203000</v>
      </c>
      <c r="O82" s="24"/>
      <c r="P82" s="24"/>
      <c r="Q82" s="24"/>
      <c r="R82" s="24"/>
      <c r="S82" s="24"/>
      <c r="T82" s="24"/>
      <c r="U82" s="24"/>
      <c r="V82" s="24"/>
      <c r="W82" s="24"/>
    </row>
    <row r="83" ht="18.75" customHeight="1" spans="1:23">
      <c r="A83" s="26"/>
      <c r="B83" s="26"/>
      <c r="C83" s="22" t="s">
        <v>392</v>
      </c>
      <c r="D83" s="26"/>
      <c r="E83" s="26"/>
      <c r="F83" s="26"/>
      <c r="G83" s="26"/>
      <c r="H83" s="26"/>
      <c r="I83" s="24">
        <v>200000</v>
      </c>
      <c r="J83" s="24">
        <v>200000</v>
      </c>
      <c r="K83" s="24">
        <v>200000</v>
      </c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</row>
    <row r="84" ht="18.75" customHeight="1" spans="1:23">
      <c r="A84" s="145" t="s">
        <v>340</v>
      </c>
      <c r="B84" s="145" t="s">
        <v>393</v>
      </c>
      <c r="C84" s="22" t="s">
        <v>392</v>
      </c>
      <c r="D84" s="145" t="s">
        <v>71</v>
      </c>
      <c r="E84" s="145" t="s">
        <v>152</v>
      </c>
      <c r="F84" s="145" t="s">
        <v>153</v>
      </c>
      <c r="G84" s="145" t="s">
        <v>350</v>
      </c>
      <c r="H84" s="145" t="s">
        <v>351</v>
      </c>
      <c r="I84" s="24">
        <v>200000</v>
      </c>
      <c r="J84" s="24">
        <v>200000</v>
      </c>
      <c r="K84" s="24">
        <v>200000</v>
      </c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</row>
    <row r="85" ht="18.75" customHeight="1" spans="1:23">
      <c r="A85" s="26"/>
      <c r="B85" s="26"/>
      <c r="C85" s="22" t="s">
        <v>394</v>
      </c>
      <c r="D85" s="26"/>
      <c r="E85" s="26"/>
      <c r="F85" s="26"/>
      <c r="G85" s="26"/>
      <c r="H85" s="26"/>
      <c r="I85" s="24">
        <v>11937700</v>
      </c>
      <c r="J85" s="24"/>
      <c r="K85" s="24"/>
      <c r="L85" s="24"/>
      <c r="M85" s="24"/>
      <c r="N85" s="24">
        <v>11937700</v>
      </c>
      <c r="O85" s="24"/>
      <c r="P85" s="24"/>
      <c r="Q85" s="24"/>
      <c r="R85" s="24"/>
      <c r="S85" s="24"/>
      <c r="T85" s="24"/>
      <c r="U85" s="24"/>
      <c r="V85" s="24"/>
      <c r="W85" s="24"/>
    </row>
    <row r="86" ht="18.75" customHeight="1" spans="1:23">
      <c r="A86" s="145" t="s">
        <v>331</v>
      </c>
      <c r="B86" s="145" t="s">
        <v>395</v>
      </c>
      <c r="C86" s="22" t="s">
        <v>394</v>
      </c>
      <c r="D86" s="145" t="s">
        <v>71</v>
      </c>
      <c r="E86" s="145" t="s">
        <v>134</v>
      </c>
      <c r="F86" s="145" t="s">
        <v>135</v>
      </c>
      <c r="G86" s="145" t="s">
        <v>277</v>
      </c>
      <c r="H86" s="145" t="s">
        <v>278</v>
      </c>
      <c r="I86" s="24">
        <v>50000</v>
      </c>
      <c r="J86" s="24"/>
      <c r="K86" s="24"/>
      <c r="L86" s="24"/>
      <c r="M86" s="24"/>
      <c r="N86" s="24">
        <v>50000</v>
      </c>
      <c r="O86" s="24"/>
      <c r="P86" s="24"/>
      <c r="Q86" s="24"/>
      <c r="R86" s="24"/>
      <c r="S86" s="24"/>
      <c r="T86" s="24"/>
      <c r="U86" s="24"/>
      <c r="V86" s="24"/>
      <c r="W86" s="24"/>
    </row>
    <row r="87" ht="18.75" customHeight="1" spans="1:23">
      <c r="A87" s="145" t="s">
        <v>331</v>
      </c>
      <c r="B87" s="145" t="s">
        <v>395</v>
      </c>
      <c r="C87" s="22" t="s">
        <v>394</v>
      </c>
      <c r="D87" s="145" t="s">
        <v>71</v>
      </c>
      <c r="E87" s="145" t="s">
        <v>134</v>
      </c>
      <c r="F87" s="145" t="s">
        <v>135</v>
      </c>
      <c r="G87" s="145" t="s">
        <v>396</v>
      </c>
      <c r="H87" s="145" t="s">
        <v>397</v>
      </c>
      <c r="I87" s="24">
        <v>200000</v>
      </c>
      <c r="J87" s="24"/>
      <c r="K87" s="24"/>
      <c r="L87" s="24"/>
      <c r="M87" s="24"/>
      <c r="N87" s="24">
        <v>200000</v>
      </c>
      <c r="O87" s="24"/>
      <c r="P87" s="24"/>
      <c r="Q87" s="24"/>
      <c r="R87" s="24"/>
      <c r="S87" s="24"/>
      <c r="T87" s="24"/>
      <c r="U87" s="24"/>
      <c r="V87" s="24"/>
      <c r="W87" s="24"/>
    </row>
    <row r="88" ht="18.75" customHeight="1" spans="1:23">
      <c r="A88" s="145" t="s">
        <v>331</v>
      </c>
      <c r="B88" s="145" t="s">
        <v>395</v>
      </c>
      <c r="C88" s="22" t="s">
        <v>394</v>
      </c>
      <c r="D88" s="145" t="s">
        <v>71</v>
      </c>
      <c r="E88" s="145" t="s">
        <v>134</v>
      </c>
      <c r="F88" s="145" t="s">
        <v>135</v>
      </c>
      <c r="G88" s="145" t="s">
        <v>287</v>
      </c>
      <c r="H88" s="145" t="s">
        <v>288</v>
      </c>
      <c r="I88" s="24">
        <v>50000</v>
      </c>
      <c r="J88" s="24"/>
      <c r="K88" s="24"/>
      <c r="L88" s="24"/>
      <c r="M88" s="24"/>
      <c r="N88" s="24">
        <v>50000</v>
      </c>
      <c r="O88" s="24"/>
      <c r="P88" s="24"/>
      <c r="Q88" s="24"/>
      <c r="R88" s="24"/>
      <c r="S88" s="24"/>
      <c r="T88" s="24"/>
      <c r="U88" s="24"/>
      <c r="V88" s="24"/>
      <c r="W88" s="24"/>
    </row>
    <row r="89" ht="18.75" customHeight="1" spans="1:23">
      <c r="A89" s="145" t="s">
        <v>331</v>
      </c>
      <c r="B89" s="145" t="s">
        <v>395</v>
      </c>
      <c r="C89" s="22" t="s">
        <v>394</v>
      </c>
      <c r="D89" s="145" t="s">
        <v>71</v>
      </c>
      <c r="E89" s="145" t="s">
        <v>134</v>
      </c>
      <c r="F89" s="145" t="s">
        <v>135</v>
      </c>
      <c r="G89" s="145" t="s">
        <v>346</v>
      </c>
      <c r="H89" s="145" t="s">
        <v>347</v>
      </c>
      <c r="I89" s="24">
        <v>300000</v>
      </c>
      <c r="J89" s="24"/>
      <c r="K89" s="24"/>
      <c r="L89" s="24"/>
      <c r="M89" s="24"/>
      <c r="N89" s="24">
        <v>300000</v>
      </c>
      <c r="O89" s="24"/>
      <c r="P89" s="24"/>
      <c r="Q89" s="24"/>
      <c r="R89" s="24"/>
      <c r="S89" s="24"/>
      <c r="T89" s="24"/>
      <c r="U89" s="24"/>
      <c r="V89" s="24"/>
      <c r="W89" s="24"/>
    </row>
    <row r="90" ht="18.75" customHeight="1" spans="1:23">
      <c r="A90" s="145" t="s">
        <v>331</v>
      </c>
      <c r="B90" s="145" t="s">
        <v>395</v>
      </c>
      <c r="C90" s="22" t="s">
        <v>394</v>
      </c>
      <c r="D90" s="145" t="s">
        <v>71</v>
      </c>
      <c r="E90" s="145" t="s">
        <v>134</v>
      </c>
      <c r="F90" s="145" t="s">
        <v>135</v>
      </c>
      <c r="G90" s="145" t="s">
        <v>350</v>
      </c>
      <c r="H90" s="145" t="s">
        <v>351</v>
      </c>
      <c r="I90" s="24">
        <v>1360861.95</v>
      </c>
      <c r="J90" s="24"/>
      <c r="K90" s="24"/>
      <c r="L90" s="24"/>
      <c r="M90" s="24"/>
      <c r="N90" s="24">
        <v>1360861.95</v>
      </c>
      <c r="O90" s="24"/>
      <c r="P90" s="24"/>
      <c r="Q90" s="24"/>
      <c r="R90" s="24"/>
      <c r="S90" s="24"/>
      <c r="T90" s="24"/>
      <c r="U90" s="24"/>
      <c r="V90" s="24"/>
      <c r="W90" s="24"/>
    </row>
    <row r="91" ht="18.75" customHeight="1" spans="1:23">
      <c r="A91" s="145" t="s">
        <v>331</v>
      </c>
      <c r="B91" s="145" t="s">
        <v>395</v>
      </c>
      <c r="C91" s="22" t="s">
        <v>394</v>
      </c>
      <c r="D91" s="145" t="s">
        <v>71</v>
      </c>
      <c r="E91" s="145" t="s">
        <v>134</v>
      </c>
      <c r="F91" s="145" t="s">
        <v>135</v>
      </c>
      <c r="G91" s="145" t="s">
        <v>285</v>
      </c>
      <c r="H91" s="145" t="s">
        <v>286</v>
      </c>
      <c r="I91" s="24">
        <v>600000</v>
      </c>
      <c r="J91" s="24"/>
      <c r="K91" s="24"/>
      <c r="L91" s="24"/>
      <c r="M91" s="24"/>
      <c r="N91" s="24">
        <v>600000</v>
      </c>
      <c r="O91" s="24"/>
      <c r="P91" s="24"/>
      <c r="Q91" s="24"/>
      <c r="R91" s="24"/>
      <c r="S91" s="24"/>
      <c r="T91" s="24"/>
      <c r="U91" s="24"/>
      <c r="V91" s="24"/>
      <c r="W91" s="24"/>
    </row>
    <row r="92" ht="18.75" customHeight="1" spans="1:23">
      <c r="A92" s="145" t="s">
        <v>331</v>
      </c>
      <c r="B92" s="145" t="s">
        <v>395</v>
      </c>
      <c r="C92" s="22" t="s">
        <v>394</v>
      </c>
      <c r="D92" s="145" t="s">
        <v>71</v>
      </c>
      <c r="E92" s="145" t="s">
        <v>134</v>
      </c>
      <c r="F92" s="145" t="s">
        <v>135</v>
      </c>
      <c r="G92" s="145" t="s">
        <v>307</v>
      </c>
      <c r="H92" s="145" t="s">
        <v>308</v>
      </c>
      <c r="I92" s="24">
        <v>116679</v>
      </c>
      <c r="J92" s="24"/>
      <c r="K92" s="24"/>
      <c r="L92" s="24"/>
      <c r="M92" s="24"/>
      <c r="N92" s="24">
        <v>116679</v>
      </c>
      <c r="O92" s="24"/>
      <c r="P92" s="24"/>
      <c r="Q92" s="24"/>
      <c r="R92" s="24"/>
      <c r="S92" s="24"/>
      <c r="T92" s="24"/>
      <c r="U92" s="24"/>
      <c r="V92" s="24"/>
      <c r="W92" s="24"/>
    </row>
    <row r="93" ht="18.75" customHeight="1" spans="1:23">
      <c r="A93" s="145" t="s">
        <v>331</v>
      </c>
      <c r="B93" s="145" t="s">
        <v>395</v>
      </c>
      <c r="C93" s="22" t="s">
        <v>394</v>
      </c>
      <c r="D93" s="145" t="s">
        <v>71</v>
      </c>
      <c r="E93" s="145" t="s">
        <v>134</v>
      </c>
      <c r="F93" s="145" t="s">
        <v>135</v>
      </c>
      <c r="G93" s="145" t="s">
        <v>315</v>
      </c>
      <c r="H93" s="145" t="s">
        <v>316</v>
      </c>
      <c r="I93" s="24">
        <v>8146000</v>
      </c>
      <c r="J93" s="24"/>
      <c r="K93" s="24"/>
      <c r="L93" s="24"/>
      <c r="M93" s="24"/>
      <c r="N93" s="24">
        <v>8146000</v>
      </c>
      <c r="O93" s="24"/>
      <c r="P93" s="24"/>
      <c r="Q93" s="24"/>
      <c r="R93" s="24"/>
      <c r="S93" s="24"/>
      <c r="T93" s="24"/>
      <c r="U93" s="24"/>
      <c r="V93" s="24"/>
      <c r="W93" s="24"/>
    </row>
    <row r="94" ht="18.75" customHeight="1" spans="1:23">
      <c r="A94" s="145" t="s">
        <v>331</v>
      </c>
      <c r="B94" s="145" t="s">
        <v>395</v>
      </c>
      <c r="C94" s="22" t="s">
        <v>394</v>
      </c>
      <c r="D94" s="145" t="s">
        <v>71</v>
      </c>
      <c r="E94" s="145" t="s">
        <v>134</v>
      </c>
      <c r="F94" s="145" t="s">
        <v>135</v>
      </c>
      <c r="G94" s="145" t="s">
        <v>368</v>
      </c>
      <c r="H94" s="145" t="s">
        <v>369</v>
      </c>
      <c r="I94" s="24">
        <v>500000</v>
      </c>
      <c r="J94" s="24"/>
      <c r="K94" s="24"/>
      <c r="L94" s="24"/>
      <c r="M94" s="24"/>
      <c r="N94" s="24">
        <v>500000</v>
      </c>
      <c r="O94" s="24"/>
      <c r="P94" s="24"/>
      <c r="Q94" s="24"/>
      <c r="R94" s="24"/>
      <c r="S94" s="24"/>
      <c r="T94" s="24"/>
      <c r="U94" s="24"/>
      <c r="V94" s="24"/>
      <c r="W94" s="24"/>
    </row>
    <row r="95" ht="18.75" customHeight="1" spans="1:23">
      <c r="A95" s="145" t="s">
        <v>331</v>
      </c>
      <c r="B95" s="145" t="s">
        <v>395</v>
      </c>
      <c r="C95" s="22" t="s">
        <v>394</v>
      </c>
      <c r="D95" s="145" t="s">
        <v>71</v>
      </c>
      <c r="E95" s="145" t="s">
        <v>134</v>
      </c>
      <c r="F95" s="145" t="s">
        <v>135</v>
      </c>
      <c r="G95" s="145" t="s">
        <v>333</v>
      </c>
      <c r="H95" s="145" t="s">
        <v>334</v>
      </c>
      <c r="I95" s="24">
        <v>614159.05</v>
      </c>
      <c r="J95" s="24"/>
      <c r="K95" s="24"/>
      <c r="L95" s="24"/>
      <c r="M95" s="24"/>
      <c r="N95" s="24">
        <v>614159.05</v>
      </c>
      <c r="O95" s="24"/>
      <c r="P95" s="24"/>
      <c r="Q95" s="24"/>
      <c r="R95" s="24"/>
      <c r="S95" s="24"/>
      <c r="T95" s="24"/>
      <c r="U95" s="24"/>
      <c r="V95" s="24"/>
      <c r="W95" s="24"/>
    </row>
    <row r="96" ht="18.75" customHeight="1" spans="1:23">
      <c r="A96" s="26"/>
      <c r="B96" s="26"/>
      <c r="C96" s="22" t="s">
        <v>398</v>
      </c>
      <c r="D96" s="26"/>
      <c r="E96" s="26"/>
      <c r="F96" s="26"/>
      <c r="G96" s="26"/>
      <c r="H96" s="26"/>
      <c r="I96" s="24">
        <v>700000</v>
      </c>
      <c r="J96" s="24">
        <v>700000</v>
      </c>
      <c r="K96" s="24">
        <v>700000</v>
      </c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</row>
    <row r="97" ht="18.75" customHeight="1" spans="1:23">
      <c r="A97" s="145" t="s">
        <v>331</v>
      </c>
      <c r="B97" s="145" t="s">
        <v>399</v>
      </c>
      <c r="C97" s="22" t="s">
        <v>398</v>
      </c>
      <c r="D97" s="145" t="s">
        <v>71</v>
      </c>
      <c r="E97" s="145" t="s">
        <v>150</v>
      </c>
      <c r="F97" s="145" t="s">
        <v>151</v>
      </c>
      <c r="G97" s="145" t="s">
        <v>400</v>
      </c>
      <c r="H97" s="145" t="s">
        <v>334</v>
      </c>
      <c r="I97" s="24">
        <v>700000</v>
      </c>
      <c r="J97" s="24">
        <v>700000</v>
      </c>
      <c r="K97" s="24">
        <v>700000</v>
      </c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</row>
    <row r="98" ht="18.75" customHeight="1" spans="1:23">
      <c r="A98" s="26"/>
      <c r="B98" s="26"/>
      <c r="C98" s="22" t="s">
        <v>401</v>
      </c>
      <c r="D98" s="26"/>
      <c r="E98" s="26"/>
      <c r="F98" s="26"/>
      <c r="G98" s="26"/>
      <c r="H98" s="26"/>
      <c r="I98" s="24">
        <v>420000</v>
      </c>
      <c r="J98" s="24"/>
      <c r="K98" s="24"/>
      <c r="L98" s="24"/>
      <c r="M98" s="24"/>
      <c r="N98" s="24">
        <v>420000</v>
      </c>
      <c r="O98" s="24"/>
      <c r="P98" s="24"/>
      <c r="Q98" s="24"/>
      <c r="R98" s="24"/>
      <c r="S98" s="24"/>
      <c r="T98" s="24"/>
      <c r="U98" s="24"/>
      <c r="V98" s="24"/>
      <c r="W98" s="24"/>
    </row>
    <row r="99" ht="18.75" customHeight="1" spans="1:23">
      <c r="A99" s="145" t="s">
        <v>331</v>
      </c>
      <c r="B99" s="145" t="s">
        <v>402</v>
      </c>
      <c r="C99" s="22" t="s">
        <v>401</v>
      </c>
      <c r="D99" s="145" t="s">
        <v>71</v>
      </c>
      <c r="E99" s="145" t="s">
        <v>150</v>
      </c>
      <c r="F99" s="145" t="s">
        <v>151</v>
      </c>
      <c r="G99" s="145" t="s">
        <v>315</v>
      </c>
      <c r="H99" s="145" t="s">
        <v>316</v>
      </c>
      <c r="I99" s="24">
        <v>420000</v>
      </c>
      <c r="J99" s="24"/>
      <c r="K99" s="24"/>
      <c r="L99" s="24"/>
      <c r="M99" s="24"/>
      <c r="N99" s="24">
        <v>420000</v>
      </c>
      <c r="O99" s="24"/>
      <c r="P99" s="24"/>
      <c r="Q99" s="24"/>
      <c r="R99" s="24"/>
      <c r="S99" s="24"/>
      <c r="T99" s="24"/>
      <c r="U99" s="24"/>
      <c r="V99" s="24"/>
      <c r="W99" s="24"/>
    </row>
    <row r="100" ht="18.75" customHeight="1" spans="1:23">
      <c r="A100" s="26"/>
      <c r="B100" s="26"/>
      <c r="C100" s="22" t="s">
        <v>403</v>
      </c>
      <c r="D100" s="26"/>
      <c r="E100" s="26"/>
      <c r="F100" s="26"/>
      <c r="G100" s="26"/>
      <c r="H100" s="26"/>
      <c r="I100" s="24">
        <v>13180</v>
      </c>
      <c r="J100" s="24"/>
      <c r="K100" s="24"/>
      <c r="L100" s="24"/>
      <c r="M100" s="24"/>
      <c r="N100" s="24">
        <v>13180</v>
      </c>
      <c r="O100" s="24"/>
      <c r="P100" s="24"/>
      <c r="Q100" s="24"/>
      <c r="R100" s="24"/>
      <c r="S100" s="24"/>
      <c r="T100" s="24"/>
      <c r="U100" s="24"/>
      <c r="V100" s="24"/>
      <c r="W100" s="24"/>
    </row>
    <row r="101" ht="18.75" customHeight="1" spans="1:23">
      <c r="A101" s="145" t="s">
        <v>331</v>
      </c>
      <c r="B101" s="145" t="s">
        <v>404</v>
      </c>
      <c r="C101" s="22" t="s">
        <v>403</v>
      </c>
      <c r="D101" s="145" t="s">
        <v>71</v>
      </c>
      <c r="E101" s="145" t="s">
        <v>89</v>
      </c>
      <c r="F101" s="145" t="s">
        <v>90</v>
      </c>
      <c r="G101" s="145" t="s">
        <v>277</v>
      </c>
      <c r="H101" s="145" t="s">
        <v>278</v>
      </c>
      <c r="I101" s="24">
        <v>13180</v>
      </c>
      <c r="J101" s="24"/>
      <c r="K101" s="24"/>
      <c r="L101" s="24"/>
      <c r="M101" s="24"/>
      <c r="N101" s="24">
        <v>13180</v>
      </c>
      <c r="O101" s="24"/>
      <c r="P101" s="24"/>
      <c r="Q101" s="24"/>
      <c r="R101" s="24"/>
      <c r="S101" s="24"/>
      <c r="T101" s="24"/>
      <c r="U101" s="24"/>
      <c r="V101" s="24"/>
      <c r="W101" s="24"/>
    </row>
    <row r="102" ht="18.75" customHeight="1" spans="1:23">
      <c r="A102" s="36" t="s">
        <v>168</v>
      </c>
      <c r="B102" s="37"/>
      <c r="C102" s="37"/>
      <c r="D102" s="37"/>
      <c r="E102" s="37"/>
      <c r="F102" s="37"/>
      <c r="G102" s="37"/>
      <c r="H102" s="38"/>
      <c r="I102" s="24">
        <v>35987682.94</v>
      </c>
      <c r="J102" s="24">
        <v>17396633.62</v>
      </c>
      <c r="K102" s="24">
        <v>17396633.62</v>
      </c>
      <c r="L102" s="24"/>
      <c r="M102" s="24"/>
      <c r="N102" s="24">
        <v>16591049.32</v>
      </c>
      <c r="O102" s="24"/>
      <c r="P102" s="24"/>
      <c r="Q102" s="24"/>
      <c r="R102" s="24">
        <v>2000000</v>
      </c>
      <c r="S102" s="24"/>
      <c r="T102" s="24"/>
      <c r="U102" s="24"/>
      <c r="V102" s="24"/>
      <c r="W102" s="24">
        <v>2000000</v>
      </c>
    </row>
  </sheetData>
  <mergeCells count="28">
    <mergeCell ref="A3:W3"/>
    <mergeCell ref="A4:H4"/>
    <mergeCell ref="J5:M5"/>
    <mergeCell ref="N5:P5"/>
    <mergeCell ref="R5:W5"/>
    <mergeCell ref="A102:H10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28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60"/>
  <sheetViews>
    <sheetView showZeros="0" workbookViewId="0">
      <pane ySplit="1" topLeftCell="A2" activePane="bottomLeft" state="frozen"/>
      <selection/>
      <selection pane="bottomLeft" activeCell="E153" sqref="E153:H153"/>
    </sheetView>
  </sheetViews>
  <sheetFormatPr defaultColWidth="9.14285714285714" defaultRowHeight="12" customHeight="1"/>
  <cols>
    <col min="1" max="1" width="34.2857142857143" customWidth="1"/>
    <col min="2" max="2" width="63.4285714285714" customWidth="1"/>
    <col min="3" max="4" width="18.2857142857143" customWidth="1"/>
    <col min="5" max="5" width="38.4285714285714" customWidth="1"/>
    <col min="6" max="6" width="12" customWidth="1"/>
    <col min="7" max="7" width="17" customWidth="1"/>
    <col min="8" max="9" width="12" customWidth="1"/>
    <col min="10" max="10" width="47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103" t="s">
        <v>405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65"/>
      <c r="G3" s="7"/>
      <c r="H3" s="65"/>
      <c r="I3" s="65"/>
      <c r="J3" s="7"/>
    </row>
    <row r="4" ht="18.75" customHeight="1" spans="1:8">
      <c r="A4" s="8" t="str">
        <f>"单位名称："&amp;"临沧市临翔区林业和草原局"</f>
        <v>单位名称：临沧市临翔区林业和草原局</v>
      </c>
      <c r="B4" s="4"/>
      <c r="C4" s="4"/>
      <c r="D4" s="4"/>
      <c r="E4" s="4"/>
      <c r="F4" s="39"/>
      <c r="G4" s="4"/>
      <c r="H4" s="39"/>
    </row>
    <row r="5" ht="18.75" customHeight="1" spans="1:10">
      <c r="A5" s="66" t="s">
        <v>406</v>
      </c>
      <c r="B5" s="66" t="s">
        <v>407</v>
      </c>
      <c r="C5" s="66" t="s">
        <v>408</v>
      </c>
      <c r="D5" s="66" t="s">
        <v>409</v>
      </c>
      <c r="E5" s="66" t="s">
        <v>410</v>
      </c>
      <c r="F5" s="67" t="s">
        <v>411</v>
      </c>
      <c r="G5" s="66" t="s">
        <v>412</v>
      </c>
      <c r="H5" s="67" t="s">
        <v>413</v>
      </c>
      <c r="I5" s="67" t="s">
        <v>414</v>
      </c>
      <c r="J5" s="66" t="s">
        <v>415</v>
      </c>
    </row>
    <row r="6" ht="18.75" customHeight="1" spans="1:10">
      <c r="A6" s="139">
        <v>1</v>
      </c>
      <c r="B6" s="139">
        <v>2</v>
      </c>
      <c r="C6" s="139">
        <v>3</v>
      </c>
      <c r="D6" s="139">
        <v>4</v>
      </c>
      <c r="E6" s="139">
        <v>5</v>
      </c>
      <c r="F6" s="139">
        <v>6</v>
      </c>
      <c r="G6" s="139">
        <v>7</v>
      </c>
      <c r="H6" s="139">
        <v>8</v>
      </c>
      <c r="I6" s="139">
        <v>9</v>
      </c>
      <c r="J6" s="139">
        <v>10</v>
      </c>
    </row>
    <row r="7" ht="18.75" customHeight="1" spans="1:10">
      <c r="A7" s="35" t="s">
        <v>71</v>
      </c>
      <c r="B7" s="68"/>
      <c r="C7" s="68"/>
      <c r="D7" s="68"/>
      <c r="E7" s="69"/>
      <c r="F7" s="70"/>
      <c r="G7" s="69"/>
      <c r="H7" s="70"/>
      <c r="I7" s="70"/>
      <c r="J7" s="69"/>
    </row>
    <row r="8" ht="18.75" customHeight="1" spans="1:10">
      <c r="A8" s="140" t="s">
        <v>71</v>
      </c>
      <c r="B8" s="22"/>
      <c r="C8" s="22"/>
      <c r="D8" s="22"/>
      <c r="E8" s="35"/>
      <c r="F8" s="22"/>
      <c r="G8" s="35"/>
      <c r="H8" s="22"/>
      <c r="I8" s="22"/>
      <c r="J8" s="35"/>
    </row>
    <row r="9" ht="18.75" customHeight="1" spans="1:10">
      <c r="A9" s="239" t="s">
        <v>339</v>
      </c>
      <c r="B9" s="22" t="s">
        <v>416</v>
      </c>
      <c r="C9" s="22" t="s">
        <v>417</v>
      </c>
      <c r="D9" s="22" t="s">
        <v>418</v>
      </c>
      <c r="E9" s="35" t="s">
        <v>419</v>
      </c>
      <c r="F9" s="22" t="s">
        <v>420</v>
      </c>
      <c r="G9" s="35" t="s">
        <v>211</v>
      </c>
      <c r="H9" s="22" t="s">
        <v>421</v>
      </c>
      <c r="I9" s="22" t="s">
        <v>422</v>
      </c>
      <c r="J9" s="35" t="s">
        <v>423</v>
      </c>
    </row>
    <row r="10" ht="18.75" customHeight="1" spans="1:10">
      <c r="A10" s="239" t="s">
        <v>339</v>
      </c>
      <c r="B10" s="22" t="s">
        <v>416</v>
      </c>
      <c r="C10" s="22" t="s">
        <v>417</v>
      </c>
      <c r="D10" s="22" t="s">
        <v>424</v>
      </c>
      <c r="E10" s="35" t="s">
        <v>425</v>
      </c>
      <c r="F10" s="22" t="s">
        <v>426</v>
      </c>
      <c r="G10" s="35" t="s">
        <v>427</v>
      </c>
      <c r="H10" s="22" t="s">
        <v>428</v>
      </c>
      <c r="I10" s="22" t="s">
        <v>422</v>
      </c>
      <c r="J10" s="35" t="s">
        <v>429</v>
      </c>
    </row>
    <row r="11" ht="18.75" customHeight="1" spans="1:10">
      <c r="A11" s="239" t="s">
        <v>339</v>
      </c>
      <c r="B11" s="22" t="s">
        <v>416</v>
      </c>
      <c r="C11" s="22" t="s">
        <v>417</v>
      </c>
      <c r="D11" s="22" t="s">
        <v>430</v>
      </c>
      <c r="E11" s="35" t="s">
        <v>431</v>
      </c>
      <c r="F11" s="22" t="s">
        <v>426</v>
      </c>
      <c r="G11" s="35" t="s">
        <v>427</v>
      </c>
      <c r="H11" s="22" t="s">
        <v>428</v>
      </c>
      <c r="I11" s="22" t="s">
        <v>422</v>
      </c>
      <c r="J11" s="35" t="s">
        <v>432</v>
      </c>
    </row>
    <row r="12" ht="18.75" customHeight="1" spans="1:10">
      <c r="A12" s="239" t="s">
        <v>339</v>
      </c>
      <c r="B12" s="22" t="s">
        <v>416</v>
      </c>
      <c r="C12" s="22" t="s">
        <v>433</v>
      </c>
      <c r="D12" s="22" t="s">
        <v>434</v>
      </c>
      <c r="E12" s="35" t="s">
        <v>435</v>
      </c>
      <c r="F12" s="22" t="s">
        <v>420</v>
      </c>
      <c r="G12" s="35" t="s">
        <v>436</v>
      </c>
      <c r="H12" s="22"/>
      <c r="I12" s="22" t="s">
        <v>437</v>
      </c>
      <c r="J12" s="35" t="s">
        <v>438</v>
      </c>
    </row>
    <row r="13" ht="18.75" customHeight="1" spans="1:10">
      <c r="A13" s="239" t="s">
        <v>339</v>
      </c>
      <c r="B13" s="22" t="s">
        <v>416</v>
      </c>
      <c r="C13" s="22" t="s">
        <v>439</v>
      </c>
      <c r="D13" s="22" t="s">
        <v>440</v>
      </c>
      <c r="E13" s="35" t="s">
        <v>441</v>
      </c>
      <c r="F13" s="22" t="s">
        <v>426</v>
      </c>
      <c r="G13" s="35" t="s">
        <v>427</v>
      </c>
      <c r="H13" s="22" t="s">
        <v>428</v>
      </c>
      <c r="I13" s="22" t="s">
        <v>422</v>
      </c>
      <c r="J13" s="35" t="s">
        <v>442</v>
      </c>
    </row>
    <row r="14" ht="18.75" customHeight="1" spans="1:10">
      <c r="A14" s="239" t="s">
        <v>330</v>
      </c>
      <c r="B14" s="22" t="s">
        <v>443</v>
      </c>
      <c r="C14" s="22" t="s">
        <v>417</v>
      </c>
      <c r="D14" s="22" t="s">
        <v>418</v>
      </c>
      <c r="E14" s="35" t="s">
        <v>444</v>
      </c>
      <c r="F14" s="22" t="s">
        <v>420</v>
      </c>
      <c r="G14" s="35" t="s">
        <v>445</v>
      </c>
      <c r="H14" s="22" t="s">
        <v>446</v>
      </c>
      <c r="I14" s="22" t="s">
        <v>422</v>
      </c>
      <c r="J14" s="35" t="s">
        <v>447</v>
      </c>
    </row>
    <row r="15" ht="18.75" customHeight="1" spans="1:10">
      <c r="A15" s="239" t="s">
        <v>330</v>
      </c>
      <c r="B15" s="22" t="s">
        <v>443</v>
      </c>
      <c r="C15" s="22" t="s">
        <v>417</v>
      </c>
      <c r="D15" s="22" t="s">
        <v>418</v>
      </c>
      <c r="E15" s="35" t="s">
        <v>448</v>
      </c>
      <c r="F15" s="22" t="s">
        <v>420</v>
      </c>
      <c r="G15" s="35" t="s">
        <v>449</v>
      </c>
      <c r="H15" s="22" t="s">
        <v>446</v>
      </c>
      <c r="I15" s="22" t="s">
        <v>422</v>
      </c>
      <c r="J15" s="35" t="s">
        <v>450</v>
      </c>
    </row>
    <row r="16" ht="18.75" customHeight="1" spans="1:10">
      <c r="A16" s="239" t="s">
        <v>330</v>
      </c>
      <c r="B16" s="22" t="s">
        <v>443</v>
      </c>
      <c r="C16" s="22" t="s">
        <v>417</v>
      </c>
      <c r="D16" s="22" t="s">
        <v>418</v>
      </c>
      <c r="E16" s="35" t="s">
        <v>451</v>
      </c>
      <c r="F16" s="22" t="s">
        <v>420</v>
      </c>
      <c r="G16" s="35" t="s">
        <v>214</v>
      </c>
      <c r="H16" s="22" t="s">
        <v>452</v>
      </c>
      <c r="I16" s="22" t="s">
        <v>422</v>
      </c>
      <c r="J16" s="35" t="s">
        <v>453</v>
      </c>
    </row>
    <row r="17" ht="18.75" customHeight="1" spans="1:10">
      <c r="A17" s="239" t="s">
        <v>330</v>
      </c>
      <c r="B17" s="22" t="s">
        <v>443</v>
      </c>
      <c r="C17" s="22" t="s">
        <v>417</v>
      </c>
      <c r="D17" s="22" t="s">
        <v>418</v>
      </c>
      <c r="E17" s="35" t="s">
        <v>454</v>
      </c>
      <c r="F17" s="22" t="s">
        <v>420</v>
      </c>
      <c r="G17" s="35" t="s">
        <v>455</v>
      </c>
      <c r="H17" s="22" t="s">
        <v>452</v>
      </c>
      <c r="I17" s="22" t="s">
        <v>422</v>
      </c>
      <c r="J17" s="35" t="s">
        <v>456</v>
      </c>
    </row>
    <row r="18" ht="18.75" customHeight="1" spans="1:10">
      <c r="A18" s="239" t="s">
        <v>330</v>
      </c>
      <c r="B18" s="22" t="s">
        <v>443</v>
      </c>
      <c r="C18" s="22" t="s">
        <v>417</v>
      </c>
      <c r="D18" s="22" t="s">
        <v>424</v>
      </c>
      <c r="E18" s="35" t="s">
        <v>457</v>
      </c>
      <c r="F18" s="22" t="s">
        <v>426</v>
      </c>
      <c r="G18" s="35" t="s">
        <v>458</v>
      </c>
      <c r="H18" s="22" t="s">
        <v>428</v>
      </c>
      <c r="I18" s="22" t="s">
        <v>422</v>
      </c>
      <c r="J18" s="35" t="s">
        <v>459</v>
      </c>
    </row>
    <row r="19" ht="18.75" customHeight="1" spans="1:10">
      <c r="A19" s="239" t="s">
        <v>330</v>
      </c>
      <c r="B19" s="22" t="s">
        <v>443</v>
      </c>
      <c r="C19" s="22" t="s">
        <v>417</v>
      </c>
      <c r="D19" s="22" t="s">
        <v>430</v>
      </c>
      <c r="E19" s="35" t="s">
        <v>460</v>
      </c>
      <c r="F19" s="22" t="s">
        <v>426</v>
      </c>
      <c r="G19" s="35" t="s">
        <v>427</v>
      </c>
      <c r="H19" s="22" t="s">
        <v>428</v>
      </c>
      <c r="I19" s="22" t="s">
        <v>422</v>
      </c>
      <c r="J19" s="35" t="s">
        <v>461</v>
      </c>
    </row>
    <row r="20" ht="18.75" customHeight="1" spans="1:10">
      <c r="A20" s="239" t="s">
        <v>330</v>
      </c>
      <c r="B20" s="22" t="s">
        <v>443</v>
      </c>
      <c r="C20" s="22" t="s">
        <v>433</v>
      </c>
      <c r="D20" s="22" t="s">
        <v>434</v>
      </c>
      <c r="E20" s="35" t="s">
        <v>462</v>
      </c>
      <c r="F20" s="22" t="s">
        <v>426</v>
      </c>
      <c r="G20" s="35" t="s">
        <v>463</v>
      </c>
      <c r="H20" s="22" t="s">
        <v>464</v>
      </c>
      <c r="I20" s="22" t="s">
        <v>422</v>
      </c>
      <c r="J20" s="35" t="s">
        <v>465</v>
      </c>
    </row>
    <row r="21" ht="18.75" customHeight="1" spans="1:10">
      <c r="A21" s="239" t="s">
        <v>330</v>
      </c>
      <c r="B21" s="22" t="s">
        <v>443</v>
      </c>
      <c r="C21" s="22" t="s">
        <v>433</v>
      </c>
      <c r="D21" s="22" t="s">
        <v>466</v>
      </c>
      <c r="E21" s="35" t="s">
        <v>467</v>
      </c>
      <c r="F21" s="22" t="s">
        <v>426</v>
      </c>
      <c r="G21" s="35" t="s">
        <v>210</v>
      </c>
      <c r="H21" s="22" t="s">
        <v>468</v>
      </c>
      <c r="I21" s="22" t="s">
        <v>422</v>
      </c>
      <c r="J21" s="35" t="s">
        <v>469</v>
      </c>
    </row>
    <row r="22" ht="18.75" customHeight="1" spans="1:10">
      <c r="A22" s="239" t="s">
        <v>330</v>
      </c>
      <c r="B22" s="22" t="s">
        <v>443</v>
      </c>
      <c r="C22" s="22" t="s">
        <v>433</v>
      </c>
      <c r="D22" s="22" t="s">
        <v>470</v>
      </c>
      <c r="E22" s="35" t="s">
        <v>471</v>
      </c>
      <c r="F22" s="22" t="s">
        <v>426</v>
      </c>
      <c r="G22" s="35" t="s">
        <v>210</v>
      </c>
      <c r="H22" s="22" t="s">
        <v>468</v>
      </c>
      <c r="I22" s="22" t="s">
        <v>422</v>
      </c>
      <c r="J22" s="35" t="s">
        <v>472</v>
      </c>
    </row>
    <row r="23" ht="18.75" customHeight="1" spans="1:10">
      <c r="A23" s="239" t="s">
        <v>330</v>
      </c>
      <c r="B23" s="22" t="s">
        <v>443</v>
      </c>
      <c r="C23" s="22" t="s">
        <v>439</v>
      </c>
      <c r="D23" s="22" t="s">
        <v>440</v>
      </c>
      <c r="E23" s="35" t="s">
        <v>441</v>
      </c>
      <c r="F23" s="22" t="s">
        <v>426</v>
      </c>
      <c r="G23" s="35" t="s">
        <v>427</v>
      </c>
      <c r="H23" s="22" t="s">
        <v>428</v>
      </c>
      <c r="I23" s="22" t="s">
        <v>422</v>
      </c>
      <c r="J23" s="35" t="s">
        <v>473</v>
      </c>
    </row>
    <row r="24" ht="18.75" customHeight="1" spans="1:10">
      <c r="A24" s="239" t="s">
        <v>398</v>
      </c>
      <c r="B24" s="22" t="s">
        <v>474</v>
      </c>
      <c r="C24" s="22" t="s">
        <v>417</v>
      </c>
      <c r="D24" s="22" t="s">
        <v>418</v>
      </c>
      <c r="E24" s="35" t="s">
        <v>475</v>
      </c>
      <c r="F24" s="22" t="s">
        <v>420</v>
      </c>
      <c r="G24" s="35" t="s">
        <v>476</v>
      </c>
      <c r="H24" s="22" t="s">
        <v>477</v>
      </c>
      <c r="I24" s="22" t="s">
        <v>422</v>
      </c>
      <c r="J24" s="35" t="s">
        <v>478</v>
      </c>
    </row>
    <row r="25" ht="18.75" customHeight="1" spans="1:10">
      <c r="A25" s="239" t="s">
        <v>398</v>
      </c>
      <c r="B25" s="22" t="s">
        <v>474</v>
      </c>
      <c r="C25" s="22" t="s">
        <v>417</v>
      </c>
      <c r="D25" s="22" t="s">
        <v>418</v>
      </c>
      <c r="E25" s="35" t="s">
        <v>479</v>
      </c>
      <c r="F25" s="22" t="s">
        <v>420</v>
      </c>
      <c r="G25" s="35" t="s">
        <v>480</v>
      </c>
      <c r="H25" s="22" t="s">
        <v>477</v>
      </c>
      <c r="I25" s="22" t="s">
        <v>422</v>
      </c>
      <c r="J25" s="35" t="s">
        <v>481</v>
      </c>
    </row>
    <row r="26" ht="18.75" customHeight="1" spans="1:10">
      <c r="A26" s="239" t="s">
        <v>398</v>
      </c>
      <c r="B26" s="22" t="s">
        <v>474</v>
      </c>
      <c r="C26" s="22" t="s">
        <v>417</v>
      </c>
      <c r="D26" s="22" t="s">
        <v>418</v>
      </c>
      <c r="E26" s="35" t="s">
        <v>482</v>
      </c>
      <c r="F26" s="22" t="s">
        <v>420</v>
      </c>
      <c r="G26" s="35" t="s">
        <v>483</v>
      </c>
      <c r="H26" s="22" t="s">
        <v>477</v>
      </c>
      <c r="I26" s="22" t="s">
        <v>422</v>
      </c>
      <c r="J26" s="35" t="s">
        <v>484</v>
      </c>
    </row>
    <row r="27" ht="18.75" customHeight="1" spans="1:10">
      <c r="A27" s="239" t="s">
        <v>398</v>
      </c>
      <c r="B27" s="22" t="s">
        <v>474</v>
      </c>
      <c r="C27" s="22" t="s">
        <v>417</v>
      </c>
      <c r="D27" s="22" t="s">
        <v>418</v>
      </c>
      <c r="E27" s="35" t="s">
        <v>485</v>
      </c>
      <c r="F27" s="22" t="s">
        <v>420</v>
      </c>
      <c r="G27" s="35" t="s">
        <v>486</v>
      </c>
      <c r="H27" s="22" t="s">
        <v>452</v>
      </c>
      <c r="I27" s="22" t="s">
        <v>422</v>
      </c>
      <c r="J27" s="35" t="s">
        <v>487</v>
      </c>
    </row>
    <row r="28" ht="18.75" customHeight="1" spans="1:10">
      <c r="A28" s="239" t="s">
        <v>398</v>
      </c>
      <c r="B28" s="22" t="s">
        <v>474</v>
      </c>
      <c r="C28" s="22" t="s">
        <v>417</v>
      </c>
      <c r="D28" s="22" t="s">
        <v>424</v>
      </c>
      <c r="E28" s="35" t="s">
        <v>488</v>
      </c>
      <c r="F28" s="22" t="s">
        <v>426</v>
      </c>
      <c r="G28" s="35" t="s">
        <v>489</v>
      </c>
      <c r="H28" s="22" t="s">
        <v>428</v>
      </c>
      <c r="I28" s="22" t="s">
        <v>422</v>
      </c>
      <c r="J28" s="35" t="s">
        <v>490</v>
      </c>
    </row>
    <row r="29" ht="18.75" customHeight="1" spans="1:10">
      <c r="A29" s="239" t="s">
        <v>398</v>
      </c>
      <c r="B29" s="22" t="s">
        <v>474</v>
      </c>
      <c r="C29" s="22" t="s">
        <v>433</v>
      </c>
      <c r="D29" s="22" t="s">
        <v>434</v>
      </c>
      <c r="E29" s="35" t="s">
        <v>491</v>
      </c>
      <c r="F29" s="22" t="s">
        <v>426</v>
      </c>
      <c r="G29" s="35" t="s">
        <v>486</v>
      </c>
      <c r="H29" s="22" t="s">
        <v>452</v>
      </c>
      <c r="I29" s="22" t="s">
        <v>422</v>
      </c>
      <c r="J29" s="35" t="s">
        <v>492</v>
      </c>
    </row>
    <row r="30" ht="18.75" customHeight="1" spans="1:10">
      <c r="A30" s="239" t="s">
        <v>398</v>
      </c>
      <c r="B30" s="22" t="s">
        <v>474</v>
      </c>
      <c r="C30" s="22" t="s">
        <v>433</v>
      </c>
      <c r="D30" s="22" t="s">
        <v>466</v>
      </c>
      <c r="E30" s="35" t="s">
        <v>493</v>
      </c>
      <c r="F30" s="22" t="s">
        <v>426</v>
      </c>
      <c r="G30" s="35" t="s">
        <v>494</v>
      </c>
      <c r="H30" s="22" t="s">
        <v>477</v>
      </c>
      <c r="I30" s="22" t="s">
        <v>422</v>
      </c>
      <c r="J30" s="35" t="s">
        <v>495</v>
      </c>
    </row>
    <row r="31" ht="18.75" customHeight="1" spans="1:10">
      <c r="A31" s="239" t="s">
        <v>398</v>
      </c>
      <c r="B31" s="22" t="s">
        <v>474</v>
      </c>
      <c r="C31" s="22" t="s">
        <v>439</v>
      </c>
      <c r="D31" s="22" t="s">
        <v>440</v>
      </c>
      <c r="E31" s="35" t="s">
        <v>496</v>
      </c>
      <c r="F31" s="22" t="s">
        <v>426</v>
      </c>
      <c r="G31" s="35" t="s">
        <v>427</v>
      </c>
      <c r="H31" s="22" t="s">
        <v>428</v>
      </c>
      <c r="I31" s="22" t="s">
        <v>422</v>
      </c>
      <c r="J31" s="35" t="s">
        <v>497</v>
      </c>
    </row>
    <row r="32" ht="18.75" customHeight="1" spans="1:10">
      <c r="A32" s="239" t="s">
        <v>372</v>
      </c>
      <c r="B32" s="22" t="s">
        <v>498</v>
      </c>
      <c r="C32" s="22" t="s">
        <v>417</v>
      </c>
      <c r="D32" s="22" t="s">
        <v>418</v>
      </c>
      <c r="E32" s="35" t="s">
        <v>499</v>
      </c>
      <c r="F32" s="22" t="s">
        <v>426</v>
      </c>
      <c r="G32" s="35" t="s">
        <v>500</v>
      </c>
      <c r="H32" s="22" t="s">
        <v>477</v>
      </c>
      <c r="I32" s="22" t="s">
        <v>422</v>
      </c>
      <c r="J32" s="35" t="s">
        <v>501</v>
      </c>
    </row>
    <row r="33" ht="18.75" customHeight="1" spans="1:10">
      <c r="A33" s="239" t="s">
        <v>372</v>
      </c>
      <c r="B33" s="22" t="s">
        <v>498</v>
      </c>
      <c r="C33" s="22" t="s">
        <v>417</v>
      </c>
      <c r="D33" s="22" t="s">
        <v>418</v>
      </c>
      <c r="E33" s="35" t="s">
        <v>502</v>
      </c>
      <c r="F33" s="22" t="s">
        <v>426</v>
      </c>
      <c r="G33" s="35" t="s">
        <v>503</v>
      </c>
      <c r="H33" s="22" t="s">
        <v>421</v>
      </c>
      <c r="I33" s="22" t="s">
        <v>422</v>
      </c>
      <c r="J33" s="35" t="s">
        <v>504</v>
      </c>
    </row>
    <row r="34" ht="18.75" customHeight="1" spans="1:10">
      <c r="A34" s="239" t="s">
        <v>372</v>
      </c>
      <c r="B34" s="22" t="s">
        <v>498</v>
      </c>
      <c r="C34" s="22" t="s">
        <v>417</v>
      </c>
      <c r="D34" s="22" t="s">
        <v>418</v>
      </c>
      <c r="E34" s="35" t="s">
        <v>505</v>
      </c>
      <c r="F34" s="22" t="s">
        <v>426</v>
      </c>
      <c r="G34" s="35" t="s">
        <v>215</v>
      </c>
      <c r="H34" s="22" t="s">
        <v>464</v>
      </c>
      <c r="I34" s="22" t="s">
        <v>422</v>
      </c>
      <c r="J34" s="35" t="s">
        <v>506</v>
      </c>
    </row>
    <row r="35" ht="18.75" customHeight="1" spans="1:10">
      <c r="A35" s="239" t="s">
        <v>372</v>
      </c>
      <c r="B35" s="22" t="s">
        <v>498</v>
      </c>
      <c r="C35" s="22" t="s">
        <v>417</v>
      </c>
      <c r="D35" s="22" t="s">
        <v>418</v>
      </c>
      <c r="E35" s="35" t="s">
        <v>507</v>
      </c>
      <c r="F35" s="22" t="s">
        <v>426</v>
      </c>
      <c r="G35" s="35" t="s">
        <v>508</v>
      </c>
      <c r="H35" s="22" t="s">
        <v>509</v>
      </c>
      <c r="I35" s="22" t="s">
        <v>422</v>
      </c>
      <c r="J35" s="35" t="s">
        <v>510</v>
      </c>
    </row>
    <row r="36" ht="18.75" customHeight="1" spans="1:10">
      <c r="A36" s="239" t="s">
        <v>372</v>
      </c>
      <c r="B36" s="22" t="s">
        <v>498</v>
      </c>
      <c r="C36" s="22" t="s">
        <v>417</v>
      </c>
      <c r="D36" s="22" t="s">
        <v>418</v>
      </c>
      <c r="E36" s="35" t="s">
        <v>511</v>
      </c>
      <c r="F36" s="22" t="s">
        <v>426</v>
      </c>
      <c r="G36" s="35" t="s">
        <v>512</v>
      </c>
      <c r="H36" s="22" t="s">
        <v>509</v>
      </c>
      <c r="I36" s="22" t="s">
        <v>422</v>
      </c>
      <c r="J36" s="35" t="s">
        <v>513</v>
      </c>
    </row>
    <row r="37" ht="18.75" customHeight="1" spans="1:10">
      <c r="A37" s="239" t="s">
        <v>372</v>
      </c>
      <c r="B37" s="22" t="s">
        <v>498</v>
      </c>
      <c r="C37" s="22" t="s">
        <v>417</v>
      </c>
      <c r="D37" s="22" t="s">
        <v>424</v>
      </c>
      <c r="E37" s="35" t="s">
        <v>514</v>
      </c>
      <c r="F37" s="22" t="s">
        <v>420</v>
      </c>
      <c r="G37" s="35" t="s">
        <v>463</v>
      </c>
      <c r="H37" s="22" t="s">
        <v>428</v>
      </c>
      <c r="I37" s="22" t="s">
        <v>422</v>
      </c>
      <c r="J37" s="35" t="s">
        <v>515</v>
      </c>
    </row>
    <row r="38" ht="18.75" customHeight="1" spans="1:10">
      <c r="A38" s="239" t="s">
        <v>372</v>
      </c>
      <c r="B38" s="22" t="s">
        <v>498</v>
      </c>
      <c r="C38" s="22" t="s">
        <v>417</v>
      </c>
      <c r="D38" s="22" t="s">
        <v>424</v>
      </c>
      <c r="E38" s="35" t="s">
        <v>516</v>
      </c>
      <c r="F38" s="22" t="s">
        <v>426</v>
      </c>
      <c r="G38" s="35" t="s">
        <v>427</v>
      </c>
      <c r="H38" s="22" t="s">
        <v>428</v>
      </c>
      <c r="I38" s="22" t="s">
        <v>422</v>
      </c>
      <c r="J38" s="35" t="s">
        <v>517</v>
      </c>
    </row>
    <row r="39" ht="18.75" customHeight="1" spans="1:10">
      <c r="A39" s="239" t="s">
        <v>372</v>
      </c>
      <c r="B39" s="22" t="s">
        <v>498</v>
      </c>
      <c r="C39" s="22" t="s">
        <v>417</v>
      </c>
      <c r="D39" s="22" t="s">
        <v>430</v>
      </c>
      <c r="E39" s="35" t="s">
        <v>518</v>
      </c>
      <c r="F39" s="22" t="s">
        <v>420</v>
      </c>
      <c r="G39" s="35" t="s">
        <v>519</v>
      </c>
      <c r="H39" s="22"/>
      <c r="I39" s="22" t="s">
        <v>437</v>
      </c>
      <c r="J39" s="35" t="s">
        <v>520</v>
      </c>
    </row>
    <row r="40" ht="18.75" customHeight="1" spans="1:10">
      <c r="A40" s="239" t="s">
        <v>372</v>
      </c>
      <c r="B40" s="22" t="s">
        <v>498</v>
      </c>
      <c r="C40" s="22" t="s">
        <v>433</v>
      </c>
      <c r="D40" s="22" t="s">
        <v>521</v>
      </c>
      <c r="E40" s="35" t="s">
        <v>522</v>
      </c>
      <c r="F40" s="22" t="s">
        <v>420</v>
      </c>
      <c r="G40" s="35" t="s">
        <v>523</v>
      </c>
      <c r="H40" s="22"/>
      <c r="I40" s="22" t="s">
        <v>437</v>
      </c>
      <c r="J40" s="35" t="s">
        <v>524</v>
      </c>
    </row>
    <row r="41" ht="18.75" customHeight="1" spans="1:10">
      <c r="A41" s="239" t="s">
        <v>372</v>
      </c>
      <c r="B41" s="22" t="s">
        <v>498</v>
      </c>
      <c r="C41" s="22" t="s">
        <v>433</v>
      </c>
      <c r="D41" s="22" t="s">
        <v>434</v>
      </c>
      <c r="E41" s="35" t="s">
        <v>525</v>
      </c>
      <c r="F41" s="22" t="s">
        <v>420</v>
      </c>
      <c r="G41" s="35" t="s">
        <v>526</v>
      </c>
      <c r="H41" s="22"/>
      <c r="I41" s="22" t="s">
        <v>437</v>
      </c>
      <c r="J41" s="35" t="s">
        <v>527</v>
      </c>
    </row>
    <row r="42" ht="18.75" customHeight="1" spans="1:10">
      <c r="A42" s="239" t="s">
        <v>372</v>
      </c>
      <c r="B42" s="22" t="s">
        <v>498</v>
      </c>
      <c r="C42" s="22" t="s">
        <v>439</v>
      </c>
      <c r="D42" s="22" t="s">
        <v>440</v>
      </c>
      <c r="E42" s="35" t="s">
        <v>528</v>
      </c>
      <c r="F42" s="22" t="s">
        <v>426</v>
      </c>
      <c r="G42" s="35" t="s">
        <v>427</v>
      </c>
      <c r="H42" s="22" t="s">
        <v>428</v>
      </c>
      <c r="I42" s="22" t="s">
        <v>422</v>
      </c>
      <c r="J42" s="35" t="s">
        <v>529</v>
      </c>
    </row>
    <row r="43" ht="18.75" customHeight="1" spans="1:10">
      <c r="A43" s="239" t="s">
        <v>356</v>
      </c>
      <c r="B43" s="22" t="s">
        <v>530</v>
      </c>
      <c r="C43" s="22" t="s">
        <v>417</v>
      </c>
      <c r="D43" s="22" t="s">
        <v>418</v>
      </c>
      <c r="E43" s="35" t="s">
        <v>531</v>
      </c>
      <c r="F43" s="22" t="s">
        <v>426</v>
      </c>
      <c r="G43" s="35" t="s">
        <v>532</v>
      </c>
      <c r="H43" s="22" t="s">
        <v>464</v>
      </c>
      <c r="I43" s="22" t="s">
        <v>422</v>
      </c>
      <c r="J43" s="35" t="s">
        <v>533</v>
      </c>
    </row>
    <row r="44" ht="18.75" customHeight="1" spans="1:10">
      <c r="A44" s="239" t="s">
        <v>356</v>
      </c>
      <c r="B44" s="22" t="s">
        <v>530</v>
      </c>
      <c r="C44" s="22" t="s">
        <v>417</v>
      </c>
      <c r="D44" s="22" t="s">
        <v>418</v>
      </c>
      <c r="E44" s="35" t="s">
        <v>534</v>
      </c>
      <c r="F44" s="22" t="s">
        <v>426</v>
      </c>
      <c r="G44" s="35" t="s">
        <v>503</v>
      </c>
      <c r="H44" s="22" t="s">
        <v>421</v>
      </c>
      <c r="I44" s="22" t="s">
        <v>422</v>
      </c>
      <c r="J44" s="35" t="s">
        <v>535</v>
      </c>
    </row>
    <row r="45" ht="18.75" customHeight="1" spans="1:10">
      <c r="A45" s="239" t="s">
        <v>356</v>
      </c>
      <c r="B45" s="22" t="s">
        <v>530</v>
      </c>
      <c r="C45" s="22" t="s">
        <v>417</v>
      </c>
      <c r="D45" s="22" t="s">
        <v>424</v>
      </c>
      <c r="E45" s="35" t="s">
        <v>536</v>
      </c>
      <c r="F45" s="22" t="s">
        <v>426</v>
      </c>
      <c r="G45" s="35" t="s">
        <v>537</v>
      </c>
      <c r="H45" s="22" t="s">
        <v>428</v>
      </c>
      <c r="I45" s="22" t="s">
        <v>422</v>
      </c>
      <c r="J45" s="35" t="s">
        <v>538</v>
      </c>
    </row>
    <row r="46" ht="18.75" customHeight="1" spans="1:10">
      <c r="A46" s="239" t="s">
        <v>356</v>
      </c>
      <c r="B46" s="22" t="s">
        <v>530</v>
      </c>
      <c r="C46" s="22" t="s">
        <v>433</v>
      </c>
      <c r="D46" s="22" t="s">
        <v>434</v>
      </c>
      <c r="E46" s="35" t="s">
        <v>539</v>
      </c>
      <c r="F46" s="22" t="s">
        <v>420</v>
      </c>
      <c r="G46" s="35" t="s">
        <v>540</v>
      </c>
      <c r="H46" s="22"/>
      <c r="I46" s="22" t="s">
        <v>437</v>
      </c>
      <c r="J46" s="35" t="s">
        <v>541</v>
      </c>
    </row>
    <row r="47" ht="18.75" customHeight="1" spans="1:10">
      <c r="A47" s="239" t="s">
        <v>356</v>
      </c>
      <c r="B47" s="22" t="s">
        <v>530</v>
      </c>
      <c r="C47" s="22" t="s">
        <v>439</v>
      </c>
      <c r="D47" s="22" t="s">
        <v>440</v>
      </c>
      <c r="E47" s="35" t="s">
        <v>542</v>
      </c>
      <c r="F47" s="22" t="s">
        <v>426</v>
      </c>
      <c r="G47" s="35" t="s">
        <v>543</v>
      </c>
      <c r="H47" s="22" t="s">
        <v>428</v>
      </c>
      <c r="I47" s="22" t="s">
        <v>422</v>
      </c>
      <c r="J47" s="35" t="s">
        <v>544</v>
      </c>
    </row>
    <row r="48" ht="18.75" customHeight="1" spans="1:10">
      <c r="A48" s="239" t="s">
        <v>335</v>
      </c>
      <c r="B48" s="22" t="s">
        <v>545</v>
      </c>
      <c r="C48" s="22" t="s">
        <v>417</v>
      </c>
      <c r="D48" s="22" t="s">
        <v>418</v>
      </c>
      <c r="E48" s="35" t="s">
        <v>546</v>
      </c>
      <c r="F48" s="22" t="s">
        <v>420</v>
      </c>
      <c r="G48" s="35" t="s">
        <v>547</v>
      </c>
      <c r="H48" s="22" t="s">
        <v>477</v>
      </c>
      <c r="I48" s="22" t="s">
        <v>422</v>
      </c>
      <c r="J48" s="35" t="s">
        <v>548</v>
      </c>
    </row>
    <row r="49" ht="18.75" customHeight="1" spans="1:10">
      <c r="A49" s="239" t="s">
        <v>335</v>
      </c>
      <c r="B49" s="22" t="s">
        <v>545</v>
      </c>
      <c r="C49" s="22" t="s">
        <v>417</v>
      </c>
      <c r="D49" s="22" t="s">
        <v>418</v>
      </c>
      <c r="E49" s="35" t="s">
        <v>549</v>
      </c>
      <c r="F49" s="22" t="s">
        <v>426</v>
      </c>
      <c r="G49" s="35" t="s">
        <v>458</v>
      </c>
      <c r="H49" s="22" t="s">
        <v>428</v>
      </c>
      <c r="I49" s="22" t="s">
        <v>422</v>
      </c>
      <c r="J49" s="35" t="s">
        <v>550</v>
      </c>
    </row>
    <row r="50" ht="18.75" customHeight="1" spans="1:10">
      <c r="A50" s="239" t="s">
        <v>335</v>
      </c>
      <c r="B50" s="22" t="s">
        <v>545</v>
      </c>
      <c r="C50" s="22" t="s">
        <v>417</v>
      </c>
      <c r="D50" s="22" t="s">
        <v>418</v>
      </c>
      <c r="E50" s="35" t="s">
        <v>551</v>
      </c>
      <c r="F50" s="22" t="s">
        <v>426</v>
      </c>
      <c r="G50" s="35" t="s">
        <v>552</v>
      </c>
      <c r="H50" s="22" t="s">
        <v>428</v>
      </c>
      <c r="I50" s="22" t="s">
        <v>422</v>
      </c>
      <c r="J50" s="35" t="s">
        <v>553</v>
      </c>
    </row>
    <row r="51" ht="18.75" customHeight="1" spans="1:10">
      <c r="A51" s="239" t="s">
        <v>335</v>
      </c>
      <c r="B51" s="22" t="s">
        <v>545</v>
      </c>
      <c r="C51" s="22" t="s">
        <v>417</v>
      </c>
      <c r="D51" s="22" t="s">
        <v>418</v>
      </c>
      <c r="E51" s="35" t="s">
        <v>554</v>
      </c>
      <c r="F51" s="22" t="s">
        <v>420</v>
      </c>
      <c r="G51" s="35" t="s">
        <v>463</v>
      </c>
      <c r="H51" s="22" t="s">
        <v>428</v>
      </c>
      <c r="I51" s="22" t="s">
        <v>422</v>
      </c>
      <c r="J51" s="35" t="s">
        <v>555</v>
      </c>
    </row>
    <row r="52" ht="18.75" customHeight="1" spans="1:10">
      <c r="A52" s="239" t="s">
        <v>335</v>
      </c>
      <c r="B52" s="22" t="s">
        <v>545</v>
      </c>
      <c r="C52" s="22" t="s">
        <v>417</v>
      </c>
      <c r="D52" s="22" t="s">
        <v>424</v>
      </c>
      <c r="E52" s="35" t="s">
        <v>556</v>
      </c>
      <c r="F52" s="22" t="s">
        <v>426</v>
      </c>
      <c r="G52" s="35" t="s">
        <v>458</v>
      </c>
      <c r="H52" s="22" t="s">
        <v>428</v>
      </c>
      <c r="I52" s="22" t="s">
        <v>422</v>
      </c>
      <c r="J52" s="35" t="s">
        <v>557</v>
      </c>
    </row>
    <row r="53" ht="18.75" customHeight="1" spans="1:10">
      <c r="A53" s="239" t="s">
        <v>335</v>
      </c>
      <c r="B53" s="22" t="s">
        <v>545</v>
      </c>
      <c r="C53" s="22" t="s">
        <v>417</v>
      </c>
      <c r="D53" s="22" t="s">
        <v>424</v>
      </c>
      <c r="E53" s="35" t="s">
        <v>558</v>
      </c>
      <c r="F53" s="22" t="s">
        <v>420</v>
      </c>
      <c r="G53" s="35" t="s">
        <v>559</v>
      </c>
      <c r="H53" s="22" t="s">
        <v>560</v>
      </c>
      <c r="I53" s="22" t="s">
        <v>422</v>
      </c>
      <c r="J53" s="35" t="s">
        <v>561</v>
      </c>
    </row>
    <row r="54" ht="18.75" customHeight="1" spans="1:10">
      <c r="A54" s="239" t="s">
        <v>335</v>
      </c>
      <c r="B54" s="22" t="s">
        <v>545</v>
      </c>
      <c r="C54" s="22" t="s">
        <v>417</v>
      </c>
      <c r="D54" s="22" t="s">
        <v>424</v>
      </c>
      <c r="E54" s="35" t="s">
        <v>562</v>
      </c>
      <c r="F54" s="22" t="s">
        <v>426</v>
      </c>
      <c r="G54" s="35" t="s">
        <v>427</v>
      </c>
      <c r="H54" s="22" t="s">
        <v>428</v>
      </c>
      <c r="I54" s="22" t="s">
        <v>422</v>
      </c>
      <c r="J54" s="35" t="s">
        <v>563</v>
      </c>
    </row>
    <row r="55" ht="18.75" customHeight="1" spans="1:10">
      <c r="A55" s="239" t="s">
        <v>335</v>
      </c>
      <c r="B55" s="22" t="s">
        <v>545</v>
      </c>
      <c r="C55" s="22" t="s">
        <v>433</v>
      </c>
      <c r="D55" s="22" t="s">
        <v>521</v>
      </c>
      <c r="E55" s="35" t="s">
        <v>564</v>
      </c>
      <c r="F55" s="22" t="s">
        <v>420</v>
      </c>
      <c r="G55" s="35" t="s">
        <v>565</v>
      </c>
      <c r="H55" s="22"/>
      <c r="I55" s="22" t="s">
        <v>437</v>
      </c>
      <c r="J55" s="35" t="s">
        <v>566</v>
      </c>
    </row>
    <row r="56" ht="18.75" customHeight="1" spans="1:10">
      <c r="A56" s="239" t="s">
        <v>335</v>
      </c>
      <c r="B56" s="22" t="s">
        <v>545</v>
      </c>
      <c r="C56" s="22" t="s">
        <v>433</v>
      </c>
      <c r="D56" s="22" t="s">
        <v>521</v>
      </c>
      <c r="E56" s="35" t="s">
        <v>567</v>
      </c>
      <c r="F56" s="22" t="s">
        <v>426</v>
      </c>
      <c r="G56" s="35" t="s">
        <v>489</v>
      </c>
      <c r="H56" s="22" t="s">
        <v>428</v>
      </c>
      <c r="I56" s="22" t="s">
        <v>422</v>
      </c>
      <c r="J56" s="35" t="s">
        <v>568</v>
      </c>
    </row>
    <row r="57" ht="18.75" customHeight="1" spans="1:10">
      <c r="A57" s="239" t="s">
        <v>335</v>
      </c>
      <c r="B57" s="22" t="s">
        <v>545</v>
      </c>
      <c r="C57" s="22" t="s">
        <v>433</v>
      </c>
      <c r="D57" s="22" t="s">
        <v>521</v>
      </c>
      <c r="E57" s="35" t="s">
        <v>569</v>
      </c>
      <c r="F57" s="22" t="s">
        <v>570</v>
      </c>
      <c r="G57" s="35" t="s">
        <v>571</v>
      </c>
      <c r="H57" s="22" t="s">
        <v>428</v>
      </c>
      <c r="I57" s="22" t="s">
        <v>422</v>
      </c>
      <c r="J57" s="35" t="s">
        <v>572</v>
      </c>
    </row>
    <row r="58" ht="18.75" customHeight="1" spans="1:10">
      <c r="A58" s="239" t="s">
        <v>335</v>
      </c>
      <c r="B58" s="22" t="s">
        <v>545</v>
      </c>
      <c r="C58" s="22" t="s">
        <v>433</v>
      </c>
      <c r="D58" s="22" t="s">
        <v>434</v>
      </c>
      <c r="E58" s="35" t="s">
        <v>573</v>
      </c>
      <c r="F58" s="22" t="s">
        <v>420</v>
      </c>
      <c r="G58" s="35" t="s">
        <v>523</v>
      </c>
      <c r="H58" s="22"/>
      <c r="I58" s="22" t="s">
        <v>437</v>
      </c>
      <c r="J58" s="35" t="s">
        <v>574</v>
      </c>
    </row>
    <row r="59" ht="18.75" customHeight="1" spans="1:10">
      <c r="A59" s="239" t="s">
        <v>335</v>
      </c>
      <c r="B59" s="22" t="s">
        <v>545</v>
      </c>
      <c r="C59" s="22" t="s">
        <v>433</v>
      </c>
      <c r="D59" s="22" t="s">
        <v>434</v>
      </c>
      <c r="E59" s="35" t="s">
        <v>575</v>
      </c>
      <c r="F59" s="22" t="s">
        <v>420</v>
      </c>
      <c r="G59" s="35" t="s">
        <v>559</v>
      </c>
      <c r="H59" s="22" t="s">
        <v>428</v>
      </c>
      <c r="I59" s="22" t="s">
        <v>422</v>
      </c>
      <c r="J59" s="35" t="s">
        <v>576</v>
      </c>
    </row>
    <row r="60" ht="18.75" customHeight="1" spans="1:10">
      <c r="A60" s="239" t="s">
        <v>335</v>
      </c>
      <c r="B60" s="22" t="s">
        <v>545</v>
      </c>
      <c r="C60" s="22" t="s">
        <v>433</v>
      </c>
      <c r="D60" s="22" t="s">
        <v>434</v>
      </c>
      <c r="E60" s="35" t="s">
        <v>577</v>
      </c>
      <c r="F60" s="22" t="s">
        <v>426</v>
      </c>
      <c r="G60" s="35" t="s">
        <v>537</v>
      </c>
      <c r="H60" s="22" t="s">
        <v>428</v>
      </c>
      <c r="I60" s="22" t="s">
        <v>422</v>
      </c>
      <c r="J60" s="35" t="s">
        <v>578</v>
      </c>
    </row>
    <row r="61" ht="18.75" customHeight="1" spans="1:10">
      <c r="A61" s="239" t="s">
        <v>335</v>
      </c>
      <c r="B61" s="22" t="s">
        <v>545</v>
      </c>
      <c r="C61" s="22" t="s">
        <v>433</v>
      </c>
      <c r="D61" s="22" t="s">
        <v>466</v>
      </c>
      <c r="E61" s="35" t="s">
        <v>579</v>
      </c>
      <c r="F61" s="22" t="s">
        <v>570</v>
      </c>
      <c r="G61" s="35" t="s">
        <v>580</v>
      </c>
      <c r="H61" s="22" t="s">
        <v>581</v>
      </c>
      <c r="I61" s="22" t="s">
        <v>422</v>
      </c>
      <c r="J61" s="35" t="s">
        <v>582</v>
      </c>
    </row>
    <row r="62" ht="18.75" customHeight="1" spans="1:10">
      <c r="A62" s="239" t="s">
        <v>335</v>
      </c>
      <c r="B62" s="22" t="s">
        <v>545</v>
      </c>
      <c r="C62" s="22" t="s">
        <v>433</v>
      </c>
      <c r="D62" s="22" t="s">
        <v>466</v>
      </c>
      <c r="E62" s="35" t="s">
        <v>583</v>
      </c>
      <c r="F62" s="22" t="s">
        <v>426</v>
      </c>
      <c r="G62" s="35" t="s">
        <v>458</v>
      </c>
      <c r="H62" s="22" t="s">
        <v>428</v>
      </c>
      <c r="I62" s="22" t="s">
        <v>422</v>
      </c>
      <c r="J62" s="35" t="s">
        <v>584</v>
      </c>
    </row>
    <row r="63" ht="18.75" customHeight="1" spans="1:10">
      <c r="A63" s="239" t="s">
        <v>335</v>
      </c>
      <c r="B63" s="22" t="s">
        <v>545</v>
      </c>
      <c r="C63" s="22" t="s">
        <v>433</v>
      </c>
      <c r="D63" s="22" t="s">
        <v>470</v>
      </c>
      <c r="E63" s="35" t="s">
        <v>585</v>
      </c>
      <c r="F63" s="22" t="s">
        <v>420</v>
      </c>
      <c r="G63" s="35" t="s">
        <v>523</v>
      </c>
      <c r="H63" s="22"/>
      <c r="I63" s="22" t="s">
        <v>437</v>
      </c>
      <c r="J63" s="35" t="s">
        <v>586</v>
      </c>
    </row>
    <row r="64" ht="18.75" customHeight="1" spans="1:10">
      <c r="A64" s="239" t="s">
        <v>335</v>
      </c>
      <c r="B64" s="22" t="s">
        <v>545</v>
      </c>
      <c r="C64" s="22" t="s">
        <v>433</v>
      </c>
      <c r="D64" s="22" t="s">
        <v>470</v>
      </c>
      <c r="E64" s="35" t="s">
        <v>587</v>
      </c>
      <c r="F64" s="22" t="s">
        <v>426</v>
      </c>
      <c r="G64" s="35" t="s">
        <v>489</v>
      </c>
      <c r="H64" s="22" t="s">
        <v>428</v>
      </c>
      <c r="I64" s="22" t="s">
        <v>422</v>
      </c>
      <c r="J64" s="35" t="s">
        <v>588</v>
      </c>
    </row>
    <row r="65" ht="18.75" customHeight="1" spans="1:10">
      <c r="A65" s="239" t="s">
        <v>335</v>
      </c>
      <c r="B65" s="22" t="s">
        <v>545</v>
      </c>
      <c r="C65" s="22" t="s">
        <v>439</v>
      </c>
      <c r="D65" s="22" t="s">
        <v>440</v>
      </c>
      <c r="E65" s="35" t="s">
        <v>589</v>
      </c>
      <c r="F65" s="22" t="s">
        <v>426</v>
      </c>
      <c r="G65" s="35" t="s">
        <v>427</v>
      </c>
      <c r="H65" s="22" t="s">
        <v>428</v>
      </c>
      <c r="I65" s="22" t="s">
        <v>422</v>
      </c>
      <c r="J65" s="35" t="s">
        <v>590</v>
      </c>
    </row>
    <row r="66" ht="18.75" customHeight="1" spans="1:10">
      <c r="A66" s="239" t="s">
        <v>348</v>
      </c>
      <c r="B66" s="22" t="s">
        <v>443</v>
      </c>
      <c r="C66" s="22" t="s">
        <v>417</v>
      </c>
      <c r="D66" s="22" t="s">
        <v>418</v>
      </c>
      <c r="E66" s="35" t="s">
        <v>444</v>
      </c>
      <c r="F66" s="22" t="s">
        <v>420</v>
      </c>
      <c r="G66" s="35" t="s">
        <v>445</v>
      </c>
      <c r="H66" s="22" t="s">
        <v>446</v>
      </c>
      <c r="I66" s="22" t="s">
        <v>422</v>
      </c>
      <c r="J66" s="35" t="s">
        <v>447</v>
      </c>
    </row>
    <row r="67" ht="18.75" customHeight="1" spans="1:10">
      <c r="A67" s="239" t="s">
        <v>348</v>
      </c>
      <c r="B67" s="22" t="s">
        <v>443</v>
      </c>
      <c r="C67" s="22" t="s">
        <v>417</v>
      </c>
      <c r="D67" s="22" t="s">
        <v>418</v>
      </c>
      <c r="E67" s="35" t="s">
        <v>448</v>
      </c>
      <c r="F67" s="22" t="s">
        <v>420</v>
      </c>
      <c r="G67" s="35" t="s">
        <v>449</v>
      </c>
      <c r="H67" s="22" t="s">
        <v>446</v>
      </c>
      <c r="I67" s="22" t="s">
        <v>422</v>
      </c>
      <c r="J67" s="35" t="s">
        <v>450</v>
      </c>
    </row>
    <row r="68" ht="18.75" customHeight="1" spans="1:10">
      <c r="A68" s="239" t="s">
        <v>348</v>
      </c>
      <c r="B68" s="22" t="s">
        <v>443</v>
      </c>
      <c r="C68" s="22" t="s">
        <v>417</v>
      </c>
      <c r="D68" s="22" t="s">
        <v>418</v>
      </c>
      <c r="E68" s="35" t="s">
        <v>451</v>
      </c>
      <c r="F68" s="22" t="s">
        <v>420</v>
      </c>
      <c r="G68" s="35" t="s">
        <v>214</v>
      </c>
      <c r="H68" s="22" t="s">
        <v>452</v>
      </c>
      <c r="I68" s="22" t="s">
        <v>422</v>
      </c>
      <c r="J68" s="35" t="s">
        <v>453</v>
      </c>
    </row>
    <row r="69" ht="18.75" customHeight="1" spans="1:10">
      <c r="A69" s="239" t="s">
        <v>348</v>
      </c>
      <c r="B69" s="22" t="s">
        <v>443</v>
      </c>
      <c r="C69" s="22" t="s">
        <v>417</v>
      </c>
      <c r="D69" s="22" t="s">
        <v>418</v>
      </c>
      <c r="E69" s="35" t="s">
        <v>454</v>
      </c>
      <c r="F69" s="22" t="s">
        <v>420</v>
      </c>
      <c r="G69" s="35" t="s">
        <v>455</v>
      </c>
      <c r="H69" s="22" t="s">
        <v>452</v>
      </c>
      <c r="I69" s="22" t="s">
        <v>422</v>
      </c>
      <c r="J69" s="35" t="s">
        <v>456</v>
      </c>
    </row>
    <row r="70" ht="18.75" customHeight="1" spans="1:10">
      <c r="A70" s="239" t="s">
        <v>348</v>
      </c>
      <c r="B70" s="22" t="s">
        <v>443</v>
      </c>
      <c r="C70" s="22" t="s">
        <v>417</v>
      </c>
      <c r="D70" s="22" t="s">
        <v>424</v>
      </c>
      <c r="E70" s="35" t="s">
        <v>457</v>
      </c>
      <c r="F70" s="22" t="s">
        <v>426</v>
      </c>
      <c r="G70" s="35" t="s">
        <v>458</v>
      </c>
      <c r="H70" s="22" t="s">
        <v>428</v>
      </c>
      <c r="I70" s="22" t="s">
        <v>422</v>
      </c>
      <c r="J70" s="35" t="s">
        <v>459</v>
      </c>
    </row>
    <row r="71" ht="18.75" customHeight="1" spans="1:10">
      <c r="A71" s="239" t="s">
        <v>348</v>
      </c>
      <c r="B71" s="22" t="s">
        <v>443</v>
      </c>
      <c r="C71" s="22" t="s">
        <v>417</v>
      </c>
      <c r="D71" s="22" t="s">
        <v>430</v>
      </c>
      <c r="E71" s="35" t="s">
        <v>460</v>
      </c>
      <c r="F71" s="22" t="s">
        <v>426</v>
      </c>
      <c r="G71" s="35" t="s">
        <v>427</v>
      </c>
      <c r="H71" s="22" t="s">
        <v>428</v>
      </c>
      <c r="I71" s="22" t="s">
        <v>422</v>
      </c>
      <c r="J71" s="35" t="s">
        <v>461</v>
      </c>
    </row>
    <row r="72" ht="18.75" customHeight="1" spans="1:10">
      <c r="A72" s="239" t="s">
        <v>348</v>
      </c>
      <c r="B72" s="22" t="s">
        <v>443</v>
      </c>
      <c r="C72" s="22" t="s">
        <v>433</v>
      </c>
      <c r="D72" s="22" t="s">
        <v>434</v>
      </c>
      <c r="E72" s="35" t="s">
        <v>462</v>
      </c>
      <c r="F72" s="22" t="s">
        <v>426</v>
      </c>
      <c r="G72" s="35" t="s">
        <v>463</v>
      </c>
      <c r="H72" s="22" t="s">
        <v>464</v>
      </c>
      <c r="I72" s="22" t="s">
        <v>422</v>
      </c>
      <c r="J72" s="35" t="s">
        <v>465</v>
      </c>
    </row>
    <row r="73" ht="18.75" customHeight="1" spans="1:10">
      <c r="A73" s="239" t="s">
        <v>348</v>
      </c>
      <c r="B73" s="22" t="s">
        <v>443</v>
      </c>
      <c r="C73" s="22" t="s">
        <v>433</v>
      </c>
      <c r="D73" s="22" t="s">
        <v>466</v>
      </c>
      <c r="E73" s="35" t="s">
        <v>467</v>
      </c>
      <c r="F73" s="22" t="s">
        <v>426</v>
      </c>
      <c r="G73" s="35" t="s">
        <v>210</v>
      </c>
      <c r="H73" s="22" t="s">
        <v>468</v>
      </c>
      <c r="I73" s="22" t="s">
        <v>422</v>
      </c>
      <c r="J73" s="35" t="s">
        <v>469</v>
      </c>
    </row>
    <row r="74" ht="18.75" customHeight="1" spans="1:10">
      <c r="A74" s="239" t="s">
        <v>348</v>
      </c>
      <c r="B74" s="22" t="s">
        <v>443</v>
      </c>
      <c r="C74" s="22" t="s">
        <v>433</v>
      </c>
      <c r="D74" s="22" t="s">
        <v>470</v>
      </c>
      <c r="E74" s="35" t="s">
        <v>471</v>
      </c>
      <c r="F74" s="22" t="s">
        <v>426</v>
      </c>
      <c r="G74" s="35" t="s">
        <v>210</v>
      </c>
      <c r="H74" s="22" t="s">
        <v>468</v>
      </c>
      <c r="I74" s="22" t="s">
        <v>422</v>
      </c>
      <c r="J74" s="35" t="s">
        <v>472</v>
      </c>
    </row>
    <row r="75" ht="18.75" customHeight="1" spans="1:10">
      <c r="A75" s="239" t="s">
        <v>348</v>
      </c>
      <c r="B75" s="22" t="s">
        <v>443</v>
      </c>
      <c r="C75" s="22" t="s">
        <v>439</v>
      </c>
      <c r="D75" s="22" t="s">
        <v>440</v>
      </c>
      <c r="E75" s="35" t="s">
        <v>441</v>
      </c>
      <c r="F75" s="22" t="s">
        <v>426</v>
      </c>
      <c r="G75" s="35" t="s">
        <v>427</v>
      </c>
      <c r="H75" s="22" t="s">
        <v>428</v>
      </c>
      <c r="I75" s="22" t="s">
        <v>422</v>
      </c>
      <c r="J75" s="35" t="s">
        <v>473</v>
      </c>
    </row>
    <row r="76" ht="18.75" customHeight="1" spans="1:10">
      <c r="A76" s="239" t="s">
        <v>384</v>
      </c>
      <c r="B76" s="22" t="s">
        <v>591</v>
      </c>
      <c r="C76" s="22" t="s">
        <v>417</v>
      </c>
      <c r="D76" s="22" t="s">
        <v>418</v>
      </c>
      <c r="E76" s="35" t="s">
        <v>546</v>
      </c>
      <c r="F76" s="22" t="s">
        <v>420</v>
      </c>
      <c r="G76" s="35" t="s">
        <v>592</v>
      </c>
      <c r="H76" s="22" t="s">
        <v>477</v>
      </c>
      <c r="I76" s="22" t="s">
        <v>422</v>
      </c>
      <c r="J76" s="35" t="s">
        <v>593</v>
      </c>
    </row>
    <row r="77" ht="18.75" customHeight="1" spans="1:10">
      <c r="A77" s="239" t="s">
        <v>384</v>
      </c>
      <c r="B77" s="22" t="s">
        <v>591</v>
      </c>
      <c r="C77" s="22" t="s">
        <v>417</v>
      </c>
      <c r="D77" s="22" t="s">
        <v>418</v>
      </c>
      <c r="E77" s="35" t="s">
        <v>549</v>
      </c>
      <c r="F77" s="22" t="s">
        <v>426</v>
      </c>
      <c r="G77" s="35" t="s">
        <v>458</v>
      </c>
      <c r="H77" s="22" t="s">
        <v>428</v>
      </c>
      <c r="I77" s="22" t="s">
        <v>422</v>
      </c>
      <c r="J77" s="35" t="s">
        <v>550</v>
      </c>
    </row>
    <row r="78" ht="18.75" customHeight="1" spans="1:10">
      <c r="A78" s="239" t="s">
        <v>384</v>
      </c>
      <c r="B78" s="22" t="s">
        <v>591</v>
      </c>
      <c r="C78" s="22" t="s">
        <v>417</v>
      </c>
      <c r="D78" s="22" t="s">
        <v>418</v>
      </c>
      <c r="E78" s="35" t="s">
        <v>551</v>
      </c>
      <c r="F78" s="22" t="s">
        <v>426</v>
      </c>
      <c r="G78" s="35" t="s">
        <v>552</v>
      </c>
      <c r="H78" s="22" t="s">
        <v>428</v>
      </c>
      <c r="I78" s="22" t="s">
        <v>422</v>
      </c>
      <c r="J78" s="35" t="s">
        <v>553</v>
      </c>
    </row>
    <row r="79" ht="18.75" customHeight="1" spans="1:10">
      <c r="A79" s="239" t="s">
        <v>384</v>
      </c>
      <c r="B79" s="22" t="s">
        <v>591</v>
      </c>
      <c r="C79" s="22" t="s">
        <v>417</v>
      </c>
      <c r="D79" s="22" t="s">
        <v>418</v>
      </c>
      <c r="E79" s="35" t="s">
        <v>554</v>
      </c>
      <c r="F79" s="22" t="s">
        <v>420</v>
      </c>
      <c r="G79" s="35" t="s">
        <v>427</v>
      </c>
      <c r="H79" s="22" t="s">
        <v>428</v>
      </c>
      <c r="I79" s="22" t="s">
        <v>422</v>
      </c>
      <c r="J79" s="35" t="s">
        <v>555</v>
      </c>
    </row>
    <row r="80" ht="18.75" customHeight="1" spans="1:10">
      <c r="A80" s="239" t="s">
        <v>384</v>
      </c>
      <c r="B80" s="22" t="s">
        <v>591</v>
      </c>
      <c r="C80" s="22" t="s">
        <v>417</v>
      </c>
      <c r="D80" s="22" t="s">
        <v>424</v>
      </c>
      <c r="E80" s="35" t="s">
        <v>556</v>
      </c>
      <c r="F80" s="22" t="s">
        <v>426</v>
      </c>
      <c r="G80" s="35" t="s">
        <v>458</v>
      </c>
      <c r="H80" s="22" t="s">
        <v>428</v>
      </c>
      <c r="I80" s="22" t="s">
        <v>422</v>
      </c>
      <c r="J80" s="35" t="s">
        <v>557</v>
      </c>
    </row>
    <row r="81" ht="18.75" customHeight="1" spans="1:10">
      <c r="A81" s="239" t="s">
        <v>384</v>
      </c>
      <c r="B81" s="22" t="s">
        <v>591</v>
      </c>
      <c r="C81" s="22" t="s">
        <v>417</v>
      </c>
      <c r="D81" s="22" t="s">
        <v>424</v>
      </c>
      <c r="E81" s="35" t="s">
        <v>558</v>
      </c>
      <c r="F81" s="22" t="s">
        <v>420</v>
      </c>
      <c r="G81" s="35" t="s">
        <v>559</v>
      </c>
      <c r="H81" s="22" t="s">
        <v>560</v>
      </c>
      <c r="I81" s="22" t="s">
        <v>422</v>
      </c>
      <c r="J81" s="35" t="s">
        <v>594</v>
      </c>
    </row>
    <row r="82" ht="18.75" customHeight="1" spans="1:10">
      <c r="A82" s="239" t="s">
        <v>384</v>
      </c>
      <c r="B82" s="22" t="s">
        <v>591</v>
      </c>
      <c r="C82" s="22" t="s">
        <v>417</v>
      </c>
      <c r="D82" s="22" t="s">
        <v>424</v>
      </c>
      <c r="E82" s="35" t="s">
        <v>562</v>
      </c>
      <c r="F82" s="22" t="s">
        <v>426</v>
      </c>
      <c r="G82" s="35" t="s">
        <v>427</v>
      </c>
      <c r="H82" s="22" t="s">
        <v>428</v>
      </c>
      <c r="I82" s="22" t="s">
        <v>422</v>
      </c>
      <c r="J82" s="35" t="s">
        <v>563</v>
      </c>
    </row>
    <row r="83" ht="18.75" customHeight="1" spans="1:10">
      <c r="A83" s="239" t="s">
        <v>384</v>
      </c>
      <c r="B83" s="22" t="s">
        <v>591</v>
      </c>
      <c r="C83" s="22" t="s">
        <v>417</v>
      </c>
      <c r="D83" s="22" t="s">
        <v>430</v>
      </c>
      <c r="E83" s="35" t="s">
        <v>595</v>
      </c>
      <c r="F83" s="22" t="s">
        <v>420</v>
      </c>
      <c r="G83" s="35" t="s">
        <v>519</v>
      </c>
      <c r="H83" s="22"/>
      <c r="I83" s="22" t="s">
        <v>437</v>
      </c>
      <c r="J83" s="35" t="s">
        <v>596</v>
      </c>
    </row>
    <row r="84" ht="18.75" customHeight="1" spans="1:10">
      <c r="A84" s="239" t="s">
        <v>384</v>
      </c>
      <c r="B84" s="22" t="s">
        <v>591</v>
      </c>
      <c r="C84" s="22" t="s">
        <v>433</v>
      </c>
      <c r="D84" s="22" t="s">
        <v>521</v>
      </c>
      <c r="E84" s="35" t="s">
        <v>564</v>
      </c>
      <c r="F84" s="22" t="s">
        <v>420</v>
      </c>
      <c r="G84" s="35" t="s">
        <v>565</v>
      </c>
      <c r="H84" s="22"/>
      <c r="I84" s="22" t="s">
        <v>437</v>
      </c>
      <c r="J84" s="35" t="s">
        <v>566</v>
      </c>
    </row>
    <row r="85" ht="18.75" customHeight="1" spans="1:10">
      <c r="A85" s="239" t="s">
        <v>384</v>
      </c>
      <c r="B85" s="22" t="s">
        <v>591</v>
      </c>
      <c r="C85" s="22" t="s">
        <v>433</v>
      </c>
      <c r="D85" s="22" t="s">
        <v>521</v>
      </c>
      <c r="E85" s="35" t="s">
        <v>567</v>
      </c>
      <c r="F85" s="22" t="s">
        <v>426</v>
      </c>
      <c r="G85" s="35" t="s">
        <v>489</v>
      </c>
      <c r="H85" s="22" t="s">
        <v>428</v>
      </c>
      <c r="I85" s="22" t="s">
        <v>422</v>
      </c>
      <c r="J85" s="35" t="s">
        <v>568</v>
      </c>
    </row>
    <row r="86" ht="18.75" customHeight="1" spans="1:10">
      <c r="A86" s="239" t="s">
        <v>384</v>
      </c>
      <c r="B86" s="22" t="s">
        <v>591</v>
      </c>
      <c r="C86" s="22" t="s">
        <v>433</v>
      </c>
      <c r="D86" s="22" t="s">
        <v>521</v>
      </c>
      <c r="E86" s="35" t="s">
        <v>569</v>
      </c>
      <c r="F86" s="22" t="s">
        <v>570</v>
      </c>
      <c r="G86" s="35" t="s">
        <v>571</v>
      </c>
      <c r="H86" s="22" t="s">
        <v>428</v>
      </c>
      <c r="I86" s="22" t="s">
        <v>422</v>
      </c>
      <c r="J86" s="35" t="s">
        <v>572</v>
      </c>
    </row>
    <row r="87" ht="18.75" customHeight="1" spans="1:10">
      <c r="A87" s="239" t="s">
        <v>384</v>
      </c>
      <c r="B87" s="22" t="s">
        <v>591</v>
      </c>
      <c r="C87" s="22" t="s">
        <v>433</v>
      </c>
      <c r="D87" s="22" t="s">
        <v>434</v>
      </c>
      <c r="E87" s="35" t="s">
        <v>573</v>
      </c>
      <c r="F87" s="22" t="s">
        <v>426</v>
      </c>
      <c r="G87" s="35" t="s">
        <v>597</v>
      </c>
      <c r="H87" s="22" t="s">
        <v>428</v>
      </c>
      <c r="I87" s="22" t="s">
        <v>437</v>
      </c>
      <c r="J87" s="35" t="s">
        <v>574</v>
      </c>
    </row>
    <row r="88" ht="18.75" customHeight="1" spans="1:10">
      <c r="A88" s="239" t="s">
        <v>384</v>
      </c>
      <c r="B88" s="22" t="s">
        <v>591</v>
      </c>
      <c r="C88" s="22" t="s">
        <v>433</v>
      </c>
      <c r="D88" s="22" t="s">
        <v>434</v>
      </c>
      <c r="E88" s="35" t="s">
        <v>575</v>
      </c>
      <c r="F88" s="22" t="s">
        <v>420</v>
      </c>
      <c r="G88" s="35" t="s">
        <v>559</v>
      </c>
      <c r="H88" s="22" t="s">
        <v>428</v>
      </c>
      <c r="I88" s="22" t="s">
        <v>422</v>
      </c>
      <c r="J88" s="35" t="s">
        <v>598</v>
      </c>
    </row>
    <row r="89" ht="18.75" customHeight="1" spans="1:10">
      <c r="A89" s="239" t="s">
        <v>384</v>
      </c>
      <c r="B89" s="22" t="s">
        <v>591</v>
      </c>
      <c r="C89" s="22" t="s">
        <v>433</v>
      </c>
      <c r="D89" s="22" t="s">
        <v>434</v>
      </c>
      <c r="E89" s="35" t="s">
        <v>577</v>
      </c>
      <c r="F89" s="22" t="s">
        <v>426</v>
      </c>
      <c r="G89" s="35" t="s">
        <v>537</v>
      </c>
      <c r="H89" s="22" t="s">
        <v>428</v>
      </c>
      <c r="I89" s="22" t="s">
        <v>422</v>
      </c>
      <c r="J89" s="35" t="s">
        <v>578</v>
      </c>
    </row>
    <row r="90" ht="18.75" customHeight="1" spans="1:10">
      <c r="A90" s="239" t="s">
        <v>384</v>
      </c>
      <c r="B90" s="22" t="s">
        <v>591</v>
      </c>
      <c r="C90" s="22" t="s">
        <v>433</v>
      </c>
      <c r="D90" s="22" t="s">
        <v>466</v>
      </c>
      <c r="E90" s="35" t="s">
        <v>579</v>
      </c>
      <c r="F90" s="22" t="s">
        <v>570</v>
      </c>
      <c r="G90" s="35" t="s">
        <v>580</v>
      </c>
      <c r="H90" s="22" t="s">
        <v>581</v>
      </c>
      <c r="I90" s="22" t="s">
        <v>422</v>
      </c>
      <c r="J90" s="35" t="s">
        <v>582</v>
      </c>
    </row>
    <row r="91" ht="18.75" customHeight="1" spans="1:10">
      <c r="A91" s="239" t="s">
        <v>384</v>
      </c>
      <c r="B91" s="22" t="s">
        <v>591</v>
      </c>
      <c r="C91" s="22" t="s">
        <v>433</v>
      </c>
      <c r="D91" s="22" t="s">
        <v>466</v>
      </c>
      <c r="E91" s="35" t="s">
        <v>583</v>
      </c>
      <c r="F91" s="22" t="s">
        <v>426</v>
      </c>
      <c r="G91" s="35" t="s">
        <v>458</v>
      </c>
      <c r="H91" s="22" t="s">
        <v>428</v>
      </c>
      <c r="I91" s="22" t="s">
        <v>422</v>
      </c>
      <c r="J91" s="35" t="s">
        <v>584</v>
      </c>
    </row>
    <row r="92" ht="18.75" customHeight="1" spans="1:10">
      <c r="A92" s="239" t="s">
        <v>384</v>
      </c>
      <c r="B92" s="22" t="s">
        <v>591</v>
      </c>
      <c r="C92" s="22" t="s">
        <v>433</v>
      </c>
      <c r="D92" s="22" t="s">
        <v>470</v>
      </c>
      <c r="E92" s="35" t="s">
        <v>585</v>
      </c>
      <c r="F92" s="22" t="s">
        <v>420</v>
      </c>
      <c r="G92" s="35" t="s">
        <v>523</v>
      </c>
      <c r="H92" s="22"/>
      <c r="I92" s="22" t="s">
        <v>437</v>
      </c>
      <c r="J92" s="35" t="s">
        <v>586</v>
      </c>
    </row>
    <row r="93" ht="18.75" customHeight="1" spans="1:10">
      <c r="A93" s="239" t="s">
        <v>384</v>
      </c>
      <c r="B93" s="22" t="s">
        <v>591</v>
      </c>
      <c r="C93" s="22" t="s">
        <v>433</v>
      </c>
      <c r="D93" s="22" t="s">
        <v>470</v>
      </c>
      <c r="E93" s="35" t="s">
        <v>587</v>
      </c>
      <c r="F93" s="22" t="s">
        <v>426</v>
      </c>
      <c r="G93" s="35" t="s">
        <v>489</v>
      </c>
      <c r="H93" s="22" t="s">
        <v>428</v>
      </c>
      <c r="I93" s="22" t="s">
        <v>422</v>
      </c>
      <c r="J93" s="35" t="s">
        <v>588</v>
      </c>
    </row>
    <row r="94" ht="18.75" customHeight="1" spans="1:10">
      <c r="A94" s="239" t="s">
        <v>384</v>
      </c>
      <c r="B94" s="22" t="s">
        <v>591</v>
      </c>
      <c r="C94" s="22" t="s">
        <v>439</v>
      </c>
      <c r="D94" s="22" t="s">
        <v>440</v>
      </c>
      <c r="E94" s="35" t="s">
        <v>589</v>
      </c>
      <c r="F94" s="22" t="s">
        <v>426</v>
      </c>
      <c r="G94" s="35" t="s">
        <v>427</v>
      </c>
      <c r="H94" s="22" t="s">
        <v>428</v>
      </c>
      <c r="I94" s="22" t="s">
        <v>422</v>
      </c>
      <c r="J94" s="35" t="s">
        <v>590</v>
      </c>
    </row>
    <row r="95" ht="18.75" customHeight="1" spans="1:10">
      <c r="A95" s="239" t="s">
        <v>388</v>
      </c>
      <c r="B95" s="22" t="s">
        <v>599</v>
      </c>
      <c r="C95" s="22" t="s">
        <v>417</v>
      </c>
      <c r="D95" s="22" t="s">
        <v>418</v>
      </c>
      <c r="E95" s="35" t="s">
        <v>600</v>
      </c>
      <c r="F95" s="22" t="s">
        <v>420</v>
      </c>
      <c r="G95" s="35" t="s">
        <v>601</v>
      </c>
      <c r="H95" s="22" t="s">
        <v>477</v>
      </c>
      <c r="I95" s="22" t="s">
        <v>422</v>
      </c>
      <c r="J95" s="35" t="s">
        <v>602</v>
      </c>
    </row>
    <row r="96" ht="18.75" customHeight="1" spans="1:10">
      <c r="A96" s="239" t="s">
        <v>388</v>
      </c>
      <c r="B96" s="22" t="s">
        <v>599</v>
      </c>
      <c r="C96" s="22" t="s">
        <v>417</v>
      </c>
      <c r="D96" s="22" t="s">
        <v>424</v>
      </c>
      <c r="E96" s="35" t="s">
        <v>603</v>
      </c>
      <c r="F96" s="22" t="s">
        <v>426</v>
      </c>
      <c r="G96" s="35" t="s">
        <v>427</v>
      </c>
      <c r="H96" s="22" t="s">
        <v>428</v>
      </c>
      <c r="I96" s="22" t="s">
        <v>422</v>
      </c>
      <c r="J96" s="35" t="s">
        <v>604</v>
      </c>
    </row>
    <row r="97" ht="18.75" customHeight="1" spans="1:10">
      <c r="A97" s="239" t="s">
        <v>388</v>
      </c>
      <c r="B97" s="22" t="s">
        <v>599</v>
      </c>
      <c r="C97" s="22" t="s">
        <v>417</v>
      </c>
      <c r="D97" s="22" t="s">
        <v>430</v>
      </c>
      <c r="E97" s="35" t="s">
        <v>605</v>
      </c>
      <c r="F97" s="22" t="s">
        <v>426</v>
      </c>
      <c r="G97" s="35" t="s">
        <v>537</v>
      </c>
      <c r="H97" s="22" t="s">
        <v>428</v>
      </c>
      <c r="I97" s="22" t="s">
        <v>422</v>
      </c>
      <c r="J97" s="35" t="s">
        <v>606</v>
      </c>
    </row>
    <row r="98" ht="18.75" customHeight="1" spans="1:10">
      <c r="A98" s="239" t="s">
        <v>388</v>
      </c>
      <c r="B98" s="22" t="s">
        <v>599</v>
      </c>
      <c r="C98" s="22" t="s">
        <v>433</v>
      </c>
      <c r="D98" s="22" t="s">
        <v>434</v>
      </c>
      <c r="E98" s="35" t="s">
        <v>607</v>
      </c>
      <c r="F98" s="22" t="s">
        <v>420</v>
      </c>
      <c r="G98" s="35" t="s">
        <v>526</v>
      </c>
      <c r="H98" s="22" t="s">
        <v>428</v>
      </c>
      <c r="I98" s="22" t="s">
        <v>437</v>
      </c>
      <c r="J98" s="35" t="s">
        <v>608</v>
      </c>
    </row>
    <row r="99" ht="18.75" customHeight="1" spans="1:10">
      <c r="A99" s="239" t="s">
        <v>388</v>
      </c>
      <c r="B99" s="22" t="s">
        <v>599</v>
      </c>
      <c r="C99" s="22" t="s">
        <v>433</v>
      </c>
      <c r="D99" s="22" t="s">
        <v>466</v>
      </c>
      <c r="E99" s="35" t="s">
        <v>493</v>
      </c>
      <c r="F99" s="22" t="s">
        <v>426</v>
      </c>
      <c r="G99" s="35" t="s">
        <v>601</v>
      </c>
      <c r="H99" s="22" t="s">
        <v>477</v>
      </c>
      <c r="I99" s="22" t="s">
        <v>422</v>
      </c>
      <c r="J99" s="35" t="s">
        <v>609</v>
      </c>
    </row>
    <row r="100" ht="18.75" customHeight="1" spans="1:10">
      <c r="A100" s="239" t="s">
        <v>388</v>
      </c>
      <c r="B100" s="22" t="s">
        <v>599</v>
      </c>
      <c r="C100" s="22" t="s">
        <v>439</v>
      </c>
      <c r="D100" s="22" t="s">
        <v>440</v>
      </c>
      <c r="E100" s="35" t="s">
        <v>441</v>
      </c>
      <c r="F100" s="22" t="s">
        <v>426</v>
      </c>
      <c r="G100" s="35" t="s">
        <v>427</v>
      </c>
      <c r="H100" s="22" t="s">
        <v>428</v>
      </c>
      <c r="I100" s="22" t="s">
        <v>422</v>
      </c>
      <c r="J100" s="35" t="s">
        <v>610</v>
      </c>
    </row>
    <row r="101" ht="18.75" customHeight="1" spans="1:10">
      <c r="A101" s="239" t="s">
        <v>344</v>
      </c>
      <c r="B101" s="22" t="s">
        <v>611</v>
      </c>
      <c r="C101" s="22" t="s">
        <v>417</v>
      </c>
      <c r="D101" s="22" t="s">
        <v>418</v>
      </c>
      <c r="E101" s="35" t="s">
        <v>612</v>
      </c>
      <c r="F101" s="22" t="s">
        <v>426</v>
      </c>
      <c r="G101" s="35" t="s">
        <v>571</v>
      </c>
      <c r="H101" s="22" t="s">
        <v>421</v>
      </c>
      <c r="I101" s="22" t="s">
        <v>422</v>
      </c>
      <c r="J101" s="35" t="s">
        <v>613</v>
      </c>
    </row>
    <row r="102" ht="18.75" customHeight="1" spans="1:10">
      <c r="A102" s="239" t="s">
        <v>344</v>
      </c>
      <c r="B102" s="22" t="s">
        <v>611</v>
      </c>
      <c r="C102" s="22" t="s">
        <v>417</v>
      </c>
      <c r="D102" s="22" t="s">
        <v>418</v>
      </c>
      <c r="E102" s="35" t="s">
        <v>614</v>
      </c>
      <c r="F102" s="22" t="s">
        <v>426</v>
      </c>
      <c r="G102" s="35" t="s">
        <v>615</v>
      </c>
      <c r="H102" s="22" t="s">
        <v>616</v>
      </c>
      <c r="I102" s="22" t="s">
        <v>422</v>
      </c>
      <c r="J102" s="35" t="s">
        <v>617</v>
      </c>
    </row>
    <row r="103" ht="51" customHeight="1" spans="1:10">
      <c r="A103" s="239" t="s">
        <v>344</v>
      </c>
      <c r="B103" s="22" t="s">
        <v>611</v>
      </c>
      <c r="C103" s="22" t="s">
        <v>417</v>
      </c>
      <c r="D103" s="22" t="s">
        <v>424</v>
      </c>
      <c r="E103" s="35" t="s">
        <v>618</v>
      </c>
      <c r="F103" s="22" t="s">
        <v>426</v>
      </c>
      <c r="G103" s="35" t="s">
        <v>427</v>
      </c>
      <c r="H103" s="22" t="s">
        <v>428</v>
      </c>
      <c r="I103" s="22" t="s">
        <v>422</v>
      </c>
      <c r="J103" s="35" t="s">
        <v>619</v>
      </c>
    </row>
    <row r="104" ht="51" customHeight="1" spans="1:10">
      <c r="A104" s="239" t="s">
        <v>344</v>
      </c>
      <c r="B104" s="22" t="s">
        <v>611</v>
      </c>
      <c r="C104" s="22" t="s">
        <v>417</v>
      </c>
      <c r="D104" s="22" t="s">
        <v>424</v>
      </c>
      <c r="E104" s="35" t="s">
        <v>620</v>
      </c>
      <c r="F104" s="22" t="s">
        <v>426</v>
      </c>
      <c r="G104" s="35" t="s">
        <v>537</v>
      </c>
      <c r="H104" s="22" t="s">
        <v>428</v>
      </c>
      <c r="I104" s="22" t="s">
        <v>422</v>
      </c>
      <c r="J104" s="35" t="s">
        <v>621</v>
      </c>
    </row>
    <row r="105" ht="51" customHeight="1" spans="1:10">
      <c r="A105" s="239" t="s">
        <v>344</v>
      </c>
      <c r="B105" s="22" t="s">
        <v>611</v>
      </c>
      <c r="C105" s="22" t="s">
        <v>417</v>
      </c>
      <c r="D105" s="22" t="s">
        <v>430</v>
      </c>
      <c r="E105" s="35" t="s">
        <v>622</v>
      </c>
      <c r="F105" s="22" t="s">
        <v>426</v>
      </c>
      <c r="G105" s="35" t="s">
        <v>427</v>
      </c>
      <c r="H105" s="22" t="s">
        <v>428</v>
      </c>
      <c r="I105" s="22" t="s">
        <v>422</v>
      </c>
      <c r="J105" s="35" t="s">
        <v>623</v>
      </c>
    </row>
    <row r="106" ht="18.75" customHeight="1" spans="1:10">
      <c r="A106" s="239" t="s">
        <v>344</v>
      </c>
      <c r="B106" s="22" t="s">
        <v>611</v>
      </c>
      <c r="C106" s="22" t="s">
        <v>433</v>
      </c>
      <c r="D106" s="22" t="s">
        <v>434</v>
      </c>
      <c r="E106" s="35" t="s">
        <v>624</v>
      </c>
      <c r="F106" s="22" t="s">
        <v>426</v>
      </c>
      <c r="G106" s="35" t="s">
        <v>625</v>
      </c>
      <c r="H106" s="22" t="s">
        <v>626</v>
      </c>
      <c r="I106" s="22" t="s">
        <v>437</v>
      </c>
      <c r="J106" s="35" t="s">
        <v>627</v>
      </c>
    </row>
    <row r="107" ht="51" customHeight="1" spans="1:10">
      <c r="A107" s="239" t="s">
        <v>344</v>
      </c>
      <c r="B107" s="22" t="s">
        <v>611</v>
      </c>
      <c r="C107" s="22" t="s">
        <v>433</v>
      </c>
      <c r="D107" s="22" t="s">
        <v>470</v>
      </c>
      <c r="E107" s="35" t="s">
        <v>628</v>
      </c>
      <c r="F107" s="22" t="s">
        <v>426</v>
      </c>
      <c r="G107" s="35" t="s">
        <v>427</v>
      </c>
      <c r="H107" s="22" t="s">
        <v>428</v>
      </c>
      <c r="I107" s="22" t="s">
        <v>422</v>
      </c>
      <c r="J107" s="35" t="s">
        <v>629</v>
      </c>
    </row>
    <row r="108" ht="18.75" customHeight="1" spans="1:10">
      <c r="A108" s="239" t="s">
        <v>344</v>
      </c>
      <c r="B108" s="22" t="s">
        <v>611</v>
      </c>
      <c r="C108" s="22" t="s">
        <v>439</v>
      </c>
      <c r="D108" s="22" t="s">
        <v>440</v>
      </c>
      <c r="E108" s="35" t="s">
        <v>630</v>
      </c>
      <c r="F108" s="22" t="s">
        <v>570</v>
      </c>
      <c r="G108" s="35" t="s">
        <v>212</v>
      </c>
      <c r="H108" s="22" t="s">
        <v>616</v>
      </c>
      <c r="I108" s="22" t="s">
        <v>422</v>
      </c>
      <c r="J108" s="35" t="s">
        <v>631</v>
      </c>
    </row>
    <row r="109" ht="18.75" customHeight="1" spans="1:10">
      <c r="A109" s="239" t="s">
        <v>360</v>
      </c>
      <c r="B109" s="22" t="s">
        <v>632</v>
      </c>
      <c r="C109" s="22" t="s">
        <v>417</v>
      </c>
      <c r="D109" s="22" t="s">
        <v>418</v>
      </c>
      <c r="E109" s="35" t="s">
        <v>633</v>
      </c>
      <c r="F109" s="22" t="s">
        <v>426</v>
      </c>
      <c r="G109" s="35" t="s">
        <v>532</v>
      </c>
      <c r="H109" s="22" t="s">
        <v>464</v>
      </c>
      <c r="I109" s="22" t="s">
        <v>422</v>
      </c>
      <c r="J109" s="35" t="s">
        <v>634</v>
      </c>
    </row>
    <row r="110" ht="18.75" customHeight="1" spans="1:10">
      <c r="A110" s="239" t="s">
        <v>360</v>
      </c>
      <c r="B110" s="22" t="s">
        <v>632</v>
      </c>
      <c r="C110" s="22" t="s">
        <v>417</v>
      </c>
      <c r="D110" s="22" t="s">
        <v>424</v>
      </c>
      <c r="E110" s="35" t="s">
        <v>536</v>
      </c>
      <c r="F110" s="22" t="s">
        <v>420</v>
      </c>
      <c r="G110" s="35" t="s">
        <v>463</v>
      </c>
      <c r="H110" s="22" t="s">
        <v>428</v>
      </c>
      <c r="I110" s="22" t="s">
        <v>422</v>
      </c>
      <c r="J110" s="35" t="s">
        <v>538</v>
      </c>
    </row>
    <row r="111" ht="18.75" customHeight="1" spans="1:10">
      <c r="A111" s="239" t="s">
        <v>360</v>
      </c>
      <c r="B111" s="22" t="s">
        <v>632</v>
      </c>
      <c r="C111" s="22" t="s">
        <v>417</v>
      </c>
      <c r="D111" s="22" t="s">
        <v>424</v>
      </c>
      <c r="E111" s="35" t="s">
        <v>635</v>
      </c>
      <c r="F111" s="22" t="s">
        <v>420</v>
      </c>
      <c r="G111" s="35" t="s">
        <v>463</v>
      </c>
      <c r="H111" s="22" t="s">
        <v>428</v>
      </c>
      <c r="I111" s="22" t="s">
        <v>422</v>
      </c>
      <c r="J111" s="35" t="s">
        <v>636</v>
      </c>
    </row>
    <row r="112" ht="18.75" customHeight="1" spans="1:10">
      <c r="A112" s="239" t="s">
        <v>360</v>
      </c>
      <c r="B112" s="22" t="s">
        <v>632</v>
      </c>
      <c r="C112" s="22" t="s">
        <v>417</v>
      </c>
      <c r="D112" s="22" t="s">
        <v>424</v>
      </c>
      <c r="E112" s="35" t="s">
        <v>637</v>
      </c>
      <c r="F112" s="22" t="s">
        <v>420</v>
      </c>
      <c r="G112" s="35" t="s">
        <v>463</v>
      </c>
      <c r="H112" s="22" t="s">
        <v>428</v>
      </c>
      <c r="I112" s="22" t="s">
        <v>422</v>
      </c>
      <c r="J112" s="35" t="s">
        <v>638</v>
      </c>
    </row>
    <row r="113" ht="18.75" customHeight="1" spans="1:10">
      <c r="A113" s="239" t="s">
        <v>360</v>
      </c>
      <c r="B113" s="22" t="s">
        <v>632</v>
      </c>
      <c r="C113" s="22" t="s">
        <v>433</v>
      </c>
      <c r="D113" s="22" t="s">
        <v>434</v>
      </c>
      <c r="E113" s="35" t="s">
        <v>539</v>
      </c>
      <c r="F113" s="22" t="s">
        <v>420</v>
      </c>
      <c r="G113" s="35" t="s">
        <v>540</v>
      </c>
      <c r="H113" s="22"/>
      <c r="I113" s="22" t="s">
        <v>437</v>
      </c>
      <c r="J113" s="35" t="s">
        <v>541</v>
      </c>
    </row>
    <row r="114" ht="18.75" customHeight="1" spans="1:10">
      <c r="A114" s="239" t="s">
        <v>360</v>
      </c>
      <c r="B114" s="22" t="s">
        <v>632</v>
      </c>
      <c r="C114" s="22" t="s">
        <v>439</v>
      </c>
      <c r="D114" s="22" t="s">
        <v>440</v>
      </c>
      <c r="E114" s="35" t="s">
        <v>639</v>
      </c>
      <c r="F114" s="22" t="s">
        <v>426</v>
      </c>
      <c r="G114" s="35" t="s">
        <v>427</v>
      </c>
      <c r="H114" s="22" t="s">
        <v>428</v>
      </c>
      <c r="I114" s="22" t="s">
        <v>422</v>
      </c>
      <c r="J114" s="35" t="s">
        <v>640</v>
      </c>
    </row>
    <row r="115" ht="18.75" customHeight="1" spans="1:10">
      <c r="A115" s="239" t="s">
        <v>378</v>
      </c>
      <c r="B115" s="22" t="s">
        <v>641</v>
      </c>
      <c r="C115" s="22" t="s">
        <v>417</v>
      </c>
      <c r="D115" s="22" t="s">
        <v>418</v>
      </c>
      <c r="E115" s="35" t="s">
        <v>642</v>
      </c>
      <c r="F115" s="22" t="s">
        <v>570</v>
      </c>
      <c r="G115" s="35" t="s">
        <v>486</v>
      </c>
      <c r="H115" s="22" t="s">
        <v>464</v>
      </c>
      <c r="I115" s="22" t="s">
        <v>422</v>
      </c>
      <c r="J115" s="35" t="s">
        <v>643</v>
      </c>
    </row>
    <row r="116" ht="18.75" customHeight="1" spans="1:10">
      <c r="A116" s="239" t="s">
        <v>378</v>
      </c>
      <c r="B116" s="22" t="s">
        <v>641</v>
      </c>
      <c r="C116" s="22" t="s">
        <v>417</v>
      </c>
      <c r="D116" s="22" t="s">
        <v>418</v>
      </c>
      <c r="E116" s="35" t="s">
        <v>644</v>
      </c>
      <c r="F116" s="22" t="s">
        <v>420</v>
      </c>
      <c r="G116" s="35" t="s">
        <v>645</v>
      </c>
      <c r="H116" s="22" t="s">
        <v>477</v>
      </c>
      <c r="I116" s="22" t="s">
        <v>422</v>
      </c>
      <c r="J116" s="35" t="s">
        <v>646</v>
      </c>
    </row>
    <row r="117" ht="18.75" customHeight="1" spans="1:10">
      <c r="A117" s="239" t="s">
        <v>378</v>
      </c>
      <c r="B117" s="22" t="s">
        <v>641</v>
      </c>
      <c r="C117" s="22" t="s">
        <v>417</v>
      </c>
      <c r="D117" s="22" t="s">
        <v>418</v>
      </c>
      <c r="E117" s="35" t="s">
        <v>647</v>
      </c>
      <c r="F117" s="22" t="s">
        <v>420</v>
      </c>
      <c r="G117" s="35" t="s">
        <v>648</v>
      </c>
      <c r="H117" s="22" t="s">
        <v>649</v>
      </c>
      <c r="I117" s="22" t="s">
        <v>422</v>
      </c>
      <c r="J117" s="35" t="s">
        <v>650</v>
      </c>
    </row>
    <row r="118" ht="18.75" customHeight="1" spans="1:10">
      <c r="A118" s="239" t="s">
        <v>378</v>
      </c>
      <c r="B118" s="22" t="s">
        <v>641</v>
      </c>
      <c r="C118" s="22" t="s">
        <v>417</v>
      </c>
      <c r="D118" s="22" t="s">
        <v>418</v>
      </c>
      <c r="E118" s="35" t="s">
        <v>651</v>
      </c>
      <c r="F118" s="22" t="s">
        <v>426</v>
      </c>
      <c r="G118" s="35" t="s">
        <v>503</v>
      </c>
      <c r="H118" s="22" t="s">
        <v>652</v>
      </c>
      <c r="I118" s="22" t="s">
        <v>422</v>
      </c>
      <c r="J118" s="35" t="s">
        <v>653</v>
      </c>
    </row>
    <row r="119" ht="18.75" customHeight="1" spans="1:10">
      <c r="A119" s="239" t="s">
        <v>378</v>
      </c>
      <c r="B119" s="22" t="s">
        <v>641</v>
      </c>
      <c r="C119" s="22" t="s">
        <v>417</v>
      </c>
      <c r="D119" s="22" t="s">
        <v>418</v>
      </c>
      <c r="E119" s="35" t="s">
        <v>654</v>
      </c>
      <c r="F119" s="22" t="s">
        <v>426</v>
      </c>
      <c r="G119" s="35" t="s">
        <v>503</v>
      </c>
      <c r="H119" s="22" t="s">
        <v>655</v>
      </c>
      <c r="I119" s="22" t="s">
        <v>422</v>
      </c>
      <c r="J119" s="35" t="s">
        <v>656</v>
      </c>
    </row>
    <row r="120" ht="18.75" customHeight="1" spans="1:10">
      <c r="A120" s="239" t="s">
        <v>378</v>
      </c>
      <c r="B120" s="22" t="s">
        <v>641</v>
      </c>
      <c r="C120" s="22" t="s">
        <v>417</v>
      </c>
      <c r="D120" s="22" t="s">
        <v>418</v>
      </c>
      <c r="E120" s="35" t="s">
        <v>644</v>
      </c>
      <c r="F120" s="22" t="s">
        <v>420</v>
      </c>
      <c r="G120" s="35" t="s">
        <v>645</v>
      </c>
      <c r="H120" s="22" t="s">
        <v>477</v>
      </c>
      <c r="I120" s="22" t="s">
        <v>422</v>
      </c>
      <c r="J120" s="35" t="s">
        <v>646</v>
      </c>
    </row>
    <row r="121" ht="18.75" customHeight="1" spans="1:10">
      <c r="A121" s="239" t="s">
        <v>378</v>
      </c>
      <c r="B121" s="22" t="s">
        <v>641</v>
      </c>
      <c r="C121" s="22" t="s">
        <v>417</v>
      </c>
      <c r="D121" s="22" t="s">
        <v>418</v>
      </c>
      <c r="E121" s="35" t="s">
        <v>657</v>
      </c>
      <c r="F121" s="22" t="s">
        <v>420</v>
      </c>
      <c r="G121" s="35" t="s">
        <v>658</v>
      </c>
      <c r="H121" s="22" t="s">
        <v>452</v>
      </c>
      <c r="I121" s="22" t="s">
        <v>422</v>
      </c>
      <c r="J121" s="35" t="s">
        <v>659</v>
      </c>
    </row>
    <row r="122" ht="18.75" customHeight="1" spans="1:10">
      <c r="A122" s="239" t="s">
        <v>378</v>
      </c>
      <c r="B122" s="22" t="s">
        <v>641</v>
      </c>
      <c r="C122" s="22" t="s">
        <v>417</v>
      </c>
      <c r="D122" s="22" t="s">
        <v>418</v>
      </c>
      <c r="E122" s="35" t="s">
        <v>660</v>
      </c>
      <c r="F122" s="22" t="s">
        <v>426</v>
      </c>
      <c r="G122" s="35" t="s">
        <v>552</v>
      </c>
      <c r="H122" s="22" t="s">
        <v>428</v>
      </c>
      <c r="I122" s="22" t="s">
        <v>422</v>
      </c>
      <c r="J122" s="35" t="s">
        <v>661</v>
      </c>
    </row>
    <row r="123" ht="18.75" customHeight="1" spans="1:10">
      <c r="A123" s="239" t="s">
        <v>378</v>
      </c>
      <c r="B123" s="22" t="s">
        <v>641</v>
      </c>
      <c r="C123" s="22" t="s">
        <v>417</v>
      </c>
      <c r="D123" s="22" t="s">
        <v>424</v>
      </c>
      <c r="E123" s="35" t="s">
        <v>662</v>
      </c>
      <c r="F123" s="22" t="s">
        <v>420</v>
      </c>
      <c r="G123" s="35" t="s">
        <v>463</v>
      </c>
      <c r="H123" s="22" t="s">
        <v>428</v>
      </c>
      <c r="I123" s="22" t="s">
        <v>422</v>
      </c>
      <c r="J123" s="35" t="s">
        <v>663</v>
      </c>
    </row>
    <row r="124" ht="18.75" customHeight="1" spans="1:10">
      <c r="A124" s="239" t="s">
        <v>378</v>
      </c>
      <c r="B124" s="22" t="s">
        <v>641</v>
      </c>
      <c r="C124" s="22" t="s">
        <v>417</v>
      </c>
      <c r="D124" s="22" t="s">
        <v>424</v>
      </c>
      <c r="E124" s="35" t="s">
        <v>664</v>
      </c>
      <c r="F124" s="22" t="s">
        <v>420</v>
      </c>
      <c r="G124" s="35" t="s">
        <v>463</v>
      </c>
      <c r="H124" s="22" t="s">
        <v>428</v>
      </c>
      <c r="I124" s="22" t="s">
        <v>422</v>
      </c>
      <c r="J124" s="35" t="s">
        <v>665</v>
      </c>
    </row>
    <row r="125" ht="18.75" customHeight="1" spans="1:10">
      <c r="A125" s="239" t="s">
        <v>378</v>
      </c>
      <c r="B125" s="22" t="s">
        <v>641</v>
      </c>
      <c r="C125" s="22" t="s">
        <v>417</v>
      </c>
      <c r="D125" s="22" t="s">
        <v>430</v>
      </c>
      <c r="E125" s="35" t="s">
        <v>666</v>
      </c>
      <c r="F125" s="22" t="s">
        <v>426</v>
      </c>
      <c r="G125" s="35" t="s">
        <v>458</v>
      </c>
      <c r="H125" s="22" t="s">
        <v>428</v>
      </c>
      <c r="I125" s="22" t="s">
        <v>422</v>
      </c>
      <c r="J125" s="35" t="s">
        <v>667</v>
      </c>
    </row>
    <row r="126" ht="18.75" customHeight="1" spans="1:10">
      <c r="A126" s="239" t="s">
        <v>378</v>
      </c>
      <c r="B126" s="22" t="s">
        <v>641</v>
      </c>
      <c r="C126" s="22" t="s">
        <v>433</v>
      </c>
      <c r="D126" s="22" t="s">
        <v>434</v>
      </c>
      <c r="E126" s="35" t="s">
        <v>668</v>
      </c>
      <c r="F126" s="22" t="s">
        <v>420</v>
      </c>
      <c r="G126" s="35" t="s">
        <v>669</v>
      </c>
      <c r="H126" s="22"/>
      <c r="I126" s="22" t="s">
        <v>437</v>
      </c>
      <c r="J126" s="35" t="s">
        <v>670</v>
      </c>
    </row>
    <row r="127" ht="18.75" customHeight="1" spans="1:10">
      <c r="A127" s="239" t="s">
        <v>378</v>
      </c>
      <c r="B127" s="22" t="s">
        <v>641</v>
      </c>
      <c r="C127" s="22" t="s">
        <v>433</v>
      </c>
      <c r="D127" s="22" t="s">
        <v>466</v>
      </c>
      <c r="E127" s="35" t="s">
        <v>579</v>
      </c>
      <c r="F127" s="22" t="s">
        <v>570</v>
      </c>
      <c r="G127" s="35" t="s">
        <v>580</v>
      </c>
      <c r="H127" s="22" t="s">
        <v>581</v>
      </c>
      <c r="I127" s="22" t="s">
        <v>422</v>
      </c>
      <c r="J127" s="35" t="s">
        <v>582</v>
      </c>
    </row>
    <row r="128" ht="18.75" customHeight="1" spans="1:10">
      <c r="A128" s="239" t="s">
        <v>378</v>
      </c>
      <c r="B128" s="22" t="s">
        <v>641</v>
      </c>
      <c r="C128" s="22" t="s">
        <v>433</v>
      </c>
      <c r="D128" s="22" t="s">
        <v>470</v>
      </c>
      <c r="E128" s="35" t="s">
        <v>671</v>
      </c>
      <c r="F128" s="22" t="s">
        <v>420</v>
      </c>
      <c r="G128" s="35" t="s">
        <v>523</v>
      </c>
      <c r="H128" s="22"/>
      <c r="I128" s="22" t="s">
        <v>437</v>
      </c>
      <c r="J128" s="35" t="s">
        <v>672</v>
      </c>
    </row>
    <row r="129" ht="18.75" customHeight="1" spans="1:10">
      <c r="A129" s="239" t="s">
        <v>378</v>
      </c>
      <c r="B129" s="22" t="s">
        <v>641</v>
      </c>
      <c r="C129" s="22" t="s">
        <v>439</v>
      </c>
      <c r="D129" s="22" t="s">
        <v>440</v>
      </c>
      <c r="E129" s="35" t="s">
        <v>441</v>
      </c>
      <c r="F129" s="22" t="s">
        <v>426</v>
      </c>
      <c r="G129" s="35" t="s">
        <v>427</v>
      </c>
      <c r="H129" s="22" t="s">
        <v>428</v>
      </c>
      <c r="I129" s="22" t="s">
        <v>422</v>
      </c>
      <c r="J129" s="35" t="s">
        <v>473</v>
      </c>
    </row>
    <row r="130" ht="18.75" customHeight="1" spans="1:10">
      <c r="A130" s="239" t="s">
        <v>382</v>
      </c>
      <c r="B130" s="22" t="s">
        <v>673</v>
      </c>
      <c r="C130" s="22" t="s">
        <v>417</v>
      </c>
      <c r="D130" s="22" t="s">
        <v>418</v>
      </c>
      <c r="E130" s="35" t="s">
        <v>674</v>
      </c>
      <c r="F130" s="22" t="s">
        <v>420</v>
      </c>
      <c r="G130" s="35" t="s">
        <v>675</v>
      </c>
      <c r="H130" s="22" t="s">
        <v>477</v>
      </c>
      <c r="I130" s="22" t="s">
        <v>422</v>
      </c>
      <c r="J130" s="35" t="s">
        <v>676</v>
      </c>
    </row>
    <row r="131" ht="18.75" customHeight="1" spans="1:10">
      <c r="A131" s="239" t="s">
        <v>382</v>
      </c>
      <c r="B131" s="22" t="s">
        <v>673</v>
      </c>
      <c r="C131" s="22" t="s">
        <v>417</v>
      </c>
      <c r="D131" s="22" t="s">
        <v>424</v>
      </c>
      <c r="E131" s="35" t="s">
        <v>677</v>
      </c>
      <c r="F131" s="22" t="s">
        <v>426</v>
      </c>
      <c r="G131" s="35" t="s">
        <v>552</v>
      </c>
      <c r="H131" s="22" t="s">
        <v>428</v>
      </c>
      <c r="I131" s="22" t="s">
        <v>422</v>
      </c>
      <c r="J131" s="35" t="s">
        <v>678</v>
      </c>
    </row>
    <row r="132" ht="18.75" customHeight="1" spans="1:10">
      <c r="A132" s="239" t="s">
        <v>382</v>
      </c>
      <c r="B132" s="22" t="s">
        <v>673</v>
      </c>
      <c r="C132" s="22" t="s">
        <v>417</v>
      </c>
      <c r="D132" s="22" t="s">
        <v>424</v>
      </c>
      <c r="E132" s="35" t="s">
        <v>679</v>
      </c>
      <c r="F132" s="22" t="s">
        <v>570</v>
      </c>
      <c r="G132" s="35" t="s">
        <v>455</v>
      </c>
      <c r="H132" s="22" t="s">
        <v>428</v>
      </c>
      <c r="I132" s="22" t="s">
        <v>422</v>
      </c>
      <c r="J132" s="35" t="s">
        <v>680</v>
      </c>
    </row>
    <row r="133" ht="18.75" customHeight="1" spans="1:10">
      <c r="A133" s="239" t="s">
        <v>382</v>
      </c>
      <c r="B133" s="22" t="s">
        <v>673</v>
      </c>
      <c r="C133" s="22" t="s">
        <v>417</v>
      </c>
      <c r="D133" s="22" t="s">
        <v>430</v>
      </c>
      <c r="E133" s="35" t="s">
        <v>681</v>
      </c>
      <c r="F133" s="22" t="s">
        <v>426</v>
      </c>
      <c r="G133" s="35" t="s">
        <v>427</v>
      </c>
      <c r="H133" s="22" t="s">
        <v>428</v>
      </c>
      <c r="I133" s="22" t="s">
        <v>422</v>
      </c>
      <c r="J133" s="35" t="s">
        <v>682</v>
      </c>
    </row>
    <row r="134" ht="18.75" customHeight="1" spans="1:10">
      <c r="A134" s="239" t="s">
        <v>382</v>
      </c>
      <c r="B134" s="22" t="s">
        <v>673</v>
      </c>
      <c r="C134" s="22" t="s">
        <v>433</v>
      </c>
      <c r="D134" s="22" t="s">
        <v>434</v>
      </c>
      <c r="E134" s="35" t="s">
        <v>683</v>
      </c>
      <c r="F134" s="22" t="s">
        <v>426</v>
      </c>
      <c r="G134" s="35" t="s">
        <v>463</v>
      </c>
      <c r="H134" s="22" t="s">
        <v>421</v>
      </c>
      <c r="I134" s="22" t="s">
        <v>422</v>
      </c>
      <c r="J134" s="35" t="s">
        <v>684</v>
      </c>
    </row>
    <row r="135" ht="18.75" customHeight="1" spans="1:10">
      <c r="A135" s="239" t="s">
        <v>382</v>
      </c>
      <c r="B135" s="22" t="s">
        <v>673</v>
      </c>
      <c r="C135" s="22" t="s">
        <v>433</v>
      </c>
      <c r="D135" s="22" t="s">
        <v>466</v>
      </c>
      <c r="E135" s="35" t="s">
        <v>685</v>
      </c>
      <c r="F135" s="22" t="s">
        <v>426</v>
      </c>
      <c r="G135" s="35" t="s">
        <v>210</v>
      </c>
      <c r="H135" s="22" t="s">
        <v>468</v>
      </c>
      <c r="I135" s="22" t="s">
        <v>422</v>
      </c>
      <c r="J135" s="35" t="s">
        <v>686</v>
      </c>
    </row>
    <row r="136" ht="18.75" customHeight="1" spans="1:10">
      <c r="A136" s="239" t="s">
        <v>382</v>
      </c>
      <c r="B136" s="22" t="s">
        <v>673</v>
      </c>
      <c r="C136" s="22" t="s">
        <v>439</v>
      </c>
      <c r="D136" s="22" t="s">
        <v>440</v>
      </c>
      <c r="E136" s="35" t="s">
        <v>542</v>
      </c>
      <c r="F136" s="22" t="s">
        <v>426</v>
      </c>
      <c r="G136" s="35" t="s">
        <v>427</v>
      </c>
      <c r="H136" s="22" t="s">
        <v>428</v>
      </c>
      <c r="I136" s="22" t="s">
        <v>422</v>
      </c>
      <c r="J136" s="35" t="s">
        <v>542</v>
      </c>
    </row>
    <row r="137" ht="18.75" customHeight="1" spans="1:10">
      <c r="A137" s="239" t="s">
        <v>392</v>
      </c>
      <c r="B137" s="22" t="s">
        <v>687</v>
      </c>
      <c r="C137" s="22" t="s">
        <v>417</v>
      </c>
      <c r="D137" s="22" t="s">
        <v>418</v>
      </c>
      <c r="E137" s="35" t="s">
        <v>688</v>
      </c>
      <c r="F137" s="22" t="s">
        <v>426</v>
      </c>
      <c r="G137" s="35" t="s">
        <v>689</v>
      </c>
      <c r="H137" s="22" t="s">
        <v>690</v>
      </c>
      <c r="I137" s="22" t="s">
        <v>422</v>
      </c>
      <c r="J137" s="35" t="s">
        <v>691</v>
      </c>
    </row>
    <row r="138" ht="18.75" customHeight="1" spans="1:10">
      <c r="A138" s="239" t="s">
        <v>392</v>
      </c>
      <c r="B138" s="22" t="s">
        <v>692</v>
      </c>
      <c r="C138" s="22" t="s">
        <v>417</v>
      </c>
      <c r="D138" s="22" t="s">
        <v>424</v>
      </c>
      <c r="E138" s="35" t="s">
        <v>693</v>
      </c>
      <c r="F138" s="22" t="s">
        <v>426</v>
      </c>
      <c r="G138" s="35" t="s">
        <v>489</v>
      </c>
      <c r="H138" s="22" t="s">
        <v>428</v>
      </c>
      <c r="I138" s="22" t="s">
        <v>422</v>
      </c>
      <c r="J138" s="35" t="s">
        <v>694</v>
      </c>
    </row>
    <row r="139" ht="18.75" customHeight="1" spans="1:10">
      <c r="A139" s="239" t="s">
        <v>392</v>
      </c>
      <c r="B139" s="22" t="s">
        <v>692</v>
      </c>
      <c r="C139" s="22" t="s">
        <v>417</v>
      </c>
      <c r="D139" s="22" t="s">
        <v>424</v>
      </c>
      <c r="E139" s="35" t="s">
        <v>695</v>
      </c>
      <c r="F139" s="22" t="s">
        <v>426</v>
      </c>
      <c r="G139" s="35" t="s">
        <v>537</v>
      </c>
      <c r="H139" s="22" t="s">
        <v>428</v>
      </c>
      <c r="I139" s="22" t="s">
        <v>422</v>
      </c>
      <c r="J139" s="35" t="s">
        <v>696</v>
      </c>
    </row>
    <row r="140" ht="18.75" customHeight="1" spans="1:10">
      <c r="A140" s="239" t="s">
        <v>392</v>
      </c>
      <c r="B140" s="22" t="s">
        <v>692</v>
      </c>
      <c r="C140" s="22" t="s">
        <v>433</v>
      </c>
      <c r="D140" s="22" t="s">
        <v>434</v>
      </c>
      <c r="E140" s="35" t="s">
        <v>697</v>
      </c>
      <c r="F140" s="22" t="s">
        <v>426</v>
      </c>
      <c r="G140" s="35" t="s">
        <v>698</v>
      </c>
      <c r="H140" s="22" t="s">
        <v>428</v>
      </c>
      <c r="I140" s="22" t="s">
        <v>437</v>
      </c>
      <c r="J140" s="35" t="s">
        <v>699</v>
      </c>
    </row>
    <row r="141" ht="18.75" customHeight="1" spans="1:10">
      <c r="A141" s="239" t="s">
        <v>392</v>
      </c>
      <c r="B141" s="22" t="s">
        <v>692</v>
      </c>
      <c r="C141" s="22" t="s">
        <v>433</v>
      </c>
      <c r="D141" s="22" t="s">
        <v>466</v>
      </c>
      <c r="E141" s="35" t="s">
        <v>700</v>
      </c>
      <c r="F141" s="22" t="s">
        <v>420</v>
      </c>
      <c r="G141" s="35" t="s">
        <v>523</v>
      </c>
      <c r="H141" s="22" t="s">
        <v>428</v>
      </c>
      <c r="I141" s="22" t="s">
        <v>437</v>
      </c>
      <c r="J141" s="35" t="s">
        <v>701</v>
      </c>
    </row>
    <row r="142" ht="18.75" customHeight="1" spans="1:10">
      <c r="A142" s="239" t="s">
        <v>392</v>
      </c>
      <c r="B142" s="22" t="s">
        <v>692</v>
      </c>
      <c r="C142" s="22" t="s">
        <v>433</v>
      </c>
      <c r="D142" s="22" t="s">
        <v>470</v>
      </c>
      <c r="E142" s="35" t="s">
        <v>702</v>
      </c>
      <c r="F142" s="22" t="s">
        <v>426</v>
      </c>
      <c r="G142" s="35" t="s">
        <v>503</v>
      </c>
      <c r="H142" s="22" t="s">
        <v>468</v>
      </c>
      <c r="I142" s="22" t="s">
        <v>422</v>
      </c>
      <c r="J142" s="35" t="s">
        <v>703</v>
      </c>
    </row>
    <row r="143" ht="18.75" customHeight="1" spans="1:10">
      <c r="A143" s="239" t="s">
        <v>392</v>
      </c>
      <c r="B143" s="22" t="s">
        <v>692</v>
      </c>
      <c r="C143" s="22" t="s">
        <v>439</v>
      </c>
      <c r="D143" s="22" t="s">
        <v>440</v>
      </c>
      <c r="E143" s="35" t="s">
        <v>528</v>
      </c>
      <c r="F143" s="22" t="s">
        <v>426</v>
      </c>
      <c r="G143" s="35" t="s">
        <v>427</v>
      </c>
      <c r="H143" s="22" t="s">
        <v>428</v>
      </c>
      <c r="I143" s="22" t="s">
        <v>422</v>
      </c>
      <c r="J143" s="35" t="s">
        <v>704</v>
      </c>
    </row>
    <row r="144" ht="18.75" customHeight="1" spans="1:10">
      <c r="A144" s="239" t="s">
        <v>352</v>
      </c>
      <c r="B144" s="22" t="s">
        <v>705</v>
      </c>
      <c r="C144" s="22" t="s">
        <v>417</v>
      </c>
      <c r="D144" s="22" t="s">
        <v>418</v>
      </c>
      <c r="E144" s="35" t="s">
        <v>706</v>
      </c>
      <c r="F144" s="22" t="s">
        <v>420</v>
      </c>
      <c r="G144" s="35" t="s">
        <v>707</v>
      </c>
      <c r="H144" s="22" t="s">
        <v>477</v>
      </c>
      <c r="I144" s="22" t="s">
        <v>422</v>
      </c>
      <c r="J144" s="35" t="s">
        <v>708</v>
      </c>
    </row>
    <row r="145" ht="18.75" customHeight="1" spans="1:10">
      <c r="A145" s="239" t="s">
        <v>352</v>
      </c>
      <c r="B145" s="22" t="s">
        <v>705</v>
      </c>
      <c r="C145" s="22" t="s">
        <v>417</v>
      </c>
      <c r="D145" s="22" t="s">
        <v>418</v>
      </c>
      <c r="E145" s="35" t="s">
        <v>709</v>
      </c>
      <c r="F145" s="22" t="s">
        <v>420</v>
      </c>
      <c r="G145" s="35" t="s">
        <v>710</v>
      </c>
      <c r="H145" s="22" t="s">
        <v>477</v>
      </c>
      <c r="I145" s="22" t="s">
        <v>422</v>
      </c>
      <c r="J145" s="35" t="s">
        <v>711</v>
      </c>
    </row>
    <row r="146" ht="18.75" customHeight="1" spans="1:10">
      <c r="A146" s="239" t="s">
        <v>352</v>
      </c>
      <c r="B146" s="22" t="s">
        <v>705</v>
      </c>
      <c r="C146" s="22" t="s">
        <v>417</v>
      </c>
      <c r="D146" s="22" t="s">
        <v>418</v>
      </c>
      <c r="E146" s="35" t="s">
        <v>712</v>
      </c>
      <c r="F146" s="22" t="s">
        <v>420</v>
      </c>
      <c r="G146" s="35" t="s">
        <v>713</v>
      </c>
      <c r="H146" s="22" t="s">
        <v>477</v>
      </c>
      <c r="I146" s="22" t="s">
        <v>422</v>
      </c>
      <c r="J146" s="35" t="s">
        <v>714</v>
      </c>
    </row>
    <row r="147" ht="18.75" customHeight="1" spans="1:10">
      <c r="A147" s="239" t="s">
        <v>352</v>
      </c>
      <c r="B147" s="22" t="s">
        <v>705</v>
      </c>
      <c r="C147" s="22" t="s">
        <v>417</v>
      </c>
      <c r="D147" s="22" t="s">
        <v>424</v>
      </c>
      <c r="E147" s="35" t="s">
        <v>715</v>
      </c>
      <c r="F147" s="22" t="s">
        <v>426</v>
      </c>
      <c r="G147" s="35" t="s">
        <v>427</v>
      </c>
      <c r="H147" s="22" t="s">
        <v>428</v>
      </c>
      <c r="I147" s="22" t="s">
        <v>422</v>
      </c>
      <c r="J147" s="35" t="s">
        <v>716</v>
      </c>
    </row>
    <row r="148" ht="18.75" customHeight="1" spans="1:10">
      <c r="A148" s="239" t="s">
        <v>352</v>
      </c>
      <c r="B148" s="22" t="s">
        <v>705</v>
      </c>
      <c r="C148" s="22" t="s">
        <v>417</v>
      </c>
      <c r="D148" s="22" t="s">
        <v>430</v>
      </c>
      <c r="E148" s="35" t="s">
        <v>717</v>
      </c>
      <c r="F148" s="22" t="s">
        <v>420</v>
      </c>
      <c r="G148" s="35" t="s">
        <v>519</v>
      </c>
      <c r="H148" s="22"/>
      <c r="I148" s="22" t="s">
        <v>437</v>
      </c>
      <c r="J148" s="35" t="s">
        <v>718</v>
      </c>
    </row>
    <row r="149" ht="18.75" customHeight="1" spans="1:10">
      <c r="A149" s="239" t="s">
        <v>352</v>
      </c>
      <c r="B149" s="22" t="s">
        <v>705</v>
      </c>
      <c r="C149" s="22" t="s">
        <v>433</v>
      </c>
      <c r="D149" s="22" t="s">
        <v>434</v>
      </c>
      <c r="E149" s="35" t="s">
        <v>719</v>
      </c>
      <c r="F149" s="22" t="s">
        <v>420</v>
      </c>
      <c r="G149" s="35" t="s">
        <v>526</v>
      </c>
      <c r="H149" s="22"/>
      <c r="I149" s="22" t="s">
        <v>437</v>
      </c>
      <c r="J149" s="35" t="s">
        <v>720</v>
      </c>
    </row>
    <row r="150" ht="18.75" customHeight="1" spans="1:10">
      <c r="A150" s="239" t="s">
        <v>352</v>
      </c>
      <c r="B150" s="22" t="s">
        <v>705</v>
      </c>
      <c r="C150" s="22" t="s">
        <v>433</v>
      </c>
      <c r="D150" s="22" t="s">
        <v>466</v>
      </c>
      <c r="E150" s="35" t="s">
        <v>493</v>
      </c>
      <c r="F150" s="22" t="s">
        <v>426</v>
      </c>
      <c r="G150" s="35" t="s">
        <v>721</v>
      </c>
      <c r="H150" s="22" t="s">
        <v>477</v>
      </c>
      <c r="I150" s="22" t="s">
        <v>422</v>
      </c>
      <c r="J150" s="35" t="s">
        <v>722</v>
      </c>
    </row>
    <row r="151" ht="18.75" customHeight="1" spans="1:10">
      <c r="A151" s="239" t="s">
        <v>352</v>
      </c>
      <c r="B151" s="22" t="s">
        <v>705</v>
      </c>
      <c r="C151" s="22" t="s">
        <v>433</v>
      </c>
      <c r="D151" s="22" t="s">
        <v>470</v>
      </c>
      <c r="E151" s="35" t="s">
        <v>723</v>
      </c>
      <c r="F151" s="22" t="s">
        <v>420</v>
      </c>
      <c r="G151" s="35" t="s">
        <v>724</v>
      </c>
      <c r="H151" s="22"/>
      <c r="I151" s="22" t="s">
        <v>437</v>
      </c>
      <c r="J151" s="35" t="s">
        <v>725</v>
      </c>
    </row>
    <row r="152" ht="18.75" customHeight="1" spans="1:10">
      <c r="A152" s="239" t="s">
        <v>352</v>
      </c>
      <c r="B152" s="22" t="s">
        <v>705</v>
      </c>
      <c r="C152" s="22" t="s">
        <v>439</v>
      </c>
      <c r="D152" s="22" t="s">
        <v>440</v>
      </c>
      <c r="E152" s="35" t="s">
        <v>528</v>
      </c>
      <c r="F152" s="22" t="s">
        <v>426</v>
      </c>
      <c r="G152" s="35" t="s">
        <v>427</v>
      </c>
      <c r="H152" s="22" t="s">
        <v>428</v>
      </c>
      <c r="I152" s="22" t="s">
        <v>422</v>
      </c>
      <c r="J152" s="35" t="s">
        <v>529</v>
      </c>
    </row>
    <row r="153" ht="18.75" customHeight="1" spans="1:10">
      <c r="A153" s="239" t="s">
        <v>366</v>
      </c>
      <c r="B153" s="22" t="s">
        <v>726</v>
      </c>
      <c r="C153" s="22" t="s">
        <v>417</v>
      </c>
      <c r="D153" s="22" t="s">
        <v>418</v>
      </c>
      <c r="E153" s="142" t="s">
        <v>727</v>
      </c>
      <c r="F153" s="143" t="s">
        <v>420</v>
      </c>
      <c r="G153" s="142" t="s">
        <v>211</v>
      </c>
      <c r="H153" s="143" t="s">
        <v>728</v>
      </c>
      <c r="I153" s="22" t="s">
        <v>422</v>
      </c>
      <c r="J153" s="35" t="s">
        <v>729</v>
      </c>
    </row>
    <row r="154" ht="18.75" customHeight="1" spans="1:10">
      <c r="A154" s="239" t="s">
        <v>366</v>
      </c>
      <c r="B154" s="22" t="s">
        <v>726</v>
      </c>
      <c r="C154" s="22" t="s">
        <v>417</v>
      </c>
      <c r="D154" s="22" t="s">
        <v>424</v>
      </c>
      <c r="E154" s="35" t="s">
        <v>730</v>
      </c>
      <c r="F154" s="22" t="s">
        <v>426</v>
      </c>
      <c r="G154" s="35" t="s">
        <v>427</v>
      </c>
      <c r="H154" s="22" t="s">
        <v>428</v>
      </c>
      <c r="I154" s="22" t="s">
        <v>422</v>
      </c>
      <c r="J154" s="35" t="s">
        <v>731</v>
      </c>
    </row>
    <row r="155" ht="18.75" customHeight="1" spans="1:10">
      <c r="A155" s="239" t="s">
        <v>366</v>
      </c>
      <c r="B155" s="22" t="s">
        <v>726</v>
      </c>
      <c r="C155" s="22" t="s">
        <v>417</v>
      </c>
      <c r="D155" s="22" t="s">
        <v>424</v>
      </c>
      <c r="E155" s="35" t="s">
        <v>732</v>
      </c>
      <c r="F155" s="22" t="s">
        <v>570</v>
      </c>
      <c r="G155" s="35" t="s">
        <v>213</v>
      </c>
      <c r="H155" s="22" t="s">
        <v>428</v>
      </c>
      <c r="I155" s="22" t="s">
        <v>422</v>
      </c>
      <c r="J155" s="35" t="s">
        <v>733</v>
      </c>
    </row>
    <row r="156" ht="18.75" customHeight="1" spans="1:10">
      <c r="A156" s="239" t="s">
        <v>366</v>
      </c>
      <c r="B156" s="22" t="s">
        <v>726</v>
      </c>
      <c r="C156" s="22" t="s">
        <v>417</v>
      </c>
      <c r="D156" s="22" t="s">
        <v>430</v>
      </c>
      <c r="E156" s="35" t="s">
        <v>734</v>
      </c>
      <c r="F156" s="22" t="s">
        <v>420</v>
      </c>
      <c r="G156" s="35" t="s">
        <v>519</v>
      </c>
      <c r="H156" s="22"/>
      <c r="I156" s="22" t="s">
        <v>437</v>
      </c>
      <c r="J156" s="35" t="s">
        <v>735</v>
      </c>
    </row>
    <row r="157" ht="18.75" customHeight="1" spans="1:10">
      <c r="A157" s="239" t="s">
        <v>366</v>
      </c>
      <c r="B157" s="22" t="s">
        <v>726</v>
      </c>
      <c r="C157" s="22" t="s">
        <v>433</v>
      </c>
      <c r="D157" s="22" t="s">
        <v>521</v>
      </c>
      <c r="E157" s="35" t="s">
        <v>736</v>
      </c>
      <c r="F157" s="22" t="s">
        <v>426</v>
      </c>
      <c r="G157" s="35" t="s">
        <v>537</v>
      </c>
      <c r="H157" s="22" t="s">
        <v>428</v>
      </c>
      <c r="I157" s="22" t="s">
        <v>422</v>
      </c>
      <c r="J157" s="35" t="s">
        <v>737</v>
      </c>
    </row>
    <row r="158" ht="18.75" customHeight="1" spans="1:10">
      <c r="A158" s="239" t="s">
        <v>366</v>
      </c>
      <c r="B158" s="22" t="s">
        <v>726</v>
      </c>
      <c r="C158" s="22" t="s">
        <v>433</v>
      </c>
      <c r="D158" s="22" t="s">
        <v>434</v>
      </c>
      <c r="E158" s="35" t="s">
        <v>738</v>
      </c>
      <c r="F158" s="22" t="s">
        <v>426</v>
      </c>
      <c r="G158" s="35" t="s">
        <v>571</v>
      </c>
      <c r="H158" s="22" t="s">
        <v>464</v>
      </c>
      <c r="I158" s="22" t="s">
        <v>422</v>
      </c>
      <c r="J158" s="35" t="s">
        <v>739</v>
      </c>
    </row>
    <row r="159" ht="18.75" customHeight="1" spans="1:10">
      <c r="A159" s="239" t="s">
        <v>366</v>
      </c>
      <c r="B159" s="22" t="s">
        <v>726</v>
      </c>
      <c r="C159" s="22" t="s">
        <v>433</v>
      </c>
      <c r="D159" s="22" t="s">
        <v>470</v>
      </c>
      <c r="E159" s="35" t="s">
        <v>740</v>
      </c>
      <c r="F159" s="22" t="s">
        <v>426</v>
      </c>
      <c r="G159" s="35" t="s">
        <v>212</v>
      </c>
      <c r="H159" s="22" t="s">
        <v>421</v>
      </c>
      <c r="I159" s="22" t="s">
        <v>422</v>
      </c>
      <c r="J159" s="35" t="s">
        <v>741</v>
      </c>
    </row>
    <row r="160" ht="18.75" customHeight="1" spans="1:10">
      <c r="A160" s="239" t="s">
        <v>366</v>
      </c>
      <c r="B160" s="22" t="s">
        <v>726</v>
      </c>
      <c r="C160" s="22" t="s">
        <v>439</v>
      </c>
      <c r="D160" s="22" t="s">
        <v>440</v>
      </c>
      <c r="E160" s="35" t="s">
        <v>542</v>
      </c>
      <c r="F160" s="22" t="s">
        <v>426</v>
      </c>
      <c r="G160" s="35" t="s">
        <v>427</v>
      </c>
      <c r="H160" s="22" t="s">
        <v>428</v>
      </c>
      <c r="I160" s="22" t="s">
        <v>422</v>
      </c>
      <c r="J160" s="35" t="s">
        <v>742</v>
      </c>
    </row>
  </sheetData>
  <mergeCells count="34">
    <mergeCell ref="A3:J3"/>
    <mergeCell ref="A4:H4"/>
    <mergeCell ref="A9:A13"/>
    <mergeCell ref="A14:A23"/>
    <mergeCell ref="A24:A31"/>
    <mergeCell ref="A32:A42"/>
    <mergeCell ref="A43:A47"/>
    <mergeCell ref="A48:A65"/>
    <mergeCell ref="A66:A75"/>
    <mergeCell ref="A76:A94"/>
    <mergeCell ref="A95:A100"/>
    <mergeCell ref="A101:A108"/>
    <mergeCell ref="A109:A114"/>
    <mergeCell ref="A115:A129"/>
    <mergeCell ref="A130:A136"/>
    <mergeCell ref="A137:A143"/>
    <mergeCell ref="A144:A152"/>
    <mergeCell ref="A153:A160"/>
    <mergeCell ref="B9:B13"/>
    <mergeCell ref="B14:B23"/>
    <mergeCell ref="B24:B31"/>
    <mergeCell ref="B32:B42"/>
    <mergeCell ref="B43:B47"/>
    <mergeCell ref="B48:B65"/>
    <mergeCell ref="B66:B75"/>
    <mergeCell ref="B76:B94"/>
    <mergeCell ref="B95:B100"/>
    <mergeCell ref="B101:B108"/>
    <mergeCell ref="B109:B114"/>
    <mergeCell ref="B115:B129"/>
    <mergeCell ref="B130:B136"/>
    <mergeCell ref="B137:B143"/>
    <mergeCell ref="B144:B152"/>
    <mergeCell ref="B153:B160"/>
  </mergeCells>
  <printOptions horizontalCentered="1"/>
  <pageMargins left="1" right="1" top="0.75" bottom="0.75" header="0" footer="0"/>
  <pageSetup paperSize="9" scale="5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2025-03-13T07:37:00Z</dcterms:created>
  <dcterms:modified xsi:type="dcterms:W3CDTF">2025-03-20T00:50:23Z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51EF0663D53D4CAD9E4D83AB7729B472_13</vt:lpwstr>
  </property>
  <property fmtid="{D5CDD505-2E9C-101B-9397-08002B2CF9AE}" pid="3" name="KSOProductBuildVer">
    <vt:lpwstr>2052-12.1.0.20305</vt:lpwstr>
  </property>
</Properties>
</file>