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firstSheet="6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转移支付补助项目支出预算表11" sheetId="16" r:id="rId16"/>
    <sheet name="部门项目中期规划预算表12" sheetId="17" r:id="rId17"/>
  </sheets>
  <definedNames>
    <definedName name="_xlnm.Print_Titles" localSheetId="3">'部门财政拨款收支预算总表02-1'!$1:$6</definedName>
    <definedName name="_xlnm.Print_Titles" localSheetId="4">'一般公共预算支出预算表02-2'!$1:$5</definedName>
    <definedName name="_xlnm.Print_Titles" localSheetId="5">“三公”经费支出预算表03!$1:$6</definedName>
    <definedName name="_xlnm.Print_Titles" localSheetId="9">部门政府性基金预算支出预算表06!$1:$6</definedName>
    <definedName name="_xlnm.Print_Titles" localSheetId="14">新增资产配置表10!$1:$6</definedName>
  </definedNames>
  <calcPr calcId="144525"/>
</workbook>
</file>

<file path=xl/sharedStrings.xml><?xml version="1.0" encoding="utf-8"?>
<sst xmlns="http://schemas.openxmlformats.org/spreadsheetml/2006/main" count="345">
  <si>
    <t>预算01-1表</t>
  </si>
  <si>
    <t>单位:元</t>
  </si>
  <si>
    <t>收        入</t>
  </si>
  <si>
    <t>支        出</t>
  </si>
  <si>
    <t>项      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</si>
  <si>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</si>
  <si>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</si>
  <si>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</si>
  <si>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</si>
  <si>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</si>
  <si>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</si>
  <si>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</si>
  <si>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</si>
  <si>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</si>
  <si>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</si>
  <si>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</si>
  <si>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</si>
  <si>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</si>
  <si>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</si>
  <si>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</si>
  <si>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</si>
  <si>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</si>
  <si>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</si>
  <si>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</si>
  <si>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</si>
  <si>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</si>
  <si>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　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</si>
  <si>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</si>
  <si>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</si>
  <si>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</si>
  <si>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</si>
  <si>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</si>
  <si>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</si>
  <si>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</si>
  <si>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</si>
  <si>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</si>
  <si>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</si>
  <si>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</si>
  <si>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</si>
  <si>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</si>
  <si>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</si>
  <si>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</si>
  <si>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</si>
  <si>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二十七、债务发行费用支出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</si>
  <si>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</si>
  <si>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</si>
  <si>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</si>
  <si>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</si>
  <si>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</si>
  <si>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</si>
  <si>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</si>
  <si>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</si>
  <si>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</si>
  <si>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</si>
  <si>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</si>
  <si>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</si>
  <si>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</si>
  <si>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</si>
  <si>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</si>
  <si>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</si>
  <si>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</si>
  <si>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</si>
  <si>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</si>
  <si>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</si>
  <si>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</si>
  <si>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</si>
  <si>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</si>
  <si>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</si>
  <si>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</si>
  <si>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</si>
  <si>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292001</t>
  </si>
  <si>
    <t>临沧市临翔区信访局</t>
  </si>
  <si>
    <t>预算01-3表</t>
  </si>
  <si>
    <t>科目编码</t>
  </si>
  <si>
    <t>科目名称</t>
  </si>
  <si>
    <t>基本支出</t>
  </si>
  <si>
    <t>项目支出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</si>
  <si>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</si>
  <si>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</si>
  <si>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</si>
  <si>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</si>
  <si>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</si>
  <si>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</si>
  <si>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</si>
  <si>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</si>
  <si>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</si>
  <si>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</si>
  <si>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</si>
  <si>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</si>
  <si>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</si>
  <si>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20140</t>
  </si>
  <si>
    <t>信访事务</t>
  </si>
  <si>
    <t>2014004</t>
  </si>
  <si>
    <t>信访业务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</si>
  <si>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</si>
  <si>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</si>
  <si>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</si>
  <si>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</si>
  <si>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</si>
  <si>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</si>
  <si>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</si>
  <si>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</si>
  <si>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</si>
  <si>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</si>
  <si>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</si>
  <si>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</si>
  <si>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</si>
  <si>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</si>
  <si>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</si>
  <si>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</si>
  <si>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</si>
  <si>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</si>
  <si>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</si>
  <si>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</si>
  <si>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</si>
  <si>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</si>
  <si>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</si>
  <si>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</si>
  <si>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</si>
  <si>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</si>
  <si>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</si>
  <si>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</si>
  <si>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</si>
  <si>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</si>
  <si>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</si>
  <si>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</si>
  <si>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</si>
  <si>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</si>
  <si>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</si>
  <si>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</si>
  <si>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</si>
  <si>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</si>
  <si>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</si>
  <si>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</si>
  <si>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</si>
  <si>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</si>
  <si>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</si>
  <si>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</si>
  <si>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</si>
  <si>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</si>
  <si>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</si>
  <si>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</si>
  <si>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</si>
  <si>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</si>
  <si>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</si>
  <si>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</si>
  <si>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</si>
  <si>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</si>
  <si>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</si>
  <si>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</si>
  <si>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</si>
  <si>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</si>
  <si>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</si>
  <si>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</si>
  <si>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</si>
  <si>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</si>
  <si>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</si>
  <si>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</si>
  <si>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</si>
  <si>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</si>
  <si>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</si>
  <si>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</si>
  <si>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</si>
  <si>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</si>
  <si>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</si>
  <si>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</si>
  <si>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</si>
  <si>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预算03表</t>
  </si>
  <si>
    <t>单位：元</t>
  </si>
  <si>
    <t>资金性质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</si>
  <si>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</si>
  <si>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</si>
  <si>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</si>
  <si>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</si>
  <si>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</si>
  <si>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</si>
  <si>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上级资金</t>
  </si>
  <si>
    <t>本级财力安排</t>
  </si>
  <si>
    <t>自有资金</t>
  </si>
  <si>
    <t>非财政拨款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</si>
  <si>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</si>
  <si>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</si>
  <si>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</si>
  <si>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</si>
  <si>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</si>
  <si>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</si>
  <si>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</si>
  <si>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</si>
  <si>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</si>
  <si>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</si>
  <si>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</si>
  <si>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</si>
  <si>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</si>
  <si>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</si>
  <si>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</si>
  <si>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</si>
  <si>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</si>
  <si>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</si>
  <si>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530902210000000017178</t>
  </si>
  <si>
    <t>行政人员支出工资</t>
  </si>
  <si>
    <t>30101</t>
  </si>
  <si>
    <t>基本工资</t>
  </si>
  <si>
    <t>30102</t>
  </si>
  <si>
    <t>津贴补贴</t>
  </si>
  <si>
    <t>530902231100001376371</t>
  </si>
  <si>
    <t>行政人员绩效考核奖励（2017年提高标准部分）</t>
  </si>
  <si>
    <t>30103</t>
  </si>
  <si>
    <t>奖金</t>
  </si>
  <si>
    <t>530902210000000017179</t>
  </si>
  <si>
    <t>社会保障缴费</t>
  </si>
  <si>
    <t>30108</t>
  </si>
  <si>
    <t>机关事业单位基本养老保险缴费</t>
  </si>
  <si>
    <t>2101102</t>
  </si>
  <si>
    <t>事业单位医疗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</si>
  <si>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</si>
  <si>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</si>
  <si>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</si>
  <si>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</si>
  <si>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</si>
  <si>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</si>
  <si>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530902210000000017180</t>
  </si>
  <si>
    <t>30113</t>
  </si>
  <si>
    <t>530902210000000017183</t>
  </si>
  <si>
    <t>一般公用经费</t>
  </si>
  <si>
    <t>30207</t>
  </si>
  <si>
    <t>邮电费</t>
  </si>
  <si>
    <t>30229</t>
  </si>
  <si>
    <t>福利费</t>
  </si>
  <si>
    <t>30201</t>
  </si>
  <si>
    <t>办公费</t>
  </si>
  <si>
    <t>30211</t>
  </si>
  <si>
    <t>差旅费</t>
  </si>
  <si>
    <t>530902241100002121347</t>
  </si>
  <si>
    <t>公务接待费（公用经费）</t>
  </si>
  <si>
    <t>30217</t>
  </si>
  <si>
    <t>530902210000000017182</t>
  </si>
  <si>
    <t>工会经费</t>
  </si>
  <si>
    <t>30228</t>
  </si>
  <si>
    <t>530902251100003767437</t>
  </si>
  <si>
    <t>530902210000000017181</t>
  </si>
  <si>
    <t>公务用车运行维护费</t>
  </si>
  <si>
    <t>30231</t>
  </si>
  <si>
    <t>530902210000000020236</t>
  </si>
  <si>
    <t>行政人员公务交通补贴</t>
  </si>
  <si>
    <t>30239</t>
  </si>
  <si>
    <t>其他交通费用</t>
  </si>
  <si>
    <t>30307</t>
  </si>
  <si>
    <t>医疗费补助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</si>
  <si>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</si>
  <si>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</si>
  <si>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</si>
  <si>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</si>
  <si>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</si>
  <si>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</si>
  <si>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</si>
  <si>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信访保障工作经费</t>
  </si>
  <si>
    <t>专项业务类</t>
  </si>
  <si>
    <t>530902210000000017214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</si>
  <si>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</si>
  <si>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</si>
  <si>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</si>
  <si>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</si>
  <si>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</si>
  <si>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</si>
  <si>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</si>
  <si>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</si>
  <si>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</si>
  <si>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</si>
  <si>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</si>
  <si>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开展党政领导班子成员接待群众来访22批次；在国家、省、市重大庆典、节庆及“两会等敏感时期赴昆进京劝返群众2次；加省驻京信访工作组信访工1次。</t>
  </si>
  <si>
    <t>产出指标</t>
  </si>
  <si>
    <t>数量指标</t>
  </si>
  <si>
    <t>党政领导班子成员接待群众来访</t>
  </si>
  <si>
    <t>&gt;=</t>
  </si>
  <si>
    <t>22</t>
  </si>
  <si>
    <t>批次</t>
  </si>
  <si>
    <t>定量指标</t>
  </si>
  <si>
    <t>接待群众来访达22次以上</t>
  </si>
  <si>
    <t>赴昆进京劝返</t>
  </si>
  <si>
    <t>=</t>
  </si>
  <si>
    <t>次</t>
  </si>
  <si>
    <t>赴昆进京劝返2次</t>
  </si>
  <si>
    <t>质量指标</t>
  </si>
  <si>
    <t>信访事项化解率</t>
  </si>
  <si>
    <t>95%</t>
  </si>
  <si>
    <t>%</t>
  </si>
  <si>
    <t>信访事项化解率达95%以上</t>
  </si>
  <si>
    <t>时效指标</t>
  </si>
  <si>
    <t>2025年度完成</t>
  </si>
  <si>
    <t>参省加驻京信访工作</t>
  </si>
  <si>
    <t>完成</t>
  </si>
  <si>
    <t>定性指标</t>
  </si>
  <si>
    <t>年度内全部门完成</t>
  </si>
  <si>
    <t>效益指标</t>
  </si>
  <si>
    <t>社会效益</t>
  </si>
  <si>
    <t>树立服务意识</t>
  </si>
  <si>
    <t>100%</t>
  </si>
  <si>
    <t>树立</t>
  </si>
  <si>
    <t>服务意识</t>
  </si>
  <si>
    <t>满意度指标</t>
  </si>
  <si>
    <t>服务对象满意度</t>
  </si>
  <si>
    <t>服务对象及群众满意度</t>
  </si>
  <si>
    <t>90%</t>
  </si>
  <si>
    <t>服务对象及群众满意度达90%以上</t>
  </si>
  <si>
    <t>预算06表</t>
  </si>
  <si>
    <t>政府性基金预算支出预算表</t>
  </si>
  <si>
    <t>单位名称：临沧市发展和改革委员会</t>
  </si>
  <si>
    <t>本年政府性基金预算支出</t>
  </si>
  <si>
    <t>注：本单位不涉及此内容，所以公开空表。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</si>
  <si>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</si>
  <si>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</si>
  <si>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</si>
  <si>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</si>
  <si>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</si>
  <si>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</si>
  <si>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</si>
  <si>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</si>
  <si>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</si>
  <si>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</si>
  <si>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</si>
  <si>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</si>
  <si>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</si>
  <si>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</si>
  <si>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</si>
  <si>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</si>
  <si>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</si>
  <si>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-</t>
  </si>
  <si>
    <t>注：根据现行财政管理体制，乡镇（街道)作为区本级部门编制年初预算，所以无县对下专项转移支付情况，此表为空表。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</si>
  <si>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</si>
  <si>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</si>
  <si>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</si>
  <si>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</si>
  <si>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</si>
  <si>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</si>
  <si>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</si>
  <si>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</si>
  <si>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</si>
  <si>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注：本单位2025年无新增资产，所以此表为空表。</t>
  </si>
  <si>
    <t>预算11表</t>
  </si>
  <si>
    <t>上级补助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</si>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</sst>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>
  <numFmts count="9">
    <numFmt numFmtId="176" formatCode="yyyy\-mm\-dd"/>
    <numFmt numFmtId="177" formatCode="yyyy\-mm\-dd\ hh:mm:ss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#,##0.00;\-#,##0.00;;@"/>
    <numFmt numFmtId="179" formatCode="hh:mm:ss"/>
    <numFmt numFmtId="180" formatCode="#,##0;\-#,##0;;@"/>
  </numFmts>
  <fonts count="50">
    <font>
      <sz val="9"/>
      <color rgb="FF000000"/>
      <name val="Microsoft YaHei UI"/>
      <charset val="134"/>
    </font>
    <font>
      <sz val="9"/>
      <name val="Microsoft YaHei UI"/>
      <charset val="134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0"/>
      <name val="宋体"/>
      <charset val="1"/>
    </font>
    <font>
      <sz val="22"/>
      <name val="方正小标宋简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.25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</font>
    <font>
      <sz val="21"/>
      <color rgb="FF000000"/>
      <name val="宋体"/>
      <charset val="134"/>
    </font>
    <font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color rgb="FF000000"/>
      <name val="Arial"/>
      <charset val="134"/>
    </font>
    <font>
      <sz val="28"/>
      <color rgb="FF000000"/>
      <name val="宋体"/>
      <charset val="134"/>
    </font>
    <font>
      <sz val="10"/>
      <color rgb="FF000000"/>
      <name val="Microsoft YaHei UI"/>
      <charset val="134"/>
    </font>
    <font>
      <sz val="30"/>
      <color rgb="FF000000"/>
      <name val="宋体"/>
      <charset val="134"/>
    </font>
    <font>
      <sz val="19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top"/>
      <protection locked="0"/>
    </xf>
    <xf numFmtId="42" fontId="34" fillId="0" borderId="0" applyFont="0" applyFill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46" fillId="23" borderId="20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177" fontId="7" fillId="0" borderId="7">
      <alignment horizontal="right" vertical="center"/>
    </xf>
    <xf numFmtId="0" fontId="30" fillId="10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176" fontId="7" fillId="0" borderId="7">
      <alignment horizontal="right" vertical="center"/>
    </xf>
    <xf numFmtId="0" fontId="33" fillId="0" borderId="0" applyNumberFormat="0" applyFill="0" applyBorder="0" applyAlignment="0" applyProtection="0">
      <alignment vertical="center"/>
    </xf>
    <xf numFmtId="0" fontId="34" fillId="15" borderId="17" applyNumberFormat="0" applyFon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14" borderId="16" applyNumberFormat="0" applyAlignment="0" applyProtection="0">
      <alignment vertical="center"/>
    </xf>
    <xf numFmtId="0" fontId="47" fillId="14" borderId="20" applyNumberFormat="0" applyAlignment="0" applyProtection="0">
      <alignment vertical="center"/>
    </xf>
    <xf numFmtId="0" fontId="36" fillId="9" borderId="14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10" fontId="7" fillId="0" borderId="7">
      <alignment horizontal="right" vertical="center"/>
    </xf>
    <xf numFmtId="0" fontId="30" fillId="25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178" fontId="7" fillId="0" borderId="7">
      <alignment horizontal="right" vertical="center"/>
    </xf>
    <xf numFmtId="49" fontId="7" fillId="0" borderId="7">
      <alignment horizontal="left" vertical="center" wrapText="1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80" fontId="7" fillId="0" borderId="7">
      <alignment horizontal="right" vertical="center"/>
    </xf>
    <xf numFmtId="0" fontId="7" fillId="0" borderId="0">
      <alignment vertical="top"/>
      <protection locked="0"/>
    </xf>
  </cellStyleXfs>
  <cellXfs count="210">
    <xf numFmtId="0" fontId="0" fillId="0" borderId="0" xfId="0" applyFont="1">
      <alignment vertical="top"/>
      <protection locked="0"/>
    </xf>
    <xf numFmtId="0" fontId="1" fillId="0" borderId="0" xfId="0" applyFont="1" applyAlignment="1">
      <alignment vertical="center"/>
      <protection locked="0"/>
    </xf>
    <xf numFmtId="49" fontId="2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/>
      <protection locked="0"/>
    </xf>
    <xf numFmtId="0" fontId="5" fillId="0" borderId="7" xfId="0" applyFont="1" applyBorder="1" applyAlignment="1">
      <alignment horizontal="left" vertical="center" wrapText="1"/>
      <protection locked="0"/>
    </xf>
    <xf numFmtId="0" fontId="5" fillId="0" borderId="7" xfId="0" applyFont="1" applyBorder="1" applyAlignment="1">
      <alignment horizontal="left" vertical="center"/>
      <protection locked="0"/>
    </xf>
    <xf numFmtId="178" fontId="7" fillId="0" borderId="7" xfId="0" applyNumberFormat="1" applyFont="1" applyBorder="1" applyAlignment="1">
      <alignment horizontal="right" vertical="center"/>
      <protection locked="0"/>
    </xf>
    <xf numFmtId="0" fontId="5" fillId="0" borderId="2" xfId="0" applyFont="1" applyBorder="1" applyAlignment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 wrapText="1"/>
      <protection locked="0"/>
    </xf>
    <xf numFmtId="0" fontId="5" fillId="0" borderId="4" xfId="0" applyFont="1" applyBorder="1" applyAlignment="1">
      <alignment horizontal="left" vertical="center" wrapText="1"/>
      <protection locked="0"/>
    </xf>
    <xf numFmtId="49" fontId="2" fillId="0" borderId="0" xfId="0" applyNumberFormat="1" applyFont="1" applyAlignment="1" applyProtection="1"/>
    <xf numFmtId="0" fontId="2" fillId="0" borderId="0" xfId="0" applyFont="1" applyAlignment="1" applyProtection="1"/>
    <xf numFmtId="0" fontId="6" fillId="0" borderId="1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left" vertical="center" wrapText="1"/>
    </xf>
    <xf numFmtId="0" fontId="2" fillId="0" borderId="2" xfId="0" applyFont="1" applyBorder="1" applyAlignment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8" fillId="0" borderId="0" xfId="57" applyFont="1" applyFill="1" applyBorder="1" applyAlignment="1" applyProtection="1">
      <alignment vertical="top"/>
    </xf>
    <xf numFmtId="0" fontId="5" fillId="0" borderId="0" xfId="0" applyFont="1" applyAlignment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vertical="center" wrapText="1"/>
    </xf>
    <xf numFmtId="180" fontId="7" fillId="0" borderId="7" xfId="56" applyNumberFormat="1" applyFont="1" applyBorder="1" applyProtection="1">
      <alignment horizontal="right" vertical="center"/>
      <protection locked="0"/>
    </xf>
    <xf numFmtId="0" fontId="5" fillId="0" borderId="3" xfId="0" applyFont="1" applyBorder="1" applyAlignment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  <protection locked="0"/>
    </xf>
    <xf numFmtId="0" fontId="8" fillId="0" borderId="0" xfId="57" applyFont="1" applyFill="1" applyBorder="1" applyAlignment="1" applyProtection="1">
      <alignment vertical="center"/>
    </xf>
    <xf numFmtId="0" fontId="4" fillId="0" borderId="0" xfId="0" applyFont="1" applyAlignment="1">
      <alignment horizontal="center" vertical="center"/>
      <protection locked="0"/>
    </xf>
    <xf numFmtId="0" fontId="5" fillId="0" borderId="0" xfId="0" applyFont="1">
      <alignment vertical="top"/>
      <protection locked="0"/>
    </xf>
    <xf numFmtId="0" fontId="6" fillId="0" borderId="7" xfId="0" applyFont="1" applyBorder="1" applyAlignment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7" xfId="0" applyFont="1" applyBorder="1" applyAlignment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center"/>
    </xf>
    <xf numFmtId="0" fontId="9" fillId="0" borderId="0" xfId="0" applyFont="1" applyAlignment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wrapText="1"/>
    </xf>
    <xf numFmtId="0" fontId="2" fillId="0" borderId="0" xfId="0" applyFont="1" applyAlignment="1" applyProtection="1">
      <alignment horizontal="right" wrapText="1"/>
    </xf>
    <xf numFmtId="0" fontId="2" fillId="0" borderId="0" xfId="0" applyFont="1" applyAlignment="1" applyProtection="1">
      <alignment wrapText="1"/>
    </xf>
    <xf numFmtId="0" fontId="5" fillId="0" borderId="0" xfId="0" applyFont="1" applyAlignment="1">
      <alignment horizontal="right"/>
      <protection locked="0"/>
    </xf>
    <xf numFmtId="0" fontId="6" fillId="0" borderId="3" xfId="0" applyFont="1" applyBorder="1" applyAlignment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</xf>
    <xf numFmtId="0" fontId="2" fillId="0" borderId="0" xfId="0" applyFont="1" applyAlignment="1">
      <protection locked="0"/>
    </xf>
    <xf numFmtId="0" fontId="5" fillId="0" borderId="0" xfId="0" applyFont="1" applyAlignment="1">
      <alignment vertical="top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  <protection locked="0"/>
    </xf>
    <xf numFmtId="0" fontId="6" fillId="0" borderId="0" xfId="0" applyFont="1" applyAlignment="1">
      <protection locked="0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9" xfId="0" applyFont="1" applyBorder="1" applyAlignment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0" xfId="0" applyFont="1" applyBorder="1" applyAlignment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1" xfId="0" applyFont="1" applyBorder="1" applyAlignment="1">
      <alignment horizontal="center" vertical="center" wrapText="1"/>
      <protection locked="0"/>
    </xf>
    <xf numFmtId="3" fontId="6" fillId="0" borderId="6" xfId="0" applyNumberFormat="1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0" fontId="5" fillId="0" borderId="11" xfId="0" applyFont="1" applyBorder="1" applyAlignment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left" vertical="center"/>
    </xf>
    <xf numFmtId="0" fontId="5" fillId="0" borderId="13" xfId="0" applyFont="1" applyBorder="1" applyAlignment="1">
      <alignment horizontal="left" vertical="center"/>
      <protection locked="0"/>
    </xf>
    <xf numFmtId="0" fontId="0" fillId="0" borderId="0" xfId="0" applyFont="1" applyAlignment="1">
      <alignment vertical="top"/>
      <protection locked="0"/>
    </xf>
    <xf numFmtId="0" fontId="5" fillId="0" borderId="0" xfId="0" applyFont="1" applyAlignment="1">
      <alignment horizontal="right" vertical="center" wrapText="1"/>
      <protection locked="0"/>
    </xf>
    <xf numFmtId="0" fontId="5" fillId="0" borderId="0" xfId="0" applyFont="1" applyAlignment="1" applyProtection="1">
      <alignment horizontal="right" vertical="center" wrapText="1"/>
    </xf>
    <xf numFmtId="0" fontId="5" fillId="0" borderId="0" xfId="0" applyFont="1" applyAlignment="1">
      <alignment horizontal="right" wrapText="1"/>
      <protection locked="0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3" xfId="0" applyFont="1" applyBorder="1" applyAlignment="1">
      <alignment horizontal="center" vertical="center"/>
      <protection locked="0"/>
    </xf>
    <xf numFmtId="0" fontId="6" fillId="0" borderId="13" xfId="0" applyFont="1" applyBorder="1" applyAlignment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  <protection locked="0"/>
    </xf>
    <xf numFmtId="0" fontId="6" fillId="0" borderId="0" xfId="0" applyFont="1" applyAlignment="1" applyProtection="1"/>
    <xf numFmtId="0" fontId="6" fillId="0" borderId="11" xfId="0" applyFont="1" applyBorder="1" applyAlignment="1" applyProtection="1">
      <alignment horizontal="center" vertical="center"/>
    </xf>
    <xf numFmtId="0" fontId="6" fillId="0" borderId="11" xfId="0" applyFont="1" applyBorder="1" applyAlignment="1">
      <alignment horizontal="center" vertical="center"/>
      <protection locked="0"/>
    </xf>
    <xf numFmtId="0" fontId="5" fillId="0" borderId="11" xfId="0" applyFont="1" applyBorder="1" applyAlignment="1" applyProtection="1">
      <alignment horizontal="right" vertical="center"/>
    </xf>
    <xf numFmtId="3" fontId="5" fillId="0" borderId="11" xfId="0" applyNumberFormat="1" applyFont="1" applyBorder="1" applyAlignment="1" applyProtection="1">
      <alignment horizontal="right" vertical="center"/>
    </xf>
    <xf numFmtId="0" fontId="10" fillId="0" borderId="0" xfId="0" applyFont="1" applyAlignment="1">
      <alignment horizontal="right"/>
      <protection locked="0"/>
    </xf>
    <xf numFmtId="49" fontId="10" fillId="0" borderId="0" xfId="0" applyNumberFormat="1" applyFont="1" applyAlignment="1">
      <protection locked="0"/>
    </xf>
    <xf numFmtId="0" fontId="2" fillId="0" borderId="0" xfId="0" applyFont="1" applyAlignment="1" applyProtection="1">
      <alignment horizontal="right"/>
    </xf>
    <xf numFmtId="0" fontId="3" fillId="0" borderId="0" xfId="0" applyFont="1" applyAlignment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  <protection locked="0"/>
    </xf>
    <xf numFmtId="0" fontId="11" fillId="0" borderId="0" xfId="0" applyFont="1" applyAlignment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  <protection locked="0"/>
    </xf>
    <xf numFmtId="49" fontId="6" fillId="0" borderId="9" xfId="0" applyNumberFormat="1" applyFont="1" applyBorder="1" applyAlignment="1">
      <alignment horizontal="center" vertical="center" wrapText="1"/>
      <protection locked="0"/>
    </xf>
    <xf numFmtId="0" fontId="6" fillId="0" borderId="9" xfId="0" applyFont="1" applyBorder="1" applyAlignment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  <protection locked="0"/>
    </xf>
    <xf numFmtId="49" fontId="6" fillId="0" borderId="11" xfId="0" applyNumberFormat="1" applyFont="1" applyBorder="1" applyAlignment="1">
      <alignment horizontal="center" vertical="center" wrapText="1"/>
      <protection locked="0"/>
    </xf>
    <xf numFmtId="49" fontId="6" fillId="0" borderId="11" xfId="0" applyNumberFormat="1" applyFont="1" applyBorder="1" applyAlignment="1">
      <alignment horizontal="center" vertical="center"/>
      <protection locked="0"/>
    </xf>
    <xf numFmtId="0" fontId="5" fillId="0" borderId="6" xfId="0" applyFont="1" applyBorder="1" applyAlignment="1">
      <alignment horizontal="left" vertical="center" wrapText="1"/>
      <protection locked="0"/>
    </xf>
    <xf numFmtId="0" fontId="2" fillId="0" borderId="2" xfId="0" applyFont="1" applyBorder="1" applyAlignment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  <protection locked="0"/>
    </xf>
    <xf numFmtId="3" fontId="6" fillId="0" borderId="7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left" vertical="center" wrapText="1" indent="1"/>
    </xf>
    <xf numFmtId="3" fontId="2" fillId="0" borderId="7" xfId="0" applyNumberFormat="1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2" xfId="0" applyFont="1" applyBorder="1" applyAlignment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/>
      <protection locked="0"/>
    </xf>
    <xf numFmtId="0" fontId="2" fillId="0" borderId="0" xfId="0" applyFont="1">
      <alignment vertical="top"/>
      <protection locked="0"/>
    </xf>
    <xf numFmtId="49" fontId="2" fillId="0" borderId="0" xfId="0" applyNumberFormat="1" applyFont="1" applyAlignment="1">
      <protection locked="0"/>
    </xf>
    <xf numFmtId="0" fontId="3" fillId="0" borderId="0" xfId="0" applyFont="1" applyAlignment="1">
      <alignment horizontal="center" vertical="center"/>
      <protection locked="0"/>
    </xf>
    <xf numFmtId="0" fontId="6" fillId="0" borderId="0" xfId="0" applyFont="1" applyAlignment="1">
      <alignment horizontal="left" vertical="center"/>
      <protection locked="0"/>
    </xf>
    <xf numFmtId="0" fontId="6" fillId="0" borderId="2" xfId="0" applyFont="1" applyBorder="1" applyAlignment="1">
      <alignment horizontal="center" vertical="center"/>
      <protection locked="0"/>
    </xf>
    <xf numFmtId="3" fontId="2" fillId="0" borderId="7" xfId="0" applyNumberFormat="1" applyFont="1" applyBorder="1" applyAlignment="1">
      <alignment horizontal="center" vertical="center"/>
      <protection locked="0"/>
    </xf>
    <xf numFmtId="0" fontId="5" fillId="0" borderId="7" xfId="0" applyFont="1" applyBorder="1" applyAlignment="1" applyProtection="1">
      <alignment horizontal="left" vertical="center"/>
    </xf>
    <xf numFmtId="49" fontId="7" fillId="0" borderId="7" xfId="53" applyNumberFormat="1" applyFont="1" applyBorder="1" applyProtection="1">
      <alignment horizontal="left" vertical="center" wrapText="1"/>
      <protection locked="0"/>
    </xf>
    <xf numFmtId="0" fontId="5" fillId="0" borderId="3" xfId="0" applyFont="1" applyBorder="1" applyAlignment="1">
      <alignment horizontal="left" vertical="center"/>
      <protection locked="0"/>
    </xf>
    <xf numFmtId="0" fontId="5" fillId="0" borderId="4" xfId="0" applyFont="1" applyBorder="1" applyAlignment="1">
      <alignment horizontal="left" vertical="center"/>
      <protection locked="0"/>
    </xf>
    <xf numFmtId="0" fontId="6" fillId="0" borderId="4" xfId="0" applyFont="1" applyBorder="1" applyAlignment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  <protection locked="0"/>
    </xf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center" wrapText="1"/>
    </xf>
    <xf numFmtId="0" fontId="13" fillId="0" borderId="6" xfId="0" applyFont="1" applyBorder="1" applyAlignment="1">
      <alignment horizontal="center" vertical="center" wrapText="1"/>
      <protection locked="0"/>
    </xf>
    <xf numFmtId="0" fontId="14" fillId="0" borderId="7" xfId="0" applyFont="1" applyBorder="1" applyAlignment="1">
      <alignment horizontal="center" vertical="center"/>
      <protection locked="0"/>
    </xf>
    <xf numFmtId="0" fontId="15" fillId="0" borderId="7" xfId="0" applyFont="1" applyBorder="1" applyAlignment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center" vertical="center"/>
    </xf>
    <xf numFmtId="178" fontId="17" fillId="0" borderId="7" xfId="0" applyNumberFormat="1" applyFont="1" applyBorder="1" applyAlignment="1" applyProtection="1">
      <alignment horizontal="right" vertical="center"/>
    </xf>
    <xf numFmtId="178" fontId="17" fillId="0" borderId="7" xfId="0" applyNumberFormat="1" applyFont="1" applyBorder="1" applyAlignment="1" applyProtection="1">
      <alignment horizontal="center" vertical="center"/>
    </xf>
    <xf numFmtId="0" fontId="2" fillId="0" borderId="0" xfId="0" applyFont="1" applyProtection="1">
      <alignment vertical="top"/>
    </xf>
    <xf numFmtId="0" fontId="18" fillId="0" borderId="0" xfId="0" applyFont="1" applyAlignment="1" applyProtection="1">
      <alignment horizontal="center" vertical="center"/>
    </xf>
    <xf numFmtId="0" fontId="2" fillId="0" borderId="0" xfId="0" applyFont="1" applyAlignment="1">
      <alignment horizontal="left" vertical="center"/>
      <protection locked="0"/>
    </xf>
    <xf numFmtId="49" fontId="6" fillId="0" borderId="2" xfId="0" applyNumberFormat="1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49" fontId="6" fillId="0" borderId="7" xfId="0" applyNumberFormat="1" applyFont="1" applyBorder="1" applyAlignment="1" applyProtection="1">
      <alignment horizontal="center" vertical="center"/>
    </xf>
    <xf numFmtId="49" fontId="6" fillId="0" borderId="7" xfId="0" applyNumberFormat="1" applyFont="1" applyBorder="1" applyAlignment="1">
      <alignment horizontal="center" vertical="center"/>
      <protection locked="0"/>
    </xf>
    <xf numFmtId="0" fontId="5" fillId="0" borderId="7" xfId="0" applyFont="1" applyBorder="1" applyAlignment="1" applyProtection="1">
      <alignment horizontal="left" vertical="center" wrapText="1" indent="2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7" xfId="0" applyFont="1" applyBorder="1" applyAlignment="1">
      <alignment vertical="center"/>
      <protection locked="0"/>
    </xf>
    <xf numFmtId="0" fontId="7" fillId="0" borderId="7" xfId="0" applyFont="1" applyBorder="1" applyAlignment="1">
      <alignment vertical="center"/>
      <protection locked="0"/>
    </xf>
    <xf numFmtId="0" fontId="7" fillId="0" borderId="4" xfId="0" applyFont="1" applyBorder="1" applyAlignment="1">
      <alignment horizontal="left" vertical="center"/>
      <protection locked="0"/>
    </xf>
    <xf numFmtId="0" fontId="7" fillId="0" borderId="6" xfId="0" applyFont="1" applyBorder="1" applyAlignment="1">
      <alignment vertical="center"/>
      <protection locked="0"/>
    </xf>
    <xf numFmtId="0" fontId="7" fillId="0" borderId="11" xfId="0" applyFont="1" applyBorder="1" applyAlignment="1">
      <alignment horizontal="left" vertical="center"/>
      <protection locked="0"/>
    </xf>
    <xf numFmtId="0" fontId="7" fillId="0" borderId="6" xfId="0" applyFont="1" applyBorder="1" applyAlignment="1">
      <alignment horizontal="left" vertical="center"/>
      <protection locked="0"/>
    </xf>
    <xf numFmtId="0" fontId="21" fillId="0" borderId="6" xfId="0" applyFont="1" applyBorder="1" applyAlignment="1">
      <alignment vertical="center"/>
      <protection locked="0"/>
    </xf>
    <xf numFmtId="0" fontId="22" fillId="0" borderId="6" xfId="0" applyFont="1" applyBorder="1" applyAlignment="1">
      <alignment horizontal="center" vertical="center"/>
      <protection locked="0"/>
    </xf>
    <xf numFmtId="178" fontId="22" fillId="0" borderId="7" xfId="0" applyNumberFormat="1" applyFont="1" applyBorder="1" applyAlignment="1">
      <alignment horizontal="right" vertical="center"/>
      <protection locked="0"/>
    </xf>
    <xf numFmtId="0" fontId="5" fillId="0" borderId="7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center" vertical="center"/>
    </xf>
    <xf numFmtId="0" fontId="5" fillId="0" borderId="0" xfId="0" applyFont="1" applyAlignment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0" fontId="21" fillId="0" borderId="7" xfId="0" applyFont="1" applyBorder="1" applyAlignment="1">
      <alignment horizontal="left" vertical="center" wrapText="1" indent="1"/>
      <protection locked="0"/>
    </xf>
    <xf numFmtId="0" fontId="21" fillId="0" borderId="7" xfId="0" applyFont="1" applyBorder="1" applyAlignment="1" applyProtection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  <protection locked="0"/>
    </xf>
    <xf numFmtId="0" fontId="2" fillId="0" borderId="7" xfId="0" applyFont="1" applyBorder="1" applyAlignment="1" applyProtection="1">
      <alignment horizontal="left" vertical="center" wrapText="1" indent="2"/>
    </xf>
    <xf numFmtId="0" fontId="2" fillId="0" borderId="7" xfId="0" applyFont="1" applyBorder="1" applyAlignment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</xf>
    <xf numFmtId="0" fontId="25" fillId="0" borderId="0" xfId="0" applyFont="1" applyAlignment="1" applyProtection="1"/>
    <xf numFmtId="0" fontId="26" fillId="0" borderId="0" xfId="0" applyFont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vertical="center" wrapText="1"/>
    </xf>
    <xf numFmtId="0" fontId="5" fillId="0" borderId="11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vertical="center"/>
    </xf>
    <xf numFmtId="0" fontId="23" fillId="0" borderId="0" xfId="0" applyFont="1" applyProtection="1">
      <alignment vertical="top"/>
    </xf>
    <xf numFmtId="0" fontId="26" fillId="0" borderId="0" xfId="0" applyFont="1" applyAlignment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</xf>
    <xf numFmtId="0" fontId="5" fillId="0" borderId="11" xfId="0" applyFont="1" applyBorder="1" applyAlignment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top"/>
    </xf>
    <xf numFmtId="0" fontId="28" fillId="0" borderId="0" xfId="0" applyFont="1" applyAlignment="1" applyProtection="1">
      <alignment horizontal="center" vertical="center"/>
    </xf>
    <xf numFmtId="0" fontId="7" fillId="0" borderId="7" xfId="0" applyFont="1" applyBorder="1" applyAlignment="1">
      <alignment horizontal="left" vertical="center"/>
      <protection locked="0"/>
    </xf>
    <xf numFmtId="0" fontId="29" fillId="0" borderId="6" xfId="0" applyFont="1" applyBorder="1" applyAlignment="1" applyProtection="1">
      <alignment horizontal="center" vertical="center"/>
    </xf>
    <xf numFmtId="0" fontId="29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9" fillId="0" borderId="6" xfId="0" applyFont="1" applyBorder="1" applyAlignment="1">
      <alignment horizontal="center" vertical="center"/>
      <protection locked="0"/>
    </xf>
    <xf numFmtId="0" fontId="21" fillId="0" borderId="7" xfId="0" applyFont="1" applyBorder="1" applyAlignment="1" applyProtection="1" quotePrefix="1">
      <alignment horizontal="left" vertical="center" wrapText="1" indent="1"/>
    </xf>
    <xf numFmtId="0" fontId="2" fillId="0" borderId="7" xfId="0" applyFont="1" applyBorder="1" applyAlignment="1" applyProtection="1" quotePrefix="1">
      <alignment horizontal="left" vertical="center" wrapText="1" indent="2"/>
    </xf>
    <xf numFmtId="0" fontId="5" fillId="0" borderId="7" xfId="0" applyFont="1" applyBorder="1" applyAlignment="1" applyProtection="1" quotePrefix="1">
      <alignment horizontal="left" vertical="center" wrapText="1" inden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8"/>
  <sheetViews>
    <sheetView showZeros="0" topLeftCell="A15" workbookViewId="0">
      <selection activeCell="B23" sqref="B23"/>
    </sheetView>
  </sheetViews>
  <sheetFormatPr defaultColWidth="9.14285714285714" defaultRowHeight="12" customHeight="1" outlineLevelCol="3"/>
  <cols>
    <col min="1" max="1" width="31.847619047619" customWidth="1"/>
    <col min="2" max="2" width="35.5714285714286" customWidth="1"/>
    <col min="3" max="3" width="36.5714285714286" customWidth="1"/>
    <col min="4" max="4" width="33.847619047619" customWidth="1"/>
  </cols>
  <sheetData>
    <row r="1" ht="15" customHeight="1" spans="4:4">
      <c r="D1" s="38" t="s">
        <v>0</v>
      </c>
    </row>
    <row r="2" ht="36" customHeight="1" spans="1:4">
      <c r="A2" s="5" t="str">
        <f>"2025"&amp;"年部门财务收支预算总表"</f>
        <v>2025年部门财务收支预算总表</v>
      </c>
      <c r="B2" s="203"/>
      <c r="C2" s="203"/>
      <c r="D2" s="203"/>
    </row>
    <row r="3" ht="18.75" customHeight="1" spans="1:4">
      <c r="A3" s="40" t="str">
        <f>"单位名称："&amp;"临沧市临翔区信访局"</f>
        <v>单位名称：临沧市临翔区信访局</v>
      </c>
      <c r="B3" s="204"/>
      <c r="C3" s="204"/>
      <c r="D3" s="38" t="s">
        <v>1</v>
      </c>
    </row>
    <row r="4" ht="18.75" customHeight="1" spans="1:4">
      <c r="A4" s="12" t="s">
        <v>2</v>
      </c>
      <c r="B4" s="14"/>
      <c r="C4" s="12" t="s">
        <v>3</v>
      </c>
      <c r="D4" s="14"/>
    </row>
    <row r="5" ht="18.75" customHeight="1" spans="1:4">
      <c r="A5" s="29" t="s">
        <v>4</v>
      </c>
      <c r="B5" s="29" t="str">
        <f>"2025"&amp;"年预算数"</f>
        <v>2025年预算数</v>
      </c>
      <c r="C5" s="29" t="s">
        <v>5</v>
      </c>
      <c r="D5" s="29" t="str">
        <f>"2025"&amp;"年预算数"</f>
        <v>2025年预算数</v>
      </c>
    </row>
    <row r="6" ht="18.75" customHeight="1" spans="1:4">
      <c r="A6" s="31"/>
      <c r="B6" s="31"/>
      <c r="C6" s="31"/>
      <c r="D6" s="31"/>
    </row>
    <row r="7" ht="18.75" customHeight="1" spans="1:4">
      <c r="A7" s="130" t="s">
        <v>6</v>
      </c>
      <c r="B7" s="23">
        <v>1856623.61</v>
      </c>
      <c r="C7" s="130" t="s">
        <v>7</v>
      </c>
      <c r="D7" s="23">
        <v>1411842.82</v>
      </c>
    </row>
    <row r="8" ht="18.75" customHeight="1" spans="1:4">
      <c r="A8" s="130" t="s">
        <v>8</v>
      </c>
      <c r="B8" s="23"/>
      <c r="C8" s="130" t="s">
        <v>9</v>
      </c>
      <c r="D8" s="23"/>
    </row>
    <row r="9" ht="18.75" customHeight="1" spans="1:4">
      <c r="A9" s="130" t="s">
        <v>10</v>
      </c>
      <c r="B9" s="23"/>
      <c r="C9" s="130" t="s">
        <v>11</v>
      </c>
      <c r="D9" s="23"/>
    </row>
    <row r="10" ht="18.75" customHeight="1" spans="1:4">
      <c r="A10" s="130" t="s">
        <v>12</v>
      </c>
      <c r="B10" s="23"/>
      <c r="C10" s="130" t="s">
        <v>13</v>
      </c>
      <c r="D10" s="23"/>
    </row>
    <row r="11" ht="18.75" customHeight="1" spans="1:4">
      <c r="A11" s="205" t="s">
        <v>14</v>
      </c>
      <c r="B11" s="23"/>
      <c r="C11" s="162" t="s">
        <v>15</v>
      </c>
      <c r="D11" s="23"/>
    </row>
    <row r="12" ht="18.75" customHeight="1" spans="1:4">
      <c r="A12" s="165" t="s">
        <v>16</v>
      </c>
      <c r="B12" s="23"/>
      <c r="C12" s="164" t="s">
        <v>17</v>
      </c>
      <c r="D12" s="23"/>
    </row>
    <row r="13" ht="18.75" customHeight="1" spans="1:4">
      <c r="A13" s="165" t="s">
        <v>18</v>
      </c>
      <c r="B13" s="23"/>
      <c r="C13" s="164" t="s">
        <v>19</v>
      </c>
      <c r="D13" s="23"/>
    </row>
    <row r="14" ht="18.75" customHeight="1" spans="1:4">
      <c r="A14" s="165" t="s">
        <v>20</v>
      </c>
      <c r="B14" s="23"/>
      <c r="C14" s="164" t="s">
        <v>21</v>
      </c>
      <c r="D14" s="23">
        <v>185671.69</v>
      </c>
    </row>
    <row r="15" ht="18.75" customHeight="1" spans="1:4">
      <c r="A15" s="165" t="s">
        <v>22</v>
      </c>
      <c r="B15" s="23"/>
      <c r="C15" s="164" t="s">
        <v>23</v>
      </c>
      <c r="D15" s="23">
        <v>120905.1</v>
      </c>
    </row>
    <row r="16" ht="18.75" customHeight="1" spans="1:4">
      <c r="A16" s="165" t="s">
        <v>24</v>
      </c>
      <c r="B16" s="23"/>
      <c r="C16" s="165" t="s">
        <v>25</v>
      </c>
      <c r="D16" s="23"/>
    </row>
    <row r="17" ht="18.75" customHeight="1" spans="1:4">
      <c r="A17" s="165" t="s">
        <v>26</v>
      </c>
      <c r="B17" s="23"/>
      <c r="C17" s="165" t="s">
        <v>27</v>
      </c>
      <c r="D17" s="23"/>
    </row>
    <row r="18" ht="18.75" customHeight="1" spans="1:4">
      <c r="A18" s="166" t="s">
        <v>26</v>
      </c>
      <c r="B18" s="23"/>
      <c r="C18" s="164" t="s">
        <v>28</v>
      </c>
      <c r="D18" s="23"/>
    </row>
    <row r="19" ht="18.75" customHeight="1" spans="1:4">
      <c r="A19" s="166" t="s">
        <v>26</v>
      </c>
      <c r="B19" s="23"/>
      <c r="C19" s="164" t="s">
        <v>29</v>
      </c>
      <c r="D19" s="23"/>
    </row>
    <row r="20" ht="18.75" customHeight="1" spans="1:4">
      <c r="A20" s="166" t="s">
        <v>26</v>
      </c>
      <c r="B20" s="23"/>
      <c r="C20" s="164" t="s">
        <v>30</v>
      </c>
      <c r="D20" s="23"/>
    </row>
    <row r="21" ht="18.75" customHeight="1" spans="1:4">
      <c r="A21" s="166" t="s">
        <v>26</v>
      </c>
      <c r="B21" s="23"/>
      <c r="C21" s="164" t="s">
        <v>31</v>
      </c>
      <c r="D21" s="23"/>
    </row>
    <row r="22" ht="18.75" customHeight="1" spans="1:4">
      <c r="A22" s="166" t="s">
        <v>26</v>
      </c>
      <c r="B22" s="23"/>
      <c r="C22" s="164" t="s">
        <v>32</v>
      </c>
      <c r="D22" s="23"/>
    </row>
    <row r="23" ht="18.75" customHeight="1" spans="1:4">
      <c r="A23" s="166" t="s">
        <v>26</v>
      </c>
      <c r="B23" s="23"/>
      <c r="C23" s="164" t="s">
        <v>33</v>
      </c>
      <c r="D23" s="23"/>
    </row>
    <row r="24" ht="18.75" customHeight="1" spans="1:4">
      <c r="A24" s="166" t="s">
        <v>26</v>
      </c>
      <c r="B24" s="23"/>
      <c r="C24" s="164" t="s">
        <v>34</v>
      </c>
      <c r="D24" s="23"/>
    </row>
    <row r="25" ht="18.75" customHeight="1" spans="1:4">
      <c r="A25" s="166" t="s">
        <v>26</v>
      </c>
      <c r="B25" s="23"/>
      <c r="C25" s="164" t="s">
        <v>35</v>
      </c>
      <c r="D25" s="23">
        <v>138204</v>
      </c>
    </row>
    <row r="26" ht="18.75" customHeight="1" spans="1:4">
      <c r="A26" s="166" t="s">
        <v>26</v>
      </c>
      <c r="B26" s="23"/>
      <c r="C26" s="164" t="s">
        <v>36</v>
      </c>
      <c r="D26" s="23"/>
    </row>
    <row r="27" ht="18.75" customHeight="1" spans="1:4">
      <c r="A27" s="166" t="s">
        <v>26</v>
      </c>
      <c r="B27" s="23"/>
      <c r="C27" s="164" t="s">
        <v>37</v>
      </c>
      <c r="D27" s="23"/>
    </row>
    <row r="28" ht="18.75" customHeight="1" spans="1:4">
      <c r="A28" s="166" t="s">
        <v>26</v>
      </c>
      <c r="B28" s="23"/>
      <c r="C28" s="164" t="s">
        <v>38</v>
      </c>
      <c r="D28" s="23"/>
    </row>
    <row r="29" ht="18.75" customHeight="1" spans="1:4">
      <c r="A29" s="166" t="s">
        <v>26</v>
      </c>
      <c r="B29" s="23"/>
      <c r="C29" s="164" t="s">
        <v>39</v>
      </c>
      <c r="D29" s="23"/>
    </row>
    <row r="30" ht="18.75" customHeight="1" spans="1:4">
      <c r="A30" s="167" t="s">
        <v>26</v>
      </c>
      <c r="B30" s="23"/>
      <c r="C30" s="165" t="s">
        <v>40</v>
      </c>
      <c r="D30" s="23"/>
    </row>
    <row r="31" ht="18.75" customHeight="1" spans="1:4">
      <c r="A31" s="167" t="s">
        <v>26</v>
      </c>
      <c r="B31" s="23"/>
      <c r="C31" s="165" t="s">
        <v>41</v>
      </c>
      <c r="D31" s="23"/>
    </row>
    <row r="32" ht="18.75" customHeight="1" spans="1:4">
      <c r="A32" s="167" t="s">
        <v>26</v>
      </c>
      <c r="B32" s="23"/>
      <c r="C32" s="165" t="s">
        <v>42</v>
      </c>
      <c r="D32" s="23"/>
    </row>
    <row r="33" ht="18.75" customHeight="1" spans="1:4">
      <c r="A33" s="206"/>
      <c r="B33" s="168"/>
      <c r="C33" s="165" t="s">
        <v>43</v>
      </c>
      <c r="D33" s="23"/>
    </row>
    <row r="34" ht="18.75" customHeight="1" spans="1:4">
      <c r="A34" s="206" t="s">
        <v>44</v>
      </c>
      <c r="B34" s="168">
        <f>SUM(B7:B11)</f>
        <v>1856623.61</v>
      </c>
      <c r="C34" s="207" t="s">
        <v>45</v>
      </c>
      <c r="D34" s="168">
        <v>1856623.61</v>
      </c>
    </row>
    <row r="35" ht="18.75" customHeight="1" spans="1:4">
      <c r="A35" s="208" t="s">
        <v>46</v>
      </c>
      <c r="B35" s="23"/>
      <c r="C35" s="130" t="s">
        <v>47</v>
      </c>
      <c r="D35" s="23"/>
    </row>
    <row r="36" ht="18.75" customHeight="1" spans="1:4">
      <c r="A36" s="208" t="s">
        <v>48</v>
      </c>
      <c r="B36" s="23"/>
      <c r="C36" s="130" t="s">
        <v>48</v>
      </c>
      <c r="D36" s="23"/>
    </row>
    <row r="37" ht="18.75" customHeight="1" spans="1:4">
      <c r="A37" s="208" t="s">
        <v>49</v>
      </c>
      <c r="B37" s="23">
        <f>B35-B36</f>
        <v>0</v>
      </c>
      <c r="C37" s="130" t="s">
        <v>50</v>
      </c>
      <c r="D37" s="23"/>
    </row>
    <row r="38" ht="18.75" customHeight="1" spans="1:4">
      <c r="A38" s="209" t="s">
        <v>51</v>
      </c>
      <c r="B38" s="168">
        <f t="shared" ref="B38:D38" si="0">B34+B35</f>
        <v>1856623.61</v>
      </c>
      <c r="C38" s="207" t="s">
        <v>52</v>
      </c>
      <c r="D38" s="168">
        <f t="shared" si="0"/>
        <v>1856623.61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8888888888889" right="0.388888888888889" top="0.509027777777778" bottom="0.509027777777778" header="0.309027777777778" footer="0.309027777777778"/>
  <pageSetup paperSize="9" scale="83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showZeros="0" workbookViewId="0">
      <selection activeCell="A10" sqref="A10:F10"/>
    </sheetView>
  </sheetViews>
  <sheetFormatPr defaultColWidth="9.14285714285714" defaultRowHeight="14.25" customHeight="1" outlineLevelCol="5"/>
  <cols>
    <col min="1" max="1" width="32.1428571428571" customWidth="1"/>
    <col min="2" max="2" width="16.847619047619" customWidth="1"/>
    <col min="3" max="3" width="32.1428571428571" customWidth="1"/>
    <col min="4" max="6" width="28.5714285714286" customWidth="1"/>
  </cols>
  <sheetData>
    <row r="1" ht="15" customHeight="1" spans="1:6">
      <c r="A1" s="99">
        <v>1</v>
      </c>
      <c r="B1" s="100">
        <v>0</v>
      </c>
      <c r="C1" s="99">
        <v>1</v>
      </c>
      <c r="D1" s="101"/>
      <c r="E1" s="101"/>
      <c r="F1" s="38" t="s">
        <v>304</v>
      </c>
    </row>
    <row r="2" ht="32.25" customHeight="1" spans="1:6">
      <c r="A2" s="102" t="str">
        <f>"2025"&amp;"年部门政府性基金预算支出预算表"</f>
        <v>2025年部门政府性基金预算支出预算表</v>
      </c>
      <c r="B2" s="103" t="s">
        <v>305</v>
      </c>
      <c r="C2" s="104"/>
      <c r="D2" s="105"/>
      <c r="E2" s="105"/>
      <c r="F2" s="105"/>
    </row>
    <row r="3" ht="18.75" customHeight="1" spans="1:6">
      <c r="A3" s="7" t="str">
        <f>"单位名称："&amp;"临沧市临翔区信访局"</f>
        <v>单位名称：临沧市临翔区信访局</v>
      </c>
      <c r="B3" s="7" t="s">
        <v>306</v>
      </c>
      <c r="C3" s="99"/>
      <c r="D3" s="101"/>
      <c r="E3" s="101"/>
      <c r="F3" s="38" t="s">
        <v>1</v>
      </c>
    </row>
    <row r="4" ht="18.75" customHeight="1" spans="1:6">
      <c r="A4" s="106" t="s">
        <v>181</v>
      </c>
      <c r="B4" s="107" t="s">
        <v>73</v>
      </c>
      <c r="C4" s="108" t="s">
        <v>74</v>
      </c>
      <c r="D4" s="13" t="s">
        <v>307</v>
      </c>
      <c r="E4" s="13"/>
      <c r="F4" s="14"/>
    </row>
    <row r="5" ht="18.75" customHeight="1" spans="1:6">
      <c r="A5" s="109"/>
      <c r="B5" s="110"/>
      <c r="C5" s="96"/>
      <c r="D5" s="95" t="s">
        <v>56</v>
      </c>
      <c r="E5" s="95" t="s">
        <v>75</v>
      </c>
      <c r="F5" s="95" t="s">
        <v>76</v>
      </c>
    </row>
    <row r="6" ht="18.75" customHeight="1" spans="1:6">
      <c r="A6" s="109">
        <v>1</v>
      </c>
      <c r="B6" s="111" t="s">
        <v>162</v>
      </c>
      <c r="C6" s="96">
        <v>3</v>
      </c>
      <c r="D6" s="95">
        <v>4</v>
      </c>
      <c r="E6" s="95">
        <v>5</v>
      </c>
      <c r="F6" s="95">
        <v>6</v>
      </c>
    </row>
    <row r="7" ht="18.75" customHeight="1" spans="1:6">
      <c r="A7" s="112"/>
      <c r="B7" s="82"/>
      <c r="C7" s="82"/>
      <c r="D7" s="23"/>
      <c r="E7" s="23"/>
      <c r="F7" s="23"/>
    </row>
    <row r="8" ht="18.75" customHeight="1" spans="1:6">
      <c r="A8" s="112"/>
      <c r="B8" s="82"/>
      <c r="C8" s="82"/>
      <c r="D8" s="23"/>
      <c r="E8" s="23"/>
      <c r="F8" s="23"/>
    </row>
    <row r="9" ht="18.75" customHeight="1" spans="1:6">
      <c r="A9" s="113" t="s">
        <v>119</v>
      </c>
      <c r="B9" s="114" t="s">
        <v>119</v>
      </c>
      <c r="C9" s="115" t="s">
        <v>119</v>
      </c>
      <c r="D9" s="23"/>
      <c r="E9" s="23"/>
      <c r="F9" s="23"/>
    </row>
    <row r="10" customHeight="1" spans="1:6">
      <c r="A10" s="36" t="s">
        <v>308</v>
      </c>
      <c r="B10" s="36"/>
      <c r="C10" s="36"/>
      <c r="D10" s="36"/>
      <c r="E10" s="36"/>
      <c r="F10" s="36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88888888888889" right="0.388888888888889" top="0.579166666666667" bottom="0.579166666666667" header="0.5" footer="0.5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1"/>
  <sheetViews>
    <sheetView showZeros="0" workbookViewId="0">
      <selection activeCell="A11" sqref="A11:Q11"/>
    </sheetView>
  </sheetViews>
  <sheetFormatPr defaultColWidth="9.14285714285714" defaultRowHeight="14.25" customHeight="1"/>
  <cols>
    <col min="1" max="1" width="39.1428571428571" customWidth="1"/>
    <col min="2" max="2" width="21.7142857142857" customWidth="1"/>
    <col min="3" max="3" width="35.2857142857143" customWidth="1"/>
    <col min="4" max="4" width="7.71428571428571" customWidth="1"/>
    <col min="5" max="5" width="10.2857142857143" customWidth="1"/>
    <col min="6" max="17" width="16.5714285714286" customWidth="1"/>
  </cols>
  <sheetData>
    <row r="1" ht="15" customHeight="1" spans="1:17">
      <c r="A1" s="28"/>
      <c r="B1" s="28"/>
      <c r="C1" s="28"/>
      <c r="D1" s="28"/>
      <c r="E1" s="28"/>
      <c r="F1" s="28"/>
      <c r="G1" s="28"/>
      <c r="H1" s="28"/>
      <c r="I1" s="28"/>
      <c r="J1" s="28"/>
      <c r="O1" s="37"/>
      <c r="P1" s="37"/>
      <c r="Q1" s="38" t="s">
        <v>309</v>
      </c>
    </row>
    <row r="2" ht="35.25" customHeight="1" spans="1:17">
      <c r="A2" s="58" t="str">
        <f>"2025"&amp;"年部门政府采购预算表"</f>
        <v>2025年部门政府采购预算表</v>
      </c>
      <c r="B2" s="6"/>
      <c r="C2" s="6"/>
      <c r="D2" s="6"/>
      <c r="E2" s="6"/>
      <c r="F2" s="6"/>
      <c r="G2" s="6"/>
      <c r="H2" s="6"/>
      <c r="I2" s="6"/>
      <c r="J2" s="6"/>
      <c r="K2" s="51"/>
      <c r="L2" s="6"/>
      <c r="M2" s="6"/>
      <c r="N2" s="6"/>
      <c r="O2" s="51"/>
      <c r="P2" s="51"/>
      <c r="Q2" s="6"/>
    </row>
    <row r="3" ht="18.75" customHeight="1" spans="1:17">
      <c r="A3" s="40" t="str">
        <f>"单位名称："&amp;"临沧市临翔区信访局"</f>
        <v>单位名称：临沧市临翔区信访局</v>
      </c>
      <c r="B3" s="94"/>
      <c r="C3" s="94"/>
      <c r="D3" s="94"/>
      <c r="E3" s="94"/>
      <c r="F3" s="94"/>
      <c r="G3" s="94"/>
      <c r="H3" s="94"/>
      <c r="I3" s="94"/>
      <c r="J3" s="94"/>
      <c r="O3" s="63"/>
      <c r="P3" s="63"/>
      <c r="Q3" s="38" t="s">
        <v>168</v>
      </c>
    </row>
    <row r="4" ht="18.75" customHeight="1" spans="1:17">
      <c r="A4" s="11" t="s">
        <v>310</v>
      </c>
      <c r="B4" s="72" t="s">
        <v>311</v>
      </c>
      <c r="C4" s="72" t="s">
        <v>312</v>
      </c>
      <c r="D4" s="72" t="s">
        <v>313</v>
      </c>
      <c r="E4" s="72" t="s">
        <v>314</v>
      </c>
      <c r="F4" s="72" t="s">
        <v>315</v>
      </c>
      <c r="G4" s="43" t="s">
        <v>188</v>
      </c>
      <c r="H4" s="43"/>
      <c r="I4" s="43"/>
      <c r="J4" s="43"/>
      <c r="K4" s="74"/>
      <c r="L4" s="43"/>
      <c r="M4" s="43"/>
      <c r="N4" s="43"/>
      <c r="O4" s="64"/>
      <c r="P4" s="74"/>
      <c r="Q4" s="44"/>
    </row>
    <row r="5" ht="18.75" customHeight="1" spans="1:17">
      <c r="A5" s="16"/>
      <c r="B5" s="75"/>
      <c r="C5" s="75"/>
      <c r="D5" s="75"/>
      <c r="E5" s="75"/>
      <c r="F5" s="75"/>
      <c r="G5" s="75" t="s">
        <v>56</v>
      </c>
      <c r="H5" s="75" t="s">
        <v>59</v>
      </c>
      <c r="I5" s="75" t="s">
        <v>316</v>
      </c>
      <c r="J5" s="75" t="s">
        <v>317</v>
      </c>
      <c r="K5" s="76" t="s">
        <v>318</v>
      </c>
      <c r="L5" s="90" t="s">
        <v>78</v>
      </c>
      <c r="M5" s="90"/>
      <c r="N5" s="90"/>
      <c r="O5" s="91"/>
      <c r="P5" s="92"/>
      <c r="Q5" s="77"/>
    </row>
    <row r="6" ht="30" customHeight="1" spans="1:17">
      <c r="A6" s="18"/>
      <c r="B6" s="77"/>
      <c r="C6" s="77"/>
      <c r="D6" s="77"/>
      <c r="E6" s="77"/>
      <c r="F6" s="77"/>
      <c r="G6" s="77"/>
      <c r="H6" s="77" t="s">
        <v>58</v>
      </c>
      <c r="I6" s="77"/>
      <c r="J6" s="77"/>
      <c r="K6" s="78"/>
      <c r="L6" s="77" t="s">
        <v>58</v>
      </c>
      <c r="M6" s="77" t="s">
        <v>65</v>
      </c>
      <c r="N6" s="77" t="s">
        <v>196</v>
      </c>
      <c r="O6" s="93" t="s">
        <v>67</v>
      </c>
      <c r="P6" s="78" t="s">
        <v>68</v>
      </c>
      <c r="Q6" s="77" t="s">
        <v>69</v>
      </c>
    </row>
    <row r="7" ht="18.75" customHeight="1" spans="1:17">
      <c r="A7" s="31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18.75" customHeight="1" spans="1:17">
      <c r="A8" s="80"/>
      <c r="B8" s="81"/>
      <c r="C8" s="81"/>
      <c r="D8" s="81"/>
      <c r="E8" s="97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18.75" customHeight="1" spans="1:17">
      <c r="A9" s="80"/>
      <c r="B9" s="81"/>
      <c r="C9" s="81"/>
      <c r="D9" s="81"/>
      <c r="E9" s="98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18.75" customHeight="1" spans="1:17">
      <c r="A10" s="83" t="s">
        <v>119</v>
      </c>
      <c r="B10" s="84"/>
      <c r="C10" s="84"/>
      <c r="D10" s="84"/>
      <c r="E10" s="97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7">
      <c r="A11" s="36" t="s">
        <v>308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</row>
  </sheetData>
  <mergeCells count="17">
    <mergeCell ref="A2:Q2"/>
    <mergeCell ref="A3:F3"/>
    <mergeCell ref="G4:Q4"/>
    <mergeCell ref="L5:Q5"/>
    <mergeCell ref="A10:E10"/>
    <mergeCell ref="A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N11"/>
  <sheetViews>
    <sheetView showZeros="0" workbookViewId="0">
      <selection activeCell="A11" sqref="A11:N11"/>
    </sheetView>
  </sheetViews>
  <sheetFormatPr defaultColWidth="9.14285714285714" defaultRowHeight="14.25" customHeight="1"/>
  <cols>
    <col min="1" max="1" width="31.4190476190476" customWidth="1"/>
    <col min="2" max="3" width="21.847619047619" customWidth="1"/>
    <col min="4" max="14" width="19" customWidth="1"/>
  </cols>
  <sheetData>
    <row r="1" ht="15" customHeight="1" spans="1:14">
      <c r="A1" s="62"/>
      <c r="B1" s="62"/>
      <c r="C1" s="67"/>
      <c r="D1" s="62"/>
      <c r="E1" s="62"/>
      <c r="F1" s="62"/>
      <c r="G1" s="62"/>
      <c r="H1" s="68"/>
      <c r="I1" s="62"/>
      <c r="J1" s="62"/>
      <c r="K1" s="62"/>
      <c r="L1" s="37"/>
      <c r="M1" s="87"/>
      <c r="N1" s="88" t="s">
        <v>319</v>
      </c>
    </row>
    <row r="2" ht="34.5" customHeight="1" spans="1:14">
      <c r="A2" s="39" t="str">
        <f>"2025"&amp;"年部门政府购买服务预算表"</f>
        <v>2025年部门政府购买服务预算表</v>
      </c>
      <c r="B2" s="69"/>
      <c r="C2" s="51"/>
      <c r="D2" s="69"/>
      <c r="E2" s="69"/>
      <c r="F2" s="69"/>
      <c r="G2" s="69"/>
      <c r="H2" s="70"/>
      <c r="I2" s="69"/>
      <c r="J2" s="69"/>
      <c r="K2" s="69"/>
      <c r="L2" s="51"/>
      <c r="M2" s="70"/>
      <c r="N2" s="69"/>
    </row>
    <row r="3" ht="18.75" customHeight="1" spans="1:14">
      <c r="A3" s="59" t="str">
        <f>"单位名称："&amp;"临沧市临翔区信访局"</f>
        <v>单位名称：临沧市临翔区信访局</v>
      </c>
      <c r="B3" s="60"/>
      <c r="C3" s="71"/>
      <c r="D3" s="60"/>
      <c r="E3" s="60"/>
      <c r="F3" s="60"/>
      <c r="G3" s="60"/>
      <c r="H3" s="68"/>
      <c r="I3" s="62"/>
      <c r="J3" s="62"/>
      <c r="K3" s="62"/>
      <c r="L3" s="63"/>
      <c r="M3" s="89"/>
      <c r="N3" s="88" t="s">
        <v>168</v>
      </c>
    </row>
    <row r="4" ht="18.75" customHeight="1" spans="1:14">
      <c r="A4" s="11" t="s">
        <v>310</v>
      </c>
      <c r="B4" s="72" t="s">
        <v>320</v>
      </c>
      <c r="C4" s="73" t="s">
        <v>321</v>
      </c>
      <c r="D4" s="43" t="s">
        <v>188</v>
      </c>
      <c r="E4" s="43"/>
      <c r="F4" s="43"/>
      <c r="G4" s="43"/>
      <c r="H4" s="74"/>
      <c r="I4" s="43"/>
      <c r="J4" s="43"/>
      <c r="K4" s="43"/>
      <c r="L4" s="64"/>
      <c r="M4" s="74"/>
      <c r="N4" s="44"/>
    </row>
    <row r="5" ht="18.75" customHeight="1" spans="1:14">
      <c r="A5" s="16"/>
      <c r="B5" s="75"/>
      <c r="C5" s="76"/>
      <c r="D5" s="75" t="s">
        <v>56</v>
      </c>
      <c r="E5" s="75" t="s">
        <v>59</v>
      </c>
      <c r="F5" s="75" t="s">
        <v>316</v>
      </c>
      <c r="G5" s="75" t="s">
        <v>317</v>
      </c>
      <c r="H5" s="76" t="s">
        <v>318</v>
      </c>
      <c r="I5" s="90" t="s">
        <v>78</v>
      </c>
      <c r="J5" s="90"/>
      <c r="K5" s="90"/>
      <c r="L5" s="91"/>
      <c r="M5" s="92"/>
      <c r="N5" s="77"/>
    </row>
    <row r="6" ht="26.25" customHeight="1" spans="1:14">
      <c r="A6" s="18"/>
      <c r="B6" s="77"/>
      <c r="C6" s="78"/>
      <c r="D6" s="77"/>
      <c r="E6" s="77"/>
      <c r="F6" s="77"/>
      <c r="G6" s="77"/>
      <c r="H6" s="78"/>
      <c r="I6" s="77" t="s">
        <v>58</v>
      </c>
      <c r="J6" s="77" t="s">
        <v>65</v>
      </c>
      <c r="K6" s="77" t="s">
        <v>196</v>
      </c>
      <c r="L6" s="93" t="s">
        <v>67</v>
      </c>
      <c r="M6" s="78" t="s">
        <v>68</v>
      </c>
      <c r="N6" s="77" t="s">
        <v>69</v>
      </c>
    </row>
    <row r="7" ht="18.75" customHeight="1" spans="1:14">
      <c r="A7" s="79">
        <v>1</v>
      </c>
      <c r="B7" s="79">
        <v>2</v>
      </c>
      <c r="C7" s="79">
        <v>3</v>
      </c>
      <c r="D7" s="79">
        <v>4</v>
      </c>
      <c r="E7" s="79">
        <v>5</v>
      </c>
      <c r="F7" s="79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>
        <v>12</v>
      </c>
      <c r="M7" s="79">
        <v>13</v>
      </c>
      <c r="N7" s="79">
        <v>14</v>
      </c>
    </row>
    <row r="8" ht="18.75" customHeight="1" spans="1:14">
      <c r="A8" s="80"/>
      <c r="B8" s="81"/>
      <c r="C8" s="8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18.75" customHeight="1" spans="1:14">
      <c r="A9" s="80"/>
      <c r="B9" s="81"/>
      <c r="C9" s="8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18.75" customHeight="1" spans="1:14">
      <c r="A10" s="83" t="s">
        <v>119</v>
      </c>
      <c r="B10" s="84"/>
      <c r="C10" s="85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86" t="s">
        <v>308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</row>
  </sheetData>
  <mergeCells count="14">
    <mergeCell ref="A2:N2"/>
    <mergeCell ref="A3:C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1" right="1" top="0.75" bottom="0.75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I9"/>
  <sheetViews>
    <sheetView showZeros="0" workbookViewId="0">
      <selection activeCell="A9" sqref="A9:I9"/>
    </sheetView>
  </sheetViews>
  <sheetFormatPr defaultColWidth="9.14285714285714" defaultRowHeight="14.25" customHeight="1"/>
  <cols>
    <col min="1" max="1" width="37.7142857142857" customWidth="1"/>
    <col min="2" max="4" width="17.5714285714286" customWidth="1"/>
    <col min="5" max="9" width="15.7142857142857" customWidth="1"/>
  </cols>
  <sheetData>
    <row r="1" ht="15" customHeight="1" spans="1:9">
      <c r="A1" s="28"/>
      <c r="B1" s="28"/>
      <c r="C1" s="28"/>
      <c r="D1" s="57"/>
      <c r="G1" s="37"/>
      <c r="H1" s="37"/>
      <c r="I1" s="37" t="s">
        <v>322</v>
      </c>
    </row>
    <row r="2" ht="27.75" customHeight="1" spans="1:9">
      <c r="A2" s="58" t="str">
        <f>"2025"&amp;"年县对下转移支付预算表"</f>
        <v>2025年县对下转移支付预算表</v>
      </c>
      <c r="B2" s="6"/>
      <c r="C2" s="6"/>
      <c r="D2" s="6"/>
      <c r="E2" s="6"/>
      <c r="F2" s="6"/>
      <c r="G2" s="51"/>
      <c r="H2" s="51"/>
      <c r="I2" s="6"/>
    </row>
    <row r="3" ht="18.75" customHeight="1" spans="1:9">
      <c r="A3" s="59" t="str">
        <f>"单位名称："&amp;"临沧市临翔区信访局"</f>
        <v>单位名称：临沧市临翔区信访局</v>
      </c>
      <c r="B3" s="60"/>
      <c r="C3" s="60"/>
      <c r="D3" s="61"/>
      <c r="E3" s="62"/>
      <c r="G3" s="63"/>
      <c r="H3" s="63"/>
      <c r="I3" s="37" t="s">
        <v>168</v>
      </c>
    </row>
    <row r="4" ht="18.75" customHeight="1" spans="1:9">
      <c r="A4" s="29" t="s">
        <v>323</v>
      </c>
      <c r="B4" s="12" t="s">
        <v>188</v>
      </c>
      <c r="C4" s="13"/>
      <c r="D4" s="13"/>
      <c r="E4" s="12" t="s">
        <v>324</v>
      </c>
      <c r="F4" s="13"/>
      <c r="G4" s="64"/>
      <c r="H4" s="64"/>
      <c r="I4" s="14"/>
    </row>
    <row r="5" ht="18.75" customHeight="1" spans="1:9">
      <c r="A5" s="31"/>
      <c r="B5" s="30" t="s">
        <v>56</v>
      </c>
      <c r="C5" s="11" t="s">
        <v>59</v>
      </c>
      <c r="D5" s="65" t="s">
        <v>325</v>
      </c>
      <c r="E5" s="66" t="s">
        <v>326</v>
      </c>
      <c r="F5" s="66" t="s">
        <v>326</v>
      </c>
      <c r="G5" s="66" t="s">
        <v>326</v>
      </c>
      <c r="H5" s="66" t="s">
        <v>326</v>
      </c>
      <c r="I5" s="66" t="s">
        <v>326</v>
      </c>
    </row>
    <row r="6" ht="18.75" customHeight="1" spans="1:9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6">
        <v>6</v>
      </c>
      <c r="G6" s="66">
        <v>7</v>
      </c>
      <c r="H6" s="66">
        <v>8</v>
      </c>
      <c r="I6" s="66">
        <v>9</v>
      </c>
    </row>
    <row r="7" ht="18.75" customHeight="1" spans="1:9">
      <c r="A7" s="32"/>
      <c r="B7" s="23"/>
      <c r="C7" s="23"/>
      <c r="D7" s="23"/>
      <c r="E7" s="23"/>
      <c r="F7" s="23"/>
      <c r="G7" s="23"/>
      <c r="H7" s="23"/>
      <c r="I7" s="23"/>
    </row>
    <row r="8" ht="18.75" customHeight="1" spans="1:9">
      <c r="A8" s="32"/>
      <c r="B8" s="23"/>
      <c r="C8" s="23"/>
      <c r="D8" s="23"/>
      <c r="E8" s="23"/>
      <c r="F8" s="23"/>
      <c r="G8" s="23"/>
      <c r="H8" s="23"/>
      <c r="I8" s="23"/>
    </row>
    <row r="9" customHeight="1" spans="1:9">
      <c r="A9" s="36" t="s">
        <v>327</v>
      </c>
      <c r="B9" s="36"/>
      <c r="C9" s="36"/>
      <c r="D9" s="36"/>
      <c r="E9" s="36"/>
      <c r="F9" s="36"/>
      <c r="G9" s="36"/>
      <c r="H9" s="36"/>
      <c r="I9" s="36"/>
    </row>
  </sheetData>
  <mergeCells count="6">
    <mergeCell ref="A2:I2"/>
    <mergeCell ref="A3:E3"/>
    <mergeCell ref="B4:D4"/>
    <mergeCell ref="E4:I4"/>
    <mergeCell ref="A9:I9"/>
    <mergeCell ref="A4:A5"/>
  </mergeCells>
  <printOptions horizontalCentered="1"/>
  <pageMargins left="1" right="1" top="0.75" bottom="0.75" header="0" footer="0"/>
  <pageSetup paperSize="9" scale="5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showZeros="0" workbookViewId="0">
      <selection activeCell="A8" sqref="A8:J8"/>
    </sheetView>
  </sheetViews>
  <sheetFormatPr defaultColWidth="9.14285714285714" defaultRowHeight="12" customHeight="1" outlineLevelRow="7"/>
  <cols>
    <col min="1" max="1" width="34.2857142857143" customWidth="1"/>
    <col min="2" max="2" width="29" customWidth="1"/>
    <col min="3" max="5" width="23.5714285714286" customWidth="1"/>
    <col min="6" max="6" width="11.2857142857143" customWidth="1"/>
    <col min="7" max="7" width="25.1428571428571" customWidth="1"/>
    <col min="8" max="8" width="15.5714285714286" customWidth="1"/>
    <col min="9" max="9" width="13.4190476190476" customWidth="1"/>
    <col min="10" max="10" width="18.847619047619" customWidth="1"/>
  </cols>
  <sheetData>
    <row r="1" ht="15" customHeight="1" spans="10:10">
      <c r="J1" s="37" t="s">
        <v>328</v>
      </c>
    </row>
    <row r="2" ht="36" customHeight="1" spans="1:10">
      <c r="A2" s="5" t="str">
        <f>"2025"&amp;"年县对下转移支付绩效目标表"</f>
        <v>2025年县对下转移支付绩效目标表</v>
      </c>
      <c r="B2" s="6"/>
      <c r="C2" s="6"/>
      <c r="D2" s="6"/>
      <c r="E2" s="6"/>
      <c r="F2" s="51"/>
      <c r="G2" s="6"/>
      <c r="H2" s="51"/>
      <c r="I2" s="51"/>
      <c r="J2" s="6"/>
    </row>
    <row r="3" ht="18.75" customHeight="1" spans="1:8">
      <c r="A3" s="7" t="str">
        <f>"单位名称："&amp;"临沧市临翔区信访局"</f>
        <v>单位名称：临沧市临翔区信访局</v>
      </c>
      <c r="B3" s="3"/>
      <c r="C3" s="3"/>
      <c r="D3" s="3"/>
      <c r="E3" s="3"/>
      <c r="F3" s="52"/>
      <c r="G3" s="3"/>
      <c r="H3" s="52"/>
    </row>
    <row r="4" ht="18.75" customHeight="1" spans="1:10">
      <c r="A4" s="45" t="s">
        <v>259</v>
      </c>
      <c r="B4" s="45" t="s">
        <v>260</v>
      </c>
      <c r="C4" s="45" t="s">
        <v>261</v>
      </c>
      <c r="D4" s="45" t="s">
        <v>262</v>
      </c>
      <c r="E4" s="45" t="s">
        <v>263</v>
      </c>
      <c r="F4" s="53" t="s">
        <v>264</v>
      </c>
      <c r="G4" s="45" t="s">
        <v>265</v>
      </c>
      <c r="H4" s="53" t="s">
        <v>266</v>
      </c>
      <c r="I4" s="53" t="s">
        <v>267</v>
      </c>
      <c r="J4" s="45" t="s">
        <v>268</v>
      </c>
    </row>
    <row r="5" ht="18.7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53">
        <v>6</v>
      </c>
      <c r="G5" s="45">
        <v>7</v>
      </c>
      <c r="H5" s="53">
        <v>8</v>
      </c>
      <c r="I5" s="53">
        <v>9</v>
      </c>
      <c r="J5" s="45">
        <v>10</v>
      </c>
    </row>
    <row r="6" ht="18.75" customHeight="1" spans="1:10">
      <c r="A6" s="21"/>
      <c r="B6" s="46"/>
      <c r="C6" s="46"/>
      <c r="D6" s="46"/>
      <c r="E6" s="54"/>
      <c r="F6" s="55"/>
      <c r="G6" s="54"/>
      <c r="H6" s="55"/>
      <c r="I6" s="55"/>
      <c r="J6" s="54"/>
    </row>
    <row r="7" ht="18.75" customHeight="1" spans="1:10">
      <c r="A7" s="21"/>
      <c r="B7" s="21"/>
      <c r="C7" s="21"/>
      <c r="D7" s="21"/>
      <c r="E7" s="21"/>
      <c r="F7" s="56"/>
      <c r="G7" s="21"/>
      <c r="H7" s="21"/>
      <c r="I7" s="21"/>
      <c r="J7" s="21"/>
    </row>
    <row r="8" customHeight="1" spans="1:10">
      <c r="A8" s="50" t="s">
        <v>327</v>
      </c>
      <c r="B8" s="50"/>
      <c r="C8" s="50"/>
      <c r="D8" s="50"/>
      <c r="E8" s="50"/>
      <c r="F8" s="50"/>
      <c r="G8" s="50"/>
      <c r="H8" s="50"/>
      <c r="I8" s="50"/>
      <c r="J8" s="50"/>
    </row>
  </sheetData>
  <mergeCells count="3">
    <mergeCell ref="A2:J2"/>
    <mergeCell ref="A3:H3"/>
    <mergeCell ref="A8:J8"/>
  </mergeCells>
  <printOptions horizontalCentered="1"/>
  <pageMargins left="1" right="1" top="0.75" bottom="0.75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showZeros="0" topLeftCell="A3" workbookViewId="0">
      <selection activeCell="A7" sqref="A7"/>
    </sheetView>
  </sheetViews>
  <sheetFormatPr defaultColWidth="9.14285714285714" defaultRowHeight="12" customHeight="1" outlineLevelCol="7"/>
  <cols>
    <col min="1" max="1" width="29" customWidth="1"/>
    <col min="2" max="2" width="18.7142857142857" customWidth="1"/>
    <col min="3" max="3" width="24.847619047619" customWidth="1"/>
    <col min="4" max="4" width="23.5714285714286" customWidth="1"/>
    <col min="5" max="5" width="17.847619047619" customWidth="1"/>
    <col min="6" max="6" width="23.5714285714286" customWidth="1"/>
    <col min="7" max="7" width="25.1428571428571" customWidth="1"/>
    <col min="8" max="8" width="18.847619047619" customWidth="1"/>
  </cols>
  <sheetData>
    <row r="1" ht="15" customHeight="1" spans="1:8">
      <c r="A1" s="1"/>
      <c r="B1" s="1"/>
      <c r="C1" s="1"/>
      <c r="D1" s="1"/>
      <c r="E1" s="1"/>
      <c r="F1" s="1"/>
      <c r="G1" s="1"/>
      <c r="H1" s="38" t="s">
        <v>329</v>
      </c>
    </row>
    <row r="2" ht="34.5" customHeight="1" spans="1:8">
      <c r="A2" s="39" t="str">
        <f>"2025"&amp;"年新增资产配置表"</f>
        <v>2025年新增资产配置表</v>
      </c>
      <c r="B2" s="6"/>
      <c r="C2" s="6"/>
      <c r="D2" s="6"/>
      <c r="E2" s="6"/>
      <c r="F2" s="6"/>
      <c r="G2" s="6"/>
      <c r="H2" s="6"/>
    </row>
    <row r="3" ht="18.75" customHeight="1" spans="1:8">
      <c r="A3" s="40" t="str">
        <f>"单位名称："&amp;"临沧市临翔区信访局"</f>
        <v>单位名称：临沧市临翔区信访局</v>
      </c>
      <c r="B3" s="8"/>
      <c r="C3" s="3"/>
      <c r="H3" s="41" t="s">
        <v>168</v>
      </c>
    </row>
    <row r="4" ht="18.75" customHeight="1" spans="1:8">
      <c r="A4" s="11" t="s">
        <v>181</v>
      </c>
      <c r="B4" s="11" t="s">
        <v>330</v>
      </c>
      <c r="C4" s="11" t="s">
        <v>331</v>
      </c>
      <c r="D4" s="11" t="s">
        <v>332</v>
      </c>
      <c r="E4" s="11" t="s">
        <v>333</v>
      </c>
      <c r="F4" s="42" t="s">
        <v>334</v>
      </c>
      <c r="G4" s="43"/>
      <c r="H4" s="44"/>
    </row>
    <row r="5" ht="18.75" customHeight="1" spans="1:8">
      <c r="A5" s="18"/>
      <c r="B5" s="18"/>
      <c r="C5" s="18"/>
      <c r="D5" s="18"/>
      <c r="E5" s="18"/>
      <c r="F5" s="45" t="s">
        <v>314</v>
      </c>
      <c r="G5" s="45" t="s">
        <v>335</v>
      </c>
      <c r="H5" s="45" t="s">
        <v>336</v>
      </c>
    </row>
    <row r="6" ht="18.75" customHeight="1" spans="1:8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</row>
    <row r="7" ht="18.75" customHeight="1" spans="1:8">
      <c r="A7" s="46"/>
      <c r="B7" s="46"/>
      <c r="C7" s="32"/>
      <c r="D7" s="32"/>
      <c r="E7" s="32"/>
      <c r="F7" s="47"/>
      <c r="G7" s="23"/>
      <c r="H7" s="23"/>
    </row>
    <row r="8" ht="18.75" customHeight="1" spans="1:8">
      <c r="A8" s="24" t="s">
        <v>56</v>
      </c>
      <c r="B8" s="48"/>
      <c r="C8" s="48"/>
      <c r="D8" s="48"/>
      <c r="E8" s="49"/>
      <c r="F8" s="47"/>
      <c r="G8" s="23"/>
      <c r="H8" s="23"/>
    </row>
    <row r="9" customHeight="1" spans="1:8">
      <c r="A9" s="50" t="s">
        <v>337</v>
      </c>
      <c r="B9" s="50"/>
      <c r="C9" s="50"/>
      <c r="D9" s="50"/>
      <c r="E9" s="50"/>
      <c r="F9" s="50"/>
      <c r="G9" s="50"/>
      <c r="H9" s="50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359027777777778" right="0.1" top="0.259027777777778" bottom="0.259027777777778" header="0" footer="0"/>
  <pageSetup paperSize="9" scale="8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K11"/>
  <sheetViews>
    <sheetView showZeros="0" topLeftCell="A7" workbookViewId="0">
      <selection activeCell="A11" sqref="A11:K11"/>
    </sheetView>
  </sheetViews>
  <sheetFormatPr defaultColWidth="9.14285714285714" defaultRowHeight="14.25" customHeight="1"/>
  <cols>
    <col min="1" max="1" width="13.4190476190476" customWidth="1"/>
    <col min="2" max="2" width="43.8666666666667" customWidth="1"/>
    <col min="3" max="3" width="23.847619047619" customWidth="1"/>
    <col min="4" max="4" width="11.1428571428571" customWidth="1"/>
    <col min="5" max="5" width="33.1619047619048" customWidth="1"/>
    <col min="6" max="6" width="9.84761904761905" customWidth="1"/>
    <col min="7" max="7" width="17.7142857142857" customWidth="1"/>
    <col min="8" max="11" width="15.4190476190476" customWidth="1"/>
  </cols>
  <sheetData>
    <row r="1" ht="15" customHeight="1" spans="4:11">
      <c r="D1" s="27"/>
      <c r="E1" s="27"/>
      <c r="F1" s="27"/>
      <c r="G1" s="27"/>
      <c r="H1" s="28"/>
      <c r="I1" s="28"/>
      <c r="J1" s="28"/>
      <c r="K1" s="37" t="s">
        <v>338</v>
      </c>
    </row>
    <row r="2" ht="42.75" customHeight="1" spans="1:11">
      <c r="A2" s="5" t="str">
        <f>"2025"&amp;"年转移支付补助项目支出预算表"</f>
        <v>2025年转移支付补助项目支出预算表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8.75" customHeight="1" spans="1:11">
      <c r="A3" s="7" t="str">
        <f>"单位名称："&amp;"临沧市临翔区信访局"</f>
        <v>单位名称：临沧市临翔区信访局</v>
      </c>
      <c r="B3" s="8"/>
      <c r="C3" s="8"/>
      <c r="D3" s="8"/>
      <c r="E3" s="8"/>
      <c r="F3" s="8"/>
      <c r="G3" s="8"/>
      <c r="H3" s="9"/>
      <c r="I3" s="9"/>
      <c r="J3" s="9"/>
      <c r="K3" s="4" t="s">
        <v>168</v>
      </c>
    </row>
    <row r="4" ht="18.75" customHeight="1" spans="1:11">
      <c r="A4" s="10" t="s">
        <v>249</v>
      </c>
      <c r="B4" s="10" t="s">
        <v>183</v>
      </c>
      <c r="C4" s="10" t="s">
        <v>250</v>
      </c>
      <c r="D4" s="11" t="s">
        <v>184</v>
      </c>
      <c r="E4" s="11" t="s">
        <v>185</v>
      </c>
      <c r="F4" s="11" t="s">
        <v>251</v>
      </c>
      <c r="G4" s="11" t="s">
        <v>252</v>
      </c>
      <c r="H4" s="29" t="s">
        <v>56</v>
      </c>
      <c r="I4" s="12" t="s">
        <v>339</v>
      </c>
      <c r="J4" s="13"/>
      <c r="K4" s="14"/>
    </row>
    <row r="5" ht="18.75" customHeight="1" spans="1:11">
      <c r="A5" s="15"/>
      <c r="B5" s="15"/>
      <c r="C5" s="15"/>
      <c r="D5" s="16"/>
      <c r="E5" s="16"/>
      <c r="F5" s="16"/>
      <c r="G5" s="16"/>
      <c r="H5" s="30"/>
      <c r="I5" s="11" t="s">
        <v>59</v>
      </c>
      <c r="J5" s="11" t="s">
        <v>60</v>
      </c>
      <c r="K5" s="11" t="s">
        <v>61</v>
      </c>
    </row>
    <row r="6" ht="18.75" customHeight="1" spans="1:11">
      <c r="A6" s="17"/>
      <c r="B6" s="17"/>
      <c r="C6" s="17"/>
      <c r="D6" s="18"/>
      <c r="E6" s="18"/>
      <c r="F6" s="18"/>
      <c r="G6" s="18"/>
      <c r="H6" s="31"/>
      <c r="I6" s="18" t="s">
        <v>58</v>
      </c>
      <c r="J6" s="18"/>
      <c r="K6" s="18"/>
    </row>
    <row r="7" ht="18.7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18.75" customHeight="1" spans="1:11">
      <c r="A8" s="32"/>
      <c r="B8" s="21"/>
      <c r="C8" s="32"/>
      <c r="D8" s="32"/>
      <c r="E8" s="32"/>
      <c r="F8" s="32"/>
      <c r="G8" s="32"/>
      <c r="H8" s="23"/>
      <c r="I8" s="23"/>
      <c r="J8" s="23"/>
      <c r="K8" s="23"/>
    </row>
    <row r="9" ht="18.75" customHeight="1" spans="1:11">
      <c r="A9" s="21"/>
      <c r="B9" s="21"/>
      <c r="C9" s="21"/>
      <c r="D9" s="21"/>
      <c r="E9" s="21"/>
      <c r="F9" s="21"/>
      <c r="G9" s="21"/>
      <c r="H9" s="23"/>
      <c r="I9" s="23"/>
      <c r="J9" s="23"/>
      <c r="K9" s="23"/>
    </row>
    <row r="10" ht="18.75" customHeight="1" spans="1:11">
      <c r="A10" s="33" t="s">
        <v>119</v>
      </c>
      <c r="B10" s="34"/>
      <c r="C10" s="34"/>
      <c r="D10" s="34"/>
      <c r="E10" s="34"/>
      <c r="F10" s="34"/>
      <c r="G10" s="35"/>
      <c r="H10" s="23"/>
      <c r="I10" s="23"/>
      <c r="J10" s="23"/>
      <c r="K10" s="23"/>
    </row>
    <row r="11" customHeight="1" spans="1:11">
      <c r="A11" s="36" t="s">
        <v>308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8888888888889" right="0.388888888888889" top="0.579166666666667" bottom="0.579166666666667" header="0.5" footer="0.5"/>
  <pageSetup paperSize="9" scale="57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10"/>
  <sheetViews>
    <sheetView showZeros="0" topLeftCell="A9" workbookViewId="0">
      <selection activeCell="A1" sqref="A1"/>
    </sheetView>
  </sheetViews>
  <sheetFormatPr defaultColWidth="9.14285714285714" defaultRowHeight="14.25" customHeight="1" outlineLevelCol="6"/>
  <cols>
    <col min="1" max="1" width="29.4190476190476" customWidth="1"/>
    <col min="2" max="2" width="23.1428571428571" customWidth="1"/>
    <col min="3" max="3" width="31.5714285714286" customWidth="1"/>
    <col min="4" max="4" width="20.4190476190476" customWidth="1"/>
    <col min="5" max="7" width="23.847619047619" customWidth="1"/>
  </cols>
  <sheetData>
    <row r="1" ht="15" customHeight="1" spans="1:7">
      <c r="A1" s="1"/>
      <c r="B1" s="1"/>
      <c r="C1" s="1"/>
      <c r="D1" s="2"/>
      <c r="E1" s="3"/>
      <c r="F1" s="3"/>
      <c r="G1" s="4" t="s">
        <v>340</v>
      </c>
    </row>
    <row r="2" ht="36.75" customHeight="1" spans="1:7">
      <c r="A2" s="5" t="str">
        <f>"2025"&amp;"年部门项目中期规划预算表"</f>
        <v>2025年部门项目中期规划预算表</v>
      </c>
      <c r="B2" s="6"/>
      <c r="C2" s="6"/>
      <c r="D2" s="6"/>
      <c r="E2" s="6"/>
      <c r="F2" s="6"/>
      <c r="G2" s="6"/>
    </row>
    <row r="3" ht="18.75" customHeight="1" spans="1:7">
      <c r="A3" s="7" t="str">
        <f>"单位名称："&amp;"临沧市临翔区信访局"</f>
        <v>单位名称：临沧市临翔区信访局</v>
      </c>
      <c r="B3" s="8"/>
      <c r="C3" s="8"/>
      <c r="D3" s="8"/>
      <c r="E3" s="9"/>
      <c r="F3" s="9"/>
      <c r="G3" s="4" t="s">
        <v>168</v>
      </c>
    </row>
    <row r="4" ht="18.75" customHeight="1" spans="1:7">
      <c r="A4" s="10" t="s">
        <v>250</v>
      </c>
      <c r="B4" s="10" t="s">
        <v>249</v>
      </c>
      <c r="C4" s="10" t="s">
        <v>183</v>
      </c>
      <c r="D4" s="11" t="s">
        <v>341</v>
      </c>
      <c r="E4" s="12" t="s">
        <v>59</v>
      </c>
      <c r="F4" s="13"/>
      <c r="G4" s="14"/>
    </row>
    <row r="5" ht="18.75" customHeight="1" spans="1:7">
      <c r="A5" s="15"/>
      <c r="B5" s="15"/>
      <c r="C5" s="15"/>
      <c r="D5" s="16"/>
      <c r="E5" s="10" t="str">
        <f>"2025"&amp;"年"</f>
        <v>2025年</v>
      </c>
      <c r="F5" s="10" t="str">
        <f>"2025"+1&amp;"年"</f>
        <v>2026年</v>
      </c>
      <c r="G5" s="11" t="str">
        <f>"2025"+2&amp;"年"</f>
        <v>2027年</v>
      </c>
    </row>
    <row r="6" ht="18.75" customHeight="1" spans="1:7">
      <c r="A6" s="17"/>
      <c r="B6" s="17"/>
      <c r="C6" s="17"/>
      <c r="D6" s="18"/>
      <c r="E6" s="17" t="s">
        <v>58</v>
      </c>
      <c r="F6" s="17"/>
      <c r="G6" s="18"/>
    </row>
    <row r="7" ht="18.7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20">
        <v>7</v>
      </c>
    </row>
    <row r="8" ht="18.75" customHeight="1" spans="1:7">
      <c r="A8" s="21" t="s">
        <v>71</v>
      </c>
      <c r="B8" s="22"/>
      <c r="C8" s="22"/>
      <c r="D8" s="21"/>
      <c r="E8" s="23">
        <v>20000</v>
      </c>
      <c r="F8" s="23"/>
      <c r="G8" s="23"/>
    </row>
    <row r="9" ht="18.75" customHeight="1" spans="1:7">
      <c r="A9" s="21"/>
      <c r="B9" s="21" t="s">
        <v>342</v>
      </c>
      <c r="C9" s="21" t="s">
        <v>255</v>
      </c>
      <c r="D9" s="21" t="s">
        <v>343</v>
      </c>
      <c r="E9" s="23">
        <v>20000</v>
      </c>
      <c r="F9" s="23"/>
      <c r="G9" s="23"/>
    </row>
    <row r="10" ht="18.75" customHeight="1" spans="1:7">
      <c r="A10" s="24" t="s">
        <v>56</v>
      </c>
      <c r="B10" s="25" t="s">
        <v>344</v>
      </c>
      <c r="C10" s="25"/>
      <c r="D10" s="26"/>
      <c r="E10" s="23">
        <v>20000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8888888888889" right="0.388888888888889" top="0.579166666666667" bottom="0.579166666666667" header="0.5" footer="0.5"/>
  <pageSetup paperSize="9"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S9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21.1428571428571" customWidth="1"/>
    <col min="2" max="2" width="35.2857142857143" customWidth="1"/>
    <col min="3" max="8" width="20.4190476190476" customWidth="1"/>
    <col min="9" max="11" width="20.5714285714286" customWidth="1"/>
    <col min="12" max="12" width="20.4190476190476" customWidth="1"/>
    <col min="13" max="13" width="20.5714285714286" customWidth="1"/>
    <col min="14" max="19" width="20.4190476190476" customWidth="1"/>
  </cols>
  <sheetData>
    <row r="1" ht="15" customHeight="1" spans="10:19">
      <c r="J1" s="196"/>
      <c r="O1" s="67"/>
      <c r="P1" s="67"/>
      <c r="Q1" s="67"/>
      <c r="R1" s="67"/>
      <c r="S1" s="37" t="s">
        <v>53</v>
      </c>
    </row>
    <row r="2" ht="57.75" customHeight="1" spans="1:19">
      <c r="A2" s="126" t="str">
        <f>"2025"&amp;"年部门收入预算表"</f>
        <v>2025年部门收入预算表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97"/>
      <c r="P2" s="197"/>
      <c r="Q2" s="197"/>
      <c r="R2" s="197"/>
      <c r="S2" s="197"/>
    </row>
    <row r="3" ht="18.75" customHeight="1" spans="1:19">
      <c r="A3" s="40" t="str">
        <f>"单位名称："&amp;"临沧市临翔区信访局"</f>
        <v>单位名称：临沧市临翔区信访局</v>
      </c>
      <c r="B3" s="94"/>
      <c r="C3" s="94"/>
      <c r="D3" s="94"/>
      <c r="E3" s="94"/>
      <c r="F3" s="94"/>
      <c r="G3" s="94"/>
      <c r="H3" s="94"/>
      <c r="I3" s="94"/>
      <c r="J3" s="71"/>
      <c r="K3" s="94"/>
      <c r="L3" s="94"/>
      <c r="M3" s="94"/>
      <c r="N3" s="94"/>
      <c r="O3" s="71"/>
      <c r="P3" s="71"/>
      <c r="Q3" s="71"/>
      <c r="R3" s="71"/>
      <c r="S3" s="37" t="s">
        <v>1</v>
      </c>
    </row>
    <row r="4" ht="18.75" customHeight="1" spans="1:19">
      <c r="A4" s="182" t="s">
        <v>54</v>
      </c>
      <c r="B4" s="183" t="s">
        <v>55</v>
      </c>
      <c r="C4" s="183" t="s">
        <v>56</v>
      </c>
      <c r="D4" s="184" t="s">
        <v>57</v>
      </c>
      <c r="E4" s="185"/>
      <c r="F4" s="185"/>
      <c r="G4" s="185"/>
      <c r="H4" s="185"/>
      <c r="I4" s="185"/>
      <c r="J4" s="198"/>
      <c r="K4" s="185"/>
      <c r="L4" s="185"/>
      <c r="M4" s="185"/>
      <c r="N4" s="199"/>
      <c r="O4" s="184" t="s">
        <v>46</v>
      </c>
      <c r="P4" s="184"/>
      <c r="Q4" s="184"/>
      <c r="R4" s="184"/>
      <c r="S4" s="202"/>
    </row>
    <row r="5" ht="18.75" customHeight="1" spans="1:19">
      <c r="A5" s="186"/>
      <c r="B5" s="187"/>
      <c r="C5" s="187"/>
      <c r="D5" s="188" t="s">
        <v>58</v>
      </c>
      <c r="E5" s="188" t="s">
        <v>59</v>
      </c>
      <c r="F5" s="188" t="s">
        <v>60</v>
      </c>
      <c r="G5" s="188" t="s">
        <v>61</v>
      </c>
      <c r="H5" s="188" t="s">
        <v>62</v>
      </c>
      <c r="I5" s="200" t="s">
        <v>63</v>
      </c>
      <c r="J5" s="200"/>
      <c r="K5" s="200"/>
      <c r="L5" s="200"/>
      <c r="M5" s="200"/>
      <c r="N5" s="191"/>
      <c r="O5" s="188" t="s">
        <v>58</v>
      </c>
      <c r="P5" s="188" t="s">
        <v>59</v>
      </c>
      <c r="Q5" s="188" t="s">
        <v>60</v>
      </c>
      <c r="R5" s="188" t="s">
        <v>61</v>
      </c>
      <c r="S5" s="188" t="s">
        <v>64</v>
      </c>
    </row>
    <row r="6" ht="18.75" customHeight="1" spans="1:19">
      <c r="A6" s="189"/>
      <c r="B6" s="190"/>
      <c r="C6" s="190"/>
      <c r="D6" s="191"/>
      <c r="E6" s="191"/>
      <c r="F6" s="191"/>
      <c r="G6" s="191"/>
      <c r="H6" s="191"/>
      <c r="I6" s="190" t="s">
        <v>58</v>
      </c>
      <c r="J6" s="190" t="s">
        <v>65</v>
      </c>
      <c r="K6" s="190" t="s">
        <v>66</v>
      </c>
      <c r="L6" s="190" t="s">
        <v>67</v>
      </c>
      <c r="M6" s="190" t="s">
        <v>68</v>
      </c>
      <c r="N6" s="190" t="s">
        <v>69</v>
      </c>
      <c r="O6" s="201"/>
      <c r="P6" s="201"/>
      <c r="Q6" s="201"/>
      <c r="R6" s="201"/>
      <c r="S6" s="191"/>
    </row>
    <row r="7" ht="18.75" customHeight="1" spans="1:19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</row>
    <row r="8" ht="18.75" customHeight="1" spans="1:19">
      <c r="A8" s="192" t="s">
        <v>70</v>
      </c>
      <c r="B8" s="193" t="s">
        <v>71</v>
      </c>
      <c r="C8" s="23">
        <v>1856623.61</v>
      </c>
      <c r="D8" s="23">
        <v>1856623.61</v>
      </c>
      <c r="E8" s="23">
        <v>1856623.61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18.75" customHeight="1" spans="1:19">
      <c r="A9" s="194" t="s">
        <v>56</v>
      </c>
      <c r="B9" s="195"/>
      <c r="C9" s="23">
        <v>1856623.61</v>
      </c>
      <c r="D9" s="23">
        <v>1856623.61</v>
      </c>
      <c r="E9" s="23">
        <v>1856623.61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88888888888889" right="0.388888888888889" top="0.509027777777778" bottom="0.509027777777778" header="0.309027777777778" footer="0.309027777777778"/>
  <pageSetup paperSize="9" scale="5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5"/>
  <sheetViews>
    <sheetView showZeros="0" topLeftCell="A5" workbookViewId="0">
      <selection activeCell="C24" sqref="C24"/>
    </sheetView>
  </sheetViews>
  <sheetFormatPr defaultColWidth="9.14285714285714" defaultRowHeight="14.25" customHeight="1"/>
  <cols>
    <col min="1" max="1" width="14.2857142857143" customWidth="1"/>
    <col min="2" max="2" width="37.7142857142857" customWidth="1"/>
    <col min="3" max="6" width="19.1428571428571" customWidth="1"/>
    <col min="7" max="8" width="19" customWidth="1"/>
    <col min="9" max="9" width="18.847619047619" customWidth="1"/>
    <col min="10" max="11" width="19" customWidth="1"/>
    <col min="12" max="14" width="18.847619047619" customWidth="1"/>
    <col min="15" max="15" width="19" customWidth="1"/>
  </cols>
  <sheetData>
    <row r="1" ht="15" customHeight="1" spans="1:15">
      <c r="A1" s="1"/>
      <c r="B1" s="1"/>
      <c r="C1" s="1"/>
      <c r="D1" s="170"/>
      <c r="E1" s="1"/>
      <c r="F1" s="1"/>
      <c r="G1" s="1"/>
      <c r="H1" s="170"/>
      <c r="I1" s="1"/>
      <c r="J1" s="170"/>
      <c r="K1" s="1"/>
      <c r="L1" s="1"/>
      <c r="M1" s="1"/>
      <c r="N1" s="1"/>
      <c r="O1" s="38" t="s">
        <v>72</v>
      </c>
    </row>
    <row r="2" ht="42" customHeight="1" spans="1:15">
      <c r="A2" s="5" t="str">
        <f>"2025"&amp;"年部门支出预算表"</f>
        <v>2025年部门支出预算表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ht="18.75" customHeight="1" spans="1:15">
      <c r="A3" s="172" t="str">
        <f>"单位名称："&amp;"临沧市临翔区信访局"</f>
        <v>单位名称：临沧市临翔区信访局</v>
      </c>
      <c r="B3" s="173"/>
      <c r="C3" s="62"/>
      <c r="D3" s="28"/>
      <c r="E3" s="62"/>
      <c r="F3" s="62"/>
      <c r="G3" s="62"/>
      <c r="H3" s="28"/>
      <c r="I3" s="62"/>
      <c r="J3" s="28"/>
      <c r="K3" s="62"/>
      <c r="L3" s="62"/>
      <c r="M3" s="180"/>
      <c r="N3" s="180"/>
      <c r="O3" s="38" t="s">
        <v>1</v>
      </c>
    </row>
    <row r="4" ht="18.75" customHeight="1" spans="1:15">
      <c r="A4" s="10" t="s">
        <v>73</v>
      </c>
      <c r="B4" s="10" t="s">
        <v>74</v>
      </c>
      <c r="C4" s="10" t="s">
        <v>56</v>
      </c>
      <c r="D4" s="12" t="s">
        <v>59</v>
      </c>
      <c r="E4" s="74" t="s">
        <v>75</v>
      </c>
      <c r="F4" s="136" t="s">
        <v>76</v>
      </c>
      <c r="G4" s="10" t="s">
        <v>60</v>
      </c>
      <c r="H4" s="10" t="s">
        <v>61</v>
      </c>
      <c r="I4" s="10" t="s">
        <v>77</v>
      </c>
      <c r="J4" s="12" t="s">
        <v>78</v>
      </c>
      <c r="K4" s="13"/>
      <c r="L4" s="13"/>
      <c r="M4" s="13"/>
      <c r="N4" s="13"/>
      <c r="O4" s="14"/>
    </row>
    <row r="5" ht="30" customHeight="1" spans="1:15">
      <c r="A5" s="18"/>
      <c r="B5" s="18"/>
      <c r="C5" s="18"/>
      <c r="D5" s="66" t="s">
        <v>58</v>
      </c>
      <c r="E5" s="93" t="s">
        <v>75</v>
      </c>
      <c r="F5" s="93" t="s">
        <v>76</v>
      </c>
      <c r="G5" s="18"/>
      <c r="H5" s="18"/>
      <c r="I5" s="18"/>
      <c r="J5" s="66" t="s">
        <v>58</v>
      </c>
      <c r="K5" s="45" t="s">
        <v>79</v>
      </c>
      <c r="L5" s="45" t="s">
        <v>80</v>
      </c>
      <c r="M5" s="45" t="s">
        <v>81</v>
      </c>
      <c r="N5" s="45" t="s">
        <v>82</v>
      </c>
      <c r="O5" s="45" t="s">
        <v>83</v>
      </c>
    </row>
    <row r="6" ht="18.75" customHeight="1" spans="1:15">
      <c r="A6" s="116">
        <v>1</v>
      </c>
      <c r="B6" s="116">
        <v>2</v>
      </c>
      <c r="C6" s="66">
        <v>3</v>
      </c>
      <c r="D6" s="66">
        <v>4</v>
      </c>
      <c r="E6" s="66">
        <v>5</v>
      </c>
      <c r="F6" s="66">
        <v>6</v>
      </c>
      <c r="G6" s="66">
        <v>7</v>
      </c>
      <c r="H6" s="66">
        <v>8</v>
      </c>
      <c r="I6" s="66">
        <v>9</v>
      </c>
      <c r="J6" s="66">
        <v>10</v>
      </c>
      <c r="K6" s="66">
        <v>11</v>
      </c>
      <c r="L6" s="66">
        <v>12</v>
      </c>
      <c r="M6" s="66">
        <v>13</v>
      </c>
      <c r="N6" s="66">
        <v>14</v>
      </c>
      <c r="O6" s="66">
        <v>15</v>
      </c>
    </row>
    <row r="7" ht="18.75" customHeight="1" spans="1:15">
      <c r="A7" s="130" t="s">
        <v>84</v>
      </c>
      <c r="B7" s="159" t="s">
        <v>85</v>
      </c>
      <c r="C7" s="23">
        <v>1411842.82</v>
      </c>
      <c r="D7" s="23">
        <v>1411842.82</v>
      </c>
      <c r="E7" s="23">
        <v>1391842.82</v>
      </c>
      <c r="F7" s="23">
        <v>20000</v>
      </c>
      <c r="G7" s="23"/>
      <c r="H7" s="23"/>
      <c r="I7" s="23"/>
      <c r="J7" s="23"/>
      <c r="K7" s="23"/>
      <c r="L7" s="23"/>
      <c r="M7" s="23"/>
      <c r="N7" s="23"/>
      <c r="O7" s="23"/>
    </row>
    <row r="8" ht="18.75" customHeight="1" spans="1:15">
      <c r="A8" s="174" t="s">
        <v>86</v>
      </c>
      <c r="B8" s="210" t="s">
        <v>87</v>
      </c>
      <c r="C8" s="23">
        <v>1391842.82</v>
      </c>
      <c r="D8" s="23">
        <v>1391842.82</v>
      </c>
      <c r="E8" s="23">
        <v>1391842.82</v>
      </c>
      <c r="F8" s="23"/>
      <c r="G8" s="23"/>
      <c r="H8" s="23"/>
      <c r="I8" s="23"/>
      <c r="J8" s="23"/>
      <c r="K8" s="23"/>
      <c r="L8" s="23"/>
      <c r="M8" s="23"/>
      <c r="N8" s="23"/>
      <c r="O8" s="23"/>
    </row>
    <row r="9" ht="18.75" customHeight="1" spans="1:15">
      <c r="A9" s="176" t="s">
        <v>88</v>
      </c>
      <c r="B9" s="211" t="s">
        <v>89</v>
      </c>
      <c r="C9" s="23">
        <v>1391842.82</v>
      </c>
      <c r="D9" s="23">
        <v>1391842.82</v>
      </c>
      <c r="E9" s="23">
        <v>1391842.82</v>
      </c>
      <c r="F9" s="23"/>
      <c r="G9" s="23"/>
      <c r="H9" s="23"/>
      <c r="I9" s="23"/>
      <c r="J9" s="23"/>
      <c r="K9" s="23"/>
      <c r="L9" s="23"/>
      <c r="M9" s="23"/>
      <c r="N9" s="23"/>
      <c r="O9" s="23"/>
    </row>
    <row r="10" ht="18.75" customHeight="1" spans="1:15">
      <c r="A10" s="174" t="s">
        <v>90</v>
      </c>
      <c r="B10" s="210" t="s">
        <v>91</v>
      </c>
      <c r="C10" s="23">
        <v>20000</v>
      </c>
      <c r="D10" s="23">
        <v>20000</v>
      </c>
      <c r="E10" s="23"/>
      <c r="F10" s="23">
        <v>20000</v>
      </c>
      <c r="G10" s="23"/>
      <c r="H10" s="23"/>
      <c r="I10" s="23"/>
      <c r="J10" s="23"/>
      <c r="K10" s="23"/>
      <c r="L10" s="23"/>
      <c r="M10" s="23"/>
      <c r="N10" s="23"/>
      <c r="O10" s="23"/>
    </row>
    <row r="11" ht="18.75" customHeight="1" spans="1:15">
      <c r="A11" s="176" t="s">
        <v>92</v>
      </c>
      <c r="B11" s="211" t="s">
        <v>93</v>
      </c>
      <c r="C11" s="23">
        <v>20000</v>
      </c>
      <c r="D11" s="23">
        <v>20000</v>
      </c>
      <c r="E11" s="23"/>
      <c r="F11" s="23">
        <v>20000</v>
      </c>
      <c r="G11" s="23"/>
      <c r="H11" s="23"/>
      <c r="I11" s="23"/>
      <c r="J11" s="23"/>
      <c r="K11" s="23"/>
      <c r="L11" s="23"/>
      <c r="M11" s="23"/>
      <c r="N11" s="23"/>
      <c r="O11" s="23"/>
    </row>
    <row r="12" ht="18.75" customHeight="1" spans="1:15">
      <c r="A12" s="130" t="s">
        <v>94</v>
      </c>
      <c r="B12" s="159" t="s">
        <v>95</v>
      </c>
      <c r="C12" s="23">
        <v>185671.69</v>
      </c>
      <c r="D12" s="23">
        <v>185671.69</v>
      </c>
      <c r="E12" s="23">
        <v>185671.69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ht="18.75" customHeight="1" spans="1:15">
      <c r="A13" s="174" t="s">
        <v>96</v>
      </c>
      <c r="B13" s="210" t="s">
        <v>97</v>
      </c>
      <c r="C13" s="23">
        <v>184272</v>
      </c>
      <c r="D13" s="23">
        <v>184272</v>
      </c>
      <c r="E13" s="23">
        <v>184272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ht="18.75" customHeight="1" spans="1:15">
      <c r="A14" s="176" t="s">
        <v>98</v>
      </c>
      <c r="B14" s="211" t="s">
        <v>99</v>
      </c>
      <c r="C14" s="23">
        <v>184272</v>
      </c>
      <c r="D14" s="23">
        <v>184272</v>
      </c>
      <c r="E14" s="23">
        <v>184272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ht="18.75" customHeight="1" spans="1:15">
      <c r="A15" s="174" t="s">
        <v>100</v>
      </c>
      <c r="B15" s="210" t="s">
        <v>101</v>
      </c>
      <c r="C15" s="23">
        <v>1399.69</v>
      </c>
      <c r="D15" s="23">
        <v>1399.69</v>
      </c>
      <c r="E15" s="23">
        <v>1399.69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ht="18.75" customHeight="1" spans="1:15">
      <c r="A16" s="176" t="s">
        <v>102</v>
      </c>
      <c r="B16" s="211" t="s">
        <v>101</v>
      </c>
      <c r="C16" s="23">
        <v>1399.69</v>
      </c>
      <c r="D16" s="23">
        <v>1399.69</v>
      </c>
      <c r="E16" s="23">
        <v>1399.69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ht="18.75" customHeight="1" spans="1:15">
      <c r="A17" s="130" t="s">
        <v>103</v>
      </c>
      <c r="B17" s="159" t="s">
        <v>104</v>
      </c>
      <c r="C17" s="23">
        <v>120905.1</v>
      </c>
      <c r="D17" s="23">
        <v>120905.1</v>
      </c>
      <c r="E17" s="23">
        <v>120905.1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ht="18.75" customHeight="1" spans="1:15">
      <c r="A18" s="174" t="s">
        <v>105</v>
      </c>
      <c r="B18" s="210" t="s">
        <v>106</v>
      </c>
      <c r="C18" s="23">
        <v>120905.1</v>
      </c>
      <c r="D18" s="23">
        <v>120905.1</v>
      </c>
      <c r="E18" s="23">
        <v>120905.1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ht="18.75" customHeight="1" spans="1:15">
      <c r="A19" s="176" t="s">
        <v>107</v>
      </c>
      <c r="B19" s="211" t="s">
        <v>108</v>
      </c>
      <c r="C19" s="23">
        <v>81770.7</v>
      </c>
      <c r="D19" s="23">
        <v>81770.7</v>
      </c>
      <c r="E19" s="23">
        <v>81770.7</v>
      </c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ht="18.75" customHeight="1" spans="1:15">
      <c r="A20" s="176" t="s">
        <v>109</v>
      </c>
      <c r="B20" s="211" t="s">
        <v>110</v>
      </c>
      <c r="C20" s="23">
        <v>34551</v>
      </c>
      <c r="D20" s="23">
        <v>34551</v>
      </c>
      <c r="E20" s="23">
        <v>34551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ht="18.75" customHeight="1" spans="1:15">
      <c r="A21" s="176" t="s">
        <v>111</v>
      </c>
      <c r="B21" s="211" t="s">
        <v>112</v>
      </c>
      <c r="C21" s="23">
        <v>4583.4</v>
      </c>
      <c r="D21" s="23">
        <v>4583.4</v>
      </c>
      <c r="E21" s="23">
        <v>4583.4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ht="18.75" customHeight="1" spans="1:15">
      <c r="A22" s="130" t="s">
        <v>113</v>
      </c>
      <c r="B22" s="159" t="s">
        <v>114</v>
      </c>
      <c r="C22" s="23">
        <v>138204</v>
      </c>
      <c r="D22" s="23">
        <v>138204</v>
      </c>
      <c r="E22" s="23">
        <v>138204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</row>
    <row r="23" ht="18.75" customHeight="1" spans="1:15">
      <c r="A23" s="174" t="s">
        <v>115</v>
      </c>
      <c r="B23" s="210" t="s">
        <v>116</v>
      </c>
      <c r="C23" s="23">
        <v>138204</v>
      </c>
      <c r="D23" s="23">
        <v>138204</v>
      </c>
      <c r="E23" s="23">
        <v>138204</v>
      </c>
      <c r="F23" s="23"/>
      <c r="G23" s="23"/>
      <c r="H23" s="23"/>
      <c r="I23" s="23"/>
      <c r="J23" s="23"/>
      <c r="K23" s="23"/>
      <c r="L23" s="23"/>
      <c r="M23" s="23"/>
      <c r="N23" s="23"/>
      <c r="O23" s="23"/>
    </row>
    <row r="24" ht="18.75" customHeight="1" spans="1:15">
      <c r="A24" s="176" t="s">
        <v>117</v>
      </c>
      <c r="B24" s="211" t="s">
        <v>118</v>
      </c>
      <c r="C24" s="23">
        <v>138204</v>
      </c>
      <c r="D24" s="23">
        <v>138204</v>
      </c>
      <c r="E24" s="23">
        <v>138204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</row>
    <row r="25" ht="18.75" customHeight="1" spans="1:15">
      <c r="A25" s="178" t="s">
        <v>119</v>
      </c>
      <c r="B25" s="179" t="s">
        <v>119</v>
      </c>
      <c r="C25" s="23">
        <v>1856623.61</v>
      </c>
      <c r="D25" s="23">
        <v>1856623.61</v>
      </c>
      <c r="E25" s="23">
        <v>1836623.61</v>
      </c>
      <c r="F25" s="23">
        <v>20000</v>
      </c>
      <c r="G25" s="23"/>
      <c r="H25" s="23"/>
      <c r="I25" s="23"/>
      <c r="J25" s="23"/>
      <c r="K25" s="23"/>
      <c r="L25" s="23"/>
      <c r="M25" s="23"/>
      <c r="N25" s="23"/>
      <c r="O25" s="23"/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388888888888889" right="0.388888888888889" top="0.509027777777778" bottom="0.509027777777778" header="0.309027777777778" footer="0.309027777777778"/>
  <pageSetup paperSize="9" scale="5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showZeros="0" topLeftCell="A13" workbookViewId="0">
      <selection activeCell="A1" sqref="A1"/>
    </sheetView>
  </sheetViews>
  <sheetFormatPr defaultColWidth="9.14285714285714" defaultRowHeight="14.25" customHeight="1" outlineLevelCol="3"/>
  <cols>
    <col min="1" max="1" width="39.2857142857143" customWidth="1"/>
    <col min="2" max="2" width="30.847619047619" customWidth="1"/>
    <col min="3" max="3" width="35.847619047619" customWidth="1"/>
    <col min="4" max="4" width="29.847619047619" customWidth="1"/>
  </cols>
  <sheetData>
    <row r="1" ht="15" customHeight="1" spans="1:4">
      <c r="A1" s="1"/>
      <c r="B1" s="1"/>
      <c r="C1" s="1"/>
      <c r="D1" s="38" t="s">
        <v>120</v>
      </c>
    </row>
    <row r="2" ht="36" customHeight="1" spans="1:4">
      <c r="A2" s="5" t="str">
        <f>"2025"&amp;"年部门财政拨款收支预算总表"</f>
        <v>2025年部门财政拨款收支预算总表</v>
      </c>
      <c r="B2" s="157"/>
      <c r="C2" s="157"/>
      <c r="D2" s="157"/>
    </row>
    <row r="3" ht="18.75" customHeight="1" spans="1:4">
      <c r="A3" s="7" t="str">
        <f>"单位名称："&amp;"临沧市临翔区信访局"</f>
        <v>单位名称：临沧市临翔区信访局</v>
      </c>
      <c r="B3" s="158"/>
      <c r="C3" s="158"/>
      <c r="D3" s="38" t="s">
        <v>1</v>
      </c>
    </row>
    <row r="4" ht="18.75" customHeight="1" spans="1:4">
      <c r="A4" s="12" t="s">
        <v>2</v>
      </c>
      <c r="B4" s="14"/>
      <c r="C4" s="12" t="s">
        <v>3</v>
      </c>
      <c r="D4" s="14"/>
    </row>
    <row r="5" ht="18.75" customHeight="1" spans="1:4">
      <c r="A5" s="29" t="s">
        <v>4</v>
      </c>
      <c r="B5" s="106" t="str">
        <f>"2025"&amp;"年预算数"</f>
        <v>2025年预算数</v>
      </c>
      <c r="C5" s="29" t="s">
        <v>121</v>
      </c>
      <c r="D5" s="106" t="str">
        <f>"2025"&amp;"年预算数"</f>
        <v>2025年预算数</v>
      </c>
    </row>
    <row r="6" ht="18.75" customHeight="1" spans="1:4">
      <c r="A6" s="31"/>
      <c r="B6" s="18"/>
      <c r="C6" s="31"/>
      <c r="D6" s="18"/>
    </row>
    <row r="7" ht="18.75" customHeight="1" spans="1:4">
      <c r="A7" s="159" t="s">
        <v>122</v>
      </c>
      <c r="B7" s="23">
        <v>1856623.61</v>
      </c>
      <c r="C7" s="22" t="s">
        <v>123</v>
      </c>
      <c r="D7" s="23">
        <v>1856623.61</v>
      </c>
    </row>
    <row r="8" ht="18.75" customHeight="1" spans="1:4">
      <c r="A8" s="160" t="s">
        <v>124</v>
      </c>
      <c r="B8" s="23">
        <v>1856623.61</v>
      </c>
      <c r="C8" s="22" t="s">
        <v>125</v>
      </c>
      <c r="D8" s="23">
        <v>1411842.82</v>
      </c>
    </row>
    <row r="9" ht="18.75" customHeight="1" spans="1:4">
      <c r="A9" s="160" t="s">
        <v>126</v>
      </c>
      <c r="B9" s="23"/>
      <c r="C9" s="22" t="s">
        <v>127</v>
      </c>
      <c r="D9" s="23"/>
    </row>
    <row r="10" ht="18.75" customHeight="1" spans="1:4">
      <c r="A10" s="160" t="s">
        <v>128</v>
      </c>
      <c r="B10" s="23"/>
      <c r="C10" s="22" t="s">
        <v>129</v>
      </c>
      <c r="D10" s="23"/>
    </row>
    <row r="11" ht="18.75" customHeight="1" spans="1:4">
      <c r="A11" s="161" t="s">
        <v>130</v>
      </c>
      <c r="B11" s="23"/>
      <c r="C11" s="162" t="s">
        <v>131</v>
      </c>
      <c r="D11" s="23"/>
    </row>
    <row r="12" ht="18.75" customHeight="1" spans="1:4">
      <c r="A12" s="163" t="s">
        <v>124</v>
      </c>
      <c r="B12" s="23"/>
      <c r="C12" s="164" t="s">
        <v>132</v>
      </c>
      <c r="D12" s="23"/>
    </row>
    <row r="13" ht="18.75" customHeight="1" spans="1:4">
      <c r="A13" s="163" t="s">
        <v>126</v>
      </c>
      <c r="B13" s="23"/>
      <c r="C13" s="164" t="s">
        <v>133</v>
      </c>
      <c r="D13" s="23"/>
    </row>
    <row r="14" ht="18.75" customHeight="1" spans="1:4">
      <c r="A14" s="163" t="s">
        <v>128</v>
      </c>
      <c r="B14" s="23"/>
      <c r="C14" s="164" t="s">
        <v>134</v>
      </c>
      <c r="D14" s="23"/>
    </row>
    <row r="15" ht="18.75" customHeight="1" spans="1:4">
      <c r="A15" s="163" t="s">
        <v>26</v>
      </c>
      <c r="B15" s="23"/>
      <c r="C15" s="164" t="s">
        <v>135</v>
      </c>
      <c r="D15" s="23">
        <v>185671.69</v>
      </c>
    </row>
    <row r="16" ht="18.75" customHeight="1" spans="1:4">
      <c r="A16" s="163" t="s">
        <v>26</v>
      </c>
      <c r="B16" s="23" t="s">
        <v>26</v>
      </c>
      <c r="C16" s="164" t="s">
        <v>136</v>
      </c>
      <c r="D16" s="23">
        <v>120905.1</v>
      </c>
    </row>
    <row r="17" ht="18.75" customHeight="1" spans="1:4">
      <c r="A17" s="165" t="s">
        <v>26</v>
      </c>
      <c r="B17" s="23" t="s">
        <v>26</v>
      </c>
      <c r="C17" s="164" t="s">
        <v>137</v>
      </c>
      <c r="D17" s="23"/>
    </row>
    <row r="18" ht="18.75" customHeight="1" spans="1:4">
      <c r="A18" s="165" t="s">
        <v>26</v>
      </c>
      <c r="B18" s="23" t="s">
        <v>26</v>
      </c>
      <c r="C18" s="164" t="s">
        <v>138</v>
      </c>
      <c r="D18" s="23"/>
    </row>
    <row r="19" ht="18.75" customHeight="1" spans="1:4">
      <c r="A19" s="166" t="s">
        <v>26</v>
      </c>
      <c r="B19" s="23" t="s">
        <v>26</v>
      </c>
      <c r="C19" s="164" t="s">
        <v>139</v>
      </c>
      <c r="D19" s="23"/>
    </row>
    <row r="20" ht="18.75" customHeight="1" spans="1:4">
      <c r="A20" s="166" t="s">
        <v>26</v>
      </c>
      <c r="B20" s="23" t="s">
        <v>26</v>
      </c>
      <c r="C20" s="164" t="s">
        <v>140</v>
      </c>
      <c r="D20" s="23"/>
    </row>
    <row r="21" ht="18.75" customHeight="1" spans="1:4">
      <c r="A21" s="166" t="s">
        <v>26</v>
      </c>
      <c r="B21" s="23" t="s">
        <v>26</v>
      </c>
      <c r="C21" s="164" t="s">
        <v>141</v>
      </c>
      <c r="D21" s="23"/>
    </row>
    <row r="22" ht="18.75" customHeight="1" spans="1:4">
      <c r="A22" s="166" t="s">
        <v>26</v>
      </c>
      <c r="B22" s="23" t="s">
        <v>26</v>
      </c>
      <c r="C22" s="164" t="s">
        <v>142</v>
      </c>
      <c r="D22" s="23"/>
    </row>
    <row r="23" ht="18.75" customHeight="1" spans="1:4">
      <c r="A23" s="166" t="s">
        <v>26</v>
      </c>
      <c r="B23" s="23" t="s">
        <v>26</v>
      </c>
      <c r="C23" s="164" t="s">
        <v>143</v>
      </c>
      <c r="D23" s="23"/>
    </row>
    <row r="24" ht="18.75" customHeight="1" spans="1:4">
      <c r="A24" s="166" t="s">
        <v>26</v>
      </c>
      <c r="B24" s="23" t="s">
        <v>26</v>
      </c>
      <c r="C24" s="164" t="s">
        <v>144</v>
      </c>
      <c r="D24" s="23"/>
    </row>
    <row r="25" ht="18.75" customHeight="1" spans="1:4">
      <c r="A25" s="166" t="s">
        <v>26</v>
      </c>
      <c r="B25" s="23" t="s">
        <v>26</v>
      </c>
      <c r="C25" s="164" t="s">
        <v>145</v>
      </c>
      <c r="D25" s="23"/>
    </row>
    <row r="26" ht="18.75" customHeight="1" spans="1:4">
      <c r="A26" s="166" t="s">
        <v>26</v>
      </c>
      <c r="B26" s="23" t="s">
        <v>26</v>
      </c>
      <c r="C26" s="164" t="s">
        <v>146</v>
      </c>
      <c r="D26" s="23">
        <v>138204</v>
      </c>
    </row>
    <row r="27" ht="18.75" customHeight="1" spans="1:4">
      <c r="A27" s="166" t="s">
        <v>26</v>
      </c>
      <c r="B27" s="23" t="s">
        <v>26</v>
      </c>
      <c r="C27" s="164" t="s">
        <v>147</v>
      </c>
      <c r="D27" s="23"/>
    </row>
    <row r="28" ht="18.75" customHeight="1" spans="1:4">
      <c r="A28" s="166" t="s">
        <v>26</v>
      </c>
      <c r="B28" s="23" t="s">
        <v>26</v>
      </c>
      <c r="C28" s="164" t="s">
        <v>148</v>
      </c>
      <c r="D28" s="23"/>
    </row>
    <row r="29" ht="18.75" customHeight="1" spans="1:4">
      <c r="A29" s="166" t="s">
        <v>26</v>
      </c>
      <c r="B29" s="23" t="s">
        <v>26</v>
      </c>
      <c r="C29" s="164" t="s">
        <v>149</v>
      </c>
      <c r="D29" s="23"/>
    </row>
    <row r="30" ht="18.75" customHeight="1" spans="1:4">
      <c r="A30" s="166" t="s">
        <v>26</v>
      </c>
      <c r="B30" s="23" t="s">
        <v>26</v>
      </c>
      <c r="C30" s="164" t="s">
        <v>150</v>
      </c>
      <c r="D30" s="23"/>
    </row>
    <row r="31" ht="18.75" customHeight="1" spans="1:4">
      <c r="A31" s="167" t="s">
        <v>26</v>
      </c>
      <c r="B31" s="23" t="s">
        <v>26</v>
      </c>
      <c r="C31" s="164" t="s">
        <v>151</v>
      </c>
      <c r="D31" s="23"/>
    </row>
    <row r="32" ht="18.75" customHeight="1" spans="1:4">
      <c r="A32" s="167" t="s">
        <v>26</v>
      </c>
      <c r="B32" s="23" t="s">
        <v>26</v>
      </c>
      <c r="C32" s="164" t="s">
        <v>152</v>
      </c>
      <c r="D32" s="23"/>
    </row>
    <row r="33" ht="18.75" customHeight="1" spans="1:4">
      <c r="A33" s="167" t="s">
        <v>26</v>
      </c>
      <c r="B33" s="23" t="s">
        <v>26</v>
      </c>
      <c r="C33" s="164" t="s">
        <v>153</v>
      </c>
      <c r="D33" s="23"/>
    </row>
    <row r="34" ht="18.75" customHeight="1" spans="1:4">
      <c r="A34" s="167"/>
      <c r="B34" s="23"/>
      <c r="C34" s="164" t="s">
        <v>154</v>
      </c>
      <c r="D34" s="23"/>
    </row>
    <row r="35" ht="18.75" customHeight="1" spans="1:4">
      <c r="A35" s="167" t="s">
        <v>26</v>
      </c>
      <c r="B35" s="23" t="s">
        <v>26</v>
      </c>
      <c r="C35" s="164" t="s">
        <v>155</v>
      </c>
      <c r="D35" s="23"/>
    </row>
    <row r="36" ht="18.75" customHeight="1" spans="1:4">
      <c r="A36" s="55" t="s">
        <v>156</v>
      </c>
      <c r="B36" s="168">
        <v>1856623.61</v>
      </c>
      <c r="C36" s="169" t="s">
        <v>52</v>
      </c>
      <c r="D36" s="168">
        <v>1856623.61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8888888888889" right="0.388888888888889" top="0.509027777777778" bottom="0.509027777777778" header="0.309027777777778" footer="0.309027777777778"/>
  <pageSetup paperSize="9" scale="7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5"/>
  <sheetViews>
    <sheetView showZeros="0" topLeftCell="A13" workbookViewId="0">
      <selection activeCell="F7" sqref="F7"/>
    </sheetView>
  </sheetViews>
  <sheetFormatPr defaultColWidth="9.14285714285714" defaultRowHeight="14.25" customHeight="1" outlineLevelCol="6"/>
  <cols>
    <col min="1" max="1" width="20.1428571428571" customWidth="1"/>
    <col min="2" max="2" width="44" customWidth="1"/>
    <col min="3" max="3" width="24.2857142857143" customWidth="1"/>
    <col min="4" max="4" width="20.4190476190476" customWidth="1"/>
    <col min="5" max="7" width="24.2857142857143" customWidth="1"/>
  </cols>
  <sheetData>
    <row r="1" ht="15" customHeight="1" spans="4:7">
      <c r="D1" s="147"/>
      <c r="F1" s="57"/>
      <c r="G1" s="38" t="s">
        <v>157</v>
      </c>
    </row>
    <row r="2" ht="39" customHeight="1" spans="1:7">
      <c r="A2" s="5" t="str">
        <f>"2025"&amp;"年一般公共预算支出预算表（按功能科目分类）"</f>
        <v>2025年一般公共预算支出预算表（按功能科目分类）</v>
      </c>
      <c r="B2" s="148"/>
      <c r="C2" s="148"/>
      <c r="D2" s="148"/>
      <c r="E2" s="148"/>
      <c r="F2" s="148"/>
      <c r="G2" s="148"/>
    </row>
    <row r="3" ht="18" customHeight="1" spans="1:7">
      <c r="A3" s="149" t="str">
        <f>"单位名称："&amp;"临沧市临翔区信访局"</f>
        <v>单位名称：临沧市临翔区信访局</v>
      </c>
      <c r="B3" s="27"/>
      <c r="C3" s="28"/>
      <c r="D3" s="28"/>
      <c r="E3" s="28"/>
      <c r="F3" s="101"/>
      <c r="G3" s="38" t="s">
        <v>1</v>
      </c>
    </row>
    <row r="4" ht="20.25" customHeight="1" spans="1:7">
      <c r="A4" s="150" t="s">
        <v>158</v>
      </c>
      <c r="B4" s="151"/>
      <c r="C4" s="106" t="s">
        <v>56</v>
      </c>
      <c r="D4" s="128" t="s">
        <v>75</v>
      </c>
      <c r="E4" s="13"/>
      <c r="F4" s="14"/>
      <c r="G4" s="121" t="s">
        <v>76</v>
      </c>
    </row>
    <row r="5" ht="20.25" customHeight="1" spans="1:7">
      <c r="A5" s="152" t="s">
        <v>73</v>
      </c>
      <c r="B5" s="152" t="s">
        <v>74</v>
      </c>
      <c r="C5" s="31"/>
      <c r="D5" s="66" t="s">
        <v>58</v>
      </c>
      <c r="E5" s="66" t="s">
        <v>159</v>
      </c>
      <c r="F5" s="66" t="s">
        <v>160</v>
      </c>
      <c r="G5" s="95"/>
    </row>
    <row r="6" ht="19.5" customHeight="1" spans="1:7">
      <c r="A6" s="152" t="s">
        <v>161</v>
      </c>
      <c r="B6" s="152" t="s">
        <v>162</v>
      </c>
      <c r="C6" s="152" t="s">
        <v>163</v>
      </c>
      <c r="D6" s="66">
        <v>4</v>
      </c>
      <c r="E6" s="153" t="s">
        <v>164</v>
      </c>
      <c r="F6" s="153" t="s">
        <v>165</v>
      </c>
      <c r="G6" s="152" t="s">
        <v>166</v>
      </c>
    </row>
    <row r="7" ht="18" customHeight="1" spans="1:7">
      <c r="A7" s="32" t="s">
        <v>84</v>
      </c>
      <c r="B7" s="32" t="s">
        <v>85</v>
      </c>
      <c r="C7" s="23">
        <v>1411842.82</v>
      </c>
      <c r="D7" s="23">
        <v>1391842.82</v>
      </c>
      <c r="E7" s="23">
        <v>1214471</v>
      </c>
      <c r="F7" s="23">
        <v>177371.82</v>
      </c>
      <c r="G7" s="23">
        <v>20000</v>
      </c>
    </row>
    <row r="8" ht="18" customHeight="1" spans="1:7">
      <c r="A8" s="117" t="s">
        <v>86</v>
      </c>
      <c r="B8" s="117" t="s">
        <v>87</v>
      </c>
      <c r="C8" s="23">
        <v>1391842.82</v>
      </c>
      <c r="D8" s="23">
        <v>1391842.82</v>
      </c>
      <c r="E8" s="23">
        <v>1214471</v>
      </c>
      <c r="F8" s="23">
        <v>177371.82</v>
      </c>
      <c r="G8" s="23"/>
    </row>
    <row r="9" ht="18" customHeight="1" spans="1:7">
      <c r="A9" s="154" t="s">
        <v>88</v>
      </c>
      <c r="B9" s="154" t="s">
        <v>89</v>
      </c>
      <c r="C9" s="23">
        <v>1391842.82</v>
      </c>
      <c r="D9" s="23">
        <v>1391842.82</v>
      </c>
      <c r="E9" s="23">
        <v>1214471</v>
      </c>
      <c r="F9" s="23">
        <v>177371.82</v>
      </c>
      <c r="G9" s="23"/>
    </row>
    <row r="10" ht="18" customHeight="1" spans="1:7">
      <c r="A10" s="117" t="s">
        <v>90</v>
      </c>
      <c r="B10" s="117" t="s">
        <v>91</v>
      </c>
      <c r="C10" s="23">
        <v>20000</v>
      </c>
      <c r="D10" s="23"/>
      <c r="E10" s="23"/>
      <c r="F10" s="23"/>
      <c r="G10" s="23">
        <v>20000</v>
      </c>
    </row>
    <row r="11" ht="18" customHeight="1" spans="1:7">
      <c r="A11" s="154" t="s">
        <v>92</v>
      </c>
      <c r="B11" s="154" t="s">
        <v>93</v>
      </c>
      <c r="C11" s="23">
        <v>20000</v>
      </c>
      <c r="D11" s="23"/>
      <c r="E11" s="23"/>
      <c r="F11" s="23"/>
      <c r="G11" s="23">
        <v>20000</v>
      </c>
    </row>
    <row r="12" ht="18" customHeight="1" spans="1:7">
      <c r="A12" s="32" t="s">
        <v>94</v>
      </c>
      <c r="B12" s="32" t="s">
        <v>95</v>
      </c>
      <c r="C12" s="23">
        <v>185671.69</v>
      </c>
      <c r="D12" s="23">
        <v>185671.69</v>
      </c>
      <c r="E12" s="23">
        <v>185671.69</v>
      </c>
      <c r="F12" s="23"/>
      <c r="G12" s="23"/>
    </row>
    <row r="13" ht="18" customHeight="1" spans="1:7">
      <c r="A13" s="117" t="s">
        <v>96</v>
      </c>
      <c r="B13" s="117" t="s">
        <v>97</v>
      </c>
      <c r="C13" s="23">
        <v>184272</v>
      </c>
      <c r="D13" s="23">
        <v>184272</v>
      </c>
      <c r="E13" s="23">
        <v>184272</v>
      </c>
      <c r="F13" s="23"/>
      <c r="G13" s="23"/>
    </row>
    <row r="14" ht="18" customHeight="1" spans="1:7">
      <c r="A14" s="154" t="s">
        <v>98</v>
      </c>
      <c r="B14" s="154" t="s">
        <v>99</v>
      </c>
      <c r="C14" s="23">
        <v>184272</v>
      </c>
      <c r="D14" s="23">
        <v>184272</v>
      </c>
      <c r="E14" s="23">
        <v>184272</v>
      </c>
      <c r="F14" s="23"/>
      <c r="G14" s="23"/>
    </row>
    <row r="15" ht="18" customHeight="1" spans="1:7">
      <c r="A15" s="117" t="s">
        <v>100</v>
      </c>
      <c r="B15" s="117" t="s">
        <v>101</v>
      </c>
      <c r="C15" s="23">
        <v>1399.69</v>
      </c>
      <c r="D15" s="23">
        <v>1399.69</v>
      </c>
      <c r="E15" s="23">
        <v>1399.69</v>
      </c>
      <c r="F15" s="23"/>
      <c r="G15" s="23"/>
    </row>
    <row r="16" ht="18" customHeight="1" spans="1:7">
      <c r="A16" s="154" t="s">
        <v>102</v>
      </c>
      <c r="B16" s="154" t="s">
        <v>101</v>
      </c>
      <c r="C16" s="23">
        <v>1399.69</v>
      </c>
      <c r="D16" s="23">
        <v>1399.69</v>
      </c>
      <c r="E16" s="23">
        <v>1399.69</v>
      </c>
      <c r="F16" s="23"/>
      <c r="G16" s="23"/>
    </row>
    <row r="17" ht="18" customHeight="1" spans="1:7">
      <c r="A17" s="32" t="s">
        <v>103</v>
      </c>
      <c r="B17" s="32" t="s">
        <v>104</v>
      </c>
      <c r="C17" s="23">
        <v>120905.1</v>
      </c>
      <c r="D17" s="23">
        <v>120905.1</v>
      </c>
      <c r="E17" s="23">
        <v>120905.1</v>
      </c>
      <c r="F17" s="23"/>
      <c r="G17" s="23"/>
    </row>
    <row r="18" ht="18" customHeight="1" spans="1:7">
      <c r="A18" s="117" t="s">
        <v>105</v>
      </c>
      <c r="B18" s="117" t="s">
        <v>106</v>
      </c>
      <c r="C18" s="23">
        <v>120905.1</v>
      </c>
      <c r="D18" s="23">
        <v>120905.1</v>
      </c>
      <c r="E18" s="23">
        <v>120905.1</v>
      </c>
      <c r="F18" s="23"/>
      <c r="G18" s="23"/>
    </row>
    <row r="19" ht="18" customHeight="1" spans="1:7">
      <c r="A19" s="154" t="s">
        <v>107</v>
      </c>
      <c r="B19" s="154" t="s">
        <v>108</v>
      </c>
      <c r="C19" s="23">
        <v>81770.7</v>
      </c>
      <c r="D19" s="23">
        <v>81770.7</v>
      </c>
      <c r="E19" s="23">
        <v>81770.7</v>
      </c>
      <c r="F19" s="23"/>
      <c r="G19" s="23"/>
    </row>
    <row r="20" ht="18" customHeight="1" spans="1:7">
      <c r="A20" s="154" t="s">
        <v>109</v>
      </c>
      <c r="B20" s="154" t="s">
        <v>110</v>
      </c>
      <c r="C20" s="23">
        <v>34551</v>
      </c>
      <c r="D20" s="23">
        <v>34551</v>
      </c>
      <c r="E20" s="23">
        <v>34551</v>
      </c>
      <c r="F20" s="23"/>
      <c r="G20" s="23"/>
    </row>
    <row r="21" ht="18" customHeight="1" spans="1:7">
      <c r="A21" s="154" t="s">
        <v>111</v>
      </c>
      <c r="B21" s="154" t="s">
        <v>112</v>
      </c>
      <c r="C21" s="23">
        <v>4583.4</v>
      </c>
      <c r="D21" s="23">
        <v>4583.4</v>
      </c>
      <c r="E21" s="23">
        <v>4583.4</v>
      </c>
      <c r="F21" s="23"/>
      <c r="G21" s="23"/>
    </row>
    <row r="22" ht="18" customHeight="1" spans="1:7">
      <c r="A22" s="32" t="s">
        <v>113</v>
      </c>
      <c r="B22" s="32" t="s">
        <v>114</v>
      </c>
      <c r="C22" s="23">
        <v>138204</v>
      </c>
      <c r="D22" s="23">
        <v>138204</v>
      </c>
      <c r="E22" s="23">
        <v>138204</v>
      </c>
      <c r="F22" s="23"/>
      <c r="G22" s="23"/>
    </row>
    <row r="23" ht="18" customHeight="1" spans="1:7">
      <c r="A23" s="117" t="s">
        <v>115</v>
      </c>
      <c r="B23" s="117" t="s">
        <v>116</v>
      </c>
      <c r="C23" s="23">
        <v>138204</v>
      </c>
      <c r="D23" s="23">
        <v>138204</v>
      </c>
      <c r="E23" s="23">
        <v>138204</v>
      </c>
      <c r="F23" s="23"/>
      <c r="G23" s="23"/>
    </row>
    <row r="24" ht="18" customHeight="1" spans="1:7">
      <c r="A24" s="154" t="s">
        <v>117</v>
      </c>
      <c r="B24" s="154" t="s">
        <v>118</v>
      </c>
      <c r="C24" s="23">
        <v>138204</v>
      </c>
      <c r="D24" s="23">
        <v>138204</v>
      </c>
      <c r="E24" s="23">
        <v>138204</v>
      </c>
      <c r="F24" s="23"/>
      <c r="G24" s="23"/>
    </row>
    <row r="25" ht="18" customHeight="1" spans="1:7">
      <c r="A25" s="155" t="s">
        <v>119</v>
      </c>
      <c r="B25" s="156" t="s">
        <v>119</v>
      </c>
      <c r="C25" s="23">
        <v>1856623.61</v>
      </c>
      <c r="D25" s="23">
        <v>1836623.61</v>
      </c>
      <c r="E25" s="23">
        <v>1659251.79</v>
      </c>
      <c r="F25" s="23">
        <v>177371.82</v>
      </c>
      <c r="G25" s="23">
        <v>20000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8888888888889" right="0.388888888888889" top="0.579166666666667" bottom="0.579166666666667" header="0.5" footer="0.5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11"/>
  <sheetViews>
    <sheetView showZeros="0" topLeftCell="A13" workbookViewId="0">
      <selection activeCell="A1" sqref="A1"/>
    </sheetView>
  </sheetViews>
  <sheetFormatPr defaultColWidth="9.14285714285714" defaultRowHeight="14.25" customHeight="1" outlineLevelCol="6"/>
  <cols>
    <col min="1" max="1" width="23.5714285714286" customWidth="1"/>
    <col min="2" max="7" width="22.847619047619" customWidth="1"/>
  </cols>
  <sheetData>
    <row r="1" ht="15" customHeight="1" spans="1:7">
      <c r="A1" s="137"/>
      <c r="B1" s="138"/>
      <c r="C1" s="139"/>
      <c r="D1" s="62"/>
      <c r="G1" s="88" t="s">
        <v>167</v>
      </c>
    </row>
    <row r="2" ht="39" customHeight="1" spans="1:7">
      <c r="A2" s="126" t="str">
        <f>"2025"&amp;"年“三公”经费支出预算表"</f>
        <v>2025年“三公”经费支出预算表</v>
      </c>
      <c r="B2" s="51"/>
      <c r="C2" s="51"/>
      <c r="D2" s="51"/>
      <c r="E2" s="51"/>
      <c r="F2" s="51"/>
      <c r="G2" s="51"/>
    </row>
    <row r="3" ht="18.75" customHeight="1" spans="1:7">
      <c r="A3" s="40" t="str">
        <f>"单位名称："&amp;"临沧市临翔区信访局"</f>
        <v>单位名称：临沧市临翔区信访局</v>
      </c>
      <c r="B3" s="138"/>
      <c r="C3" s="139"/>
      <c r="D3" s="62"/>
      <c r="E3" s="28"/>
      <c r="G3" s="88" t="s">
        <v>168</v>
      </c>
    </row>
    <row r="4" ht="18.75" customHeight="1" spans="1:7">
      <c r="A4" s="10" t="s">
        <v>169</v>
      </c>
      <c r="B4" s="10" t="s">
        <v>170</v>
      </c>
      <c r="C4" s="29" t="s">
        <v>171</v>
      </c>
      <c r="D4" s="12" t="s">
        <v>172</v>
      </c>
      <c r="E4" s="13"/>
      <c r="F4" s="14"/>
      <c r="G4" s="29" t="s">
        <v>173</v>
      </c>
    </row>
    <row r="5" ht="18.75" customHeight="1" spans="1:7">
      <c r="A5" s="17"/>
      <c r="B5" s="140"/>
      <c r="C5" s="31"/>
      <c r="D5" s="66" t="s">
        <v>58</v>
      </c>
      <c r="E5" s="66" t="s">
        <v>174</v>
      </c>
      <c r="F5" s="66" t="s">
        <v>175</v>
      </c>
      <c r="G5" s="31"/>
    </row>
    <row r="6" ht="18.75" customHeight="1" spans="1:7">
      <c r="A6" s="141" t="s">
        <v>56</v>
      </c>
      <c r="B6" s="142">
        <v>1</v>
      </c>
      <c r="C6" s="143">
        <v>2</v>
      </c>
      <c r="D6" s="144">
        <v>3</v>
      </c>
      <c r="E6" s="144">
        <v>4</v>
      </c>
      <c r="F6" s="144">
        <v>5</v>
      </c>
      <c r="G6" s="143">
        <v>6</v>
      </c>
    </row>
    <row r="7" ht="18.75" customHeight="1" spans="1:7">
      <c r="A7" s="141" t="s">
        <v>56</v>
      </c>
      <c r="B7" s="145">
        <v>29000</v>
      </c>
      <c r="C7" s="145"/>
      <c r="D7" s="145">
        <v>25000</v>
      </c>
      <c r="E7" s="145"/>
      <c r="F7" s="145">
        <v>25000</v>
      </c>
      <c r="G7" s="145">
        <v>4000</v>
      </c>
    </row>
    <row r="8" ht="18.75" customHeight="1" spans="1:7">
      <c r="A8" s="146" t="s">
        <v>176</v>
      </c>
      <c r="B8" s="145"/>
      <c r="C8" s="145"/>
      <c r="D8" s="145"/>
      <c r="E8" s="145"/>
      <c r="F8" s="145"/>
      <c r="G8" s="145"/>
    </row>
    <row r="9" ht="18.75" customHeight="1" spans="1:7">
      <c r="A9" s="146" t="s">
        <v>177</v>
      </c>
      <c r="B9" s="145">
        <v>29000</v>
      </c>
      <c r="C9" s="145"/>
      <c r="D9" s="145">
        <v>25000</v>
      </c>
      <c r="E9" s="145"/>
      <c r="F9" s="145">
        <v>25000</v>
      </c>
      <c r="G9" s="145">
        <v>4000</v>
      </c>
    </row>
    <row r="10" ht="18.75" customHeight="1" spans="1:7">
      <c r="A10" s="146" t="s">
        <v>178</v>
      </c>
      <c r="B10" s="145"/>
      <c r="C10" s="145"/>
      <c r="D10" s="145"/>
      <c r="E10" s="145"/>
      <c r="F10" s="145"/>
      <c r="G10" s="145"/>
    </row>
    <row r="11" ht="18.75" customHeight="1" spans="1:7">
      <c r="A11" s="146" t="s">
        <v>179</v>
      </c>
      <c r="B11" s="145"/>
      <c r="C11" s="145"/>
      <c r="D11" s="145"/>
      <c r="E11" s="145"/>
      <c r="F11" s="145"/>
      <c r="G11" s="145"/>
    </row>
  </sheetData>
  <mergeCells count="7">
    <mergeCell ref="A2:G2"/>
    <mergeCell ref="A3:D3"/>
    <mergeCell ref="D4:F4"/>
    <mergeCell ref="A4:A6"/>
    <mergeCell ref="B4:B5"/>
    <mergeCell ref="C4:C5"/>
    <mergeCell ref="G4:G5"/>
  </mergeCells>
  <printOptions horizontalCentered="1"/>
  <pageMargins left="0.388888888888889" right="0.388888888888889" top="0.579166666666667" bottom="0.579166666666667" header="0.509027777777778" footer="0.509027777777778"/>
  <pageSetup paperSize="9" fitToHeight="10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44"/>
  <sheetViews>
    <sheetView showZeros="0" topLeftCell="A17" workbookViewId="0">
      <selection activeCell="E30" sqref="E30"/>
    </sheetView>
  </sheetViews>
  <sheetFormatPr defaultColWidth="9.14285714285714" defaultRowHeight="14.25" customHeight="1"/>
  <cols>
    <col min="1" max="1" width="32.847619047619" customWidth="1"/>
    <col min="2" max="2" width="25.4190476190476" customWidth="1"/>
    <col min="3" max="3" width="26.5714285714286" customWidth="1"/>
    <col min="4" max="4" width="10.1428571428571" customWidth="1"/>
    <col min="5" max="5" width="28.5904761904762" customWidth="1"/>
    <col min="6" max="6" width="10.2857142857143" customWidth="1"/>
    <col min="7" max="7" width="23" customWidth="1"/>
    <col min="8" max="21" width="19.847619047619" customWidth="1"/>
    <col min="22" max="23" width="20" customWidth="1"/>
  </cols>
  <sheetData>
    <row r="1" ht="15" customHeight="1" spans="2:23">
      <c r="B1" s="124"/>
      <c r="D1" s="125"/>
      <c r="E1" s="125"/>
      <c r="F1" s="125"/>
      <c r="G1" s="125"/>
      <c r="H1" s="67"/>
      <c r="I1" s="67"/>
      <c r="J1" s="67"/>
      <c r="K1" s="67"/>
      <c r="L1" s="67"/>
      <c r="M1" s="67"/>
      <c r="N1" s="28"/>
      <c r="O1" s="28"/>
      <c r="P1" s="28"/>
      <c r="Q1" s="67"/>
      <c r="U1" s="124"/>
      <c r="W1" s="37" t="s">
        <v>180</v>
      </c>
    </row>
    <row r="2" ht="39.75" customHeight="1" spans="1:23">
      <c r="A2" s="126" t="str">
        <f>"2025"&amp;"年部门基本支出预算表"</f>
        <v>2025年部门基本支出预算表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6"/>
      <c r="O2" s="6"/>
      <c r="P2" s="6"/>
      <c r="Q2" s="51"/>
      <c r="R2" s="51"/>
      <c r="S2" s="51"/>
      <c r="T2" s="51"/>
      <c r="U2" s="51"/>
      <c r="V2" s="51"/>
      <c r="W2" s="51"/>
    </row>
    <row r="3" ht="18.75" customHeight="1" spans="1:23">
      <c r="A3" s="7" t="str">
        <f>"单位名称："&amp;"临沧市临翔区信访局"</f>
        <v>单位名称：临沧市临翔区信访局</v>
      </c>
      <c r="B3" s="127"/>
      <c r="C3" s="127"/>
      <c r="D3" s="127"/>
      <c r="E3" s="127"/>
      <c r="F3" s="127"/>
      <c r="G3" s="127"/>
      <c r="H3" s="71"/>
      <c r="I3" s="71"/>
      <c r="J3" s="71"/>
      <c r="K3" s="71"/>
      <c r="L3" s="71"/>
      <c r="M3" s="71"/>
      <c r="N3" s="94"/>
      <c r="O3" s="94"/>
      <c r="P3" s="94"/>
      <c r="Q3" s="71"/>
      <c r="U3" s="124"/>
      <c r="W3" s="37" t="s">
        <v>168</v>
      </c>
    </row>
    <row r="4" ht="18" customHeight="1" spans="1:23">
      <c r="A4" s="10" t="s">
        <v>181</v>
      </c>
      <c r="B4" s="10" t="s">
        <v>182</v>
      </c>
      <c r="C4" s="10" t="s">
        <v>183</v>
      </c>
      <c r="D4" s="10" t="s">
        <v>184</v>
      </c>
      <c r="E4" s="10" t="s">
        <v>185</v>
      </c>
      <c r="F4" s="10" t="s">
        <v>186</v>
      </c>
      <c r="G4" s="10" t="s">
        <v>187</v>
      </c>
      <c r="H4" s="128" t="s">
        <v>188</v>
      </c>
      <c r="I4" s="64" t="s">
        <v>188</v>
      </c>
      <c r="J4" s="64"/>
      <c r="K4" s="64"/>
      <c r="L4" s="64"/>
      <c r="M4" s="64"/>
      <c r="N4" s="13"/>
      <c r="O4" s="13"/>
      <c r="P4" s="13"/>
      <c r="Q4" s="74" t="s">
        <v>62</v>
      </c>
      <c r="R4" s="64" t="s">
        <v>78</v>
      </c>
      <c r="S4" s="64"/>
      <c r="T4" s="64"/>
      <c r="U4" s="64"/>
      <c r="V4" s="64"/>
      <c r="W4" s="134"/>
    </row>
    <row r="5" ht="18" customHeight="1" spans="1:23">
      <c r="A5" s="15"/>
      <c r="B5" s="123"/>
      <c r="C5" s="15"/>
      <c r="D5" s="15"/>
      <c r="E5" s="15"/>
      <c r="F5" s="15"/>
      <c r="G5" s="15"/>
      <c r="H5" s="106" t="s">
        <v>189</v>
      </c>
      <c r="I5" s="128" t="s">
        <v>59</v>
      </c>
      <c r="J5" s="64"/>
      <c r="K5" s="64"/>
      <c r="L5" s="64"/>
      <c r="M5" s="134"/>
      <c r="N5" s="12" t="s">
        <v>190</v>
      </c>
      <c r="O5" s="13"/>
      <c r="P5" s="14"/>
      <c r="Q5" s="10" t="s">
        <v>62</v>
      </c>
      <c r="R5" s="128" t="s">
        <v>78</v>
      </c>
      <c r="S5" s="74" t="s">
        <v>65</v>
      </c>
      <c r="T5" s="64" t="s">
        <v>78</v>
      </c>
      <c r="U5" s="74" t="s">
        <v>67</v>
      </c>
      <c r="V5" s="74" t="s">
        <v>68</v>
      </c>
      <c r="W5" s="136" t="s">
        <v>69</v>
      </c>
    </row>
    <row r="6" ht="18.75" customHeight="1" spans="1:23">
      <c r="A6" s="30"/>
      <c r="B6" s="30"/>
      <c r="C6" s="30"/>
      <c r="D6" s="30"/>
      <c r="E6" s="30"/>
      <c r="F6" s="30"/>
      <c r="G6" s="30"/>
      <c r="H6" s="30"/>
      <c r="I6" s="135" t="s">
        <v>191</v>
      </c>
      <c r="J6" s="10" t="s">
        <v>192</v>
      </c>
      <c r="K6" s="10" t="s">
        <v>193</v>
      </c>
      <c r="L6" s="10" t="s">
        <v>194</v>
      </c>
      <c r="M6" s="10" t="s">
        <v>195</v>
      </c>
      <c r="N6" s="10" t="s">
        <v>59</v>
      </c>
      <c r="O6" s="10" t="s">
        <v>60</v>
      </c>
      <c r="P6" s="10" t="s">
        <v>61</v>
      </c>
      <c r="Q6" s="30"/>
      <c r="R6" s="10" t="s">
        <v>58</v>
      </c>
      <c r="S6" s="10" t="s">
        <v>65</v>
      </c>
      <c r="T6" s="10" t="s">
        <v>196</v>
      </c>
      <c r="U6" s="10" t="s">
        <v>67</v>
      </c>
      <c r="V6" s="10" t="s">
        <v>68</v>
      </c>
      <c r="W6" s="10" t="s">
        <v>69</v>
      </c>
    </row>
    <row r="7" ht="37.5" customHeight="1" spans="1:23">
      <c r="A7" s="109"/>
      <c r="B7" s="109"/>
      <c r="C7" s="109"/>
      <c r="D7" s="109"/>
      <c r="E7" s="109"/>
      <c r="F7" s="109"/>
      <c r="G7" s="109"/>
      <c r="H7" s="109"/>
      <c r="I7" s="93"/>
      <c r="J7" s="17" t="s">
        <v>197</v>
      </c>
      <c r="K7" s="17" t="s">
        <v>193</v>
      </c>
      <c r="L7" s="17" t="s">
        <v>194</v>
      </c>
      <c r="M7" s="17" t="s">
        <v>195</v>
      </c>
      <c r="N7" s="17" t="s">
        <v>193</v>
      </c>
      <c r="O7" s="17" t="s">
        <v>194</v>
      </c>
      <c r="P7" s="17" t="s">
        <v>195</v>
      </c>
      <c r="Q7" s="17" t="s">
        <v>62</v>
      </c>
      <c r="R7" s="17" t="s">
        <v>58</v>
      </c>
      <c r="S7" s="17" t="s">
        <v>65</v>
      </c>
      <c r="T7" s="17" t="s">
        <v>196</v>
      </c>
      <c r="U7" s="17" t="s">
        <v>67</v>
      </c>
      <c r="V7" s="17" t="s">
        <v>68</v>
      </c>
      <c r="W7" s="17" t="s">
        <v>69</v>
      </c>
    </row>
    <row r="8" ht="19.5" customHeight="1" spans="1:23">
      <c r="A8" s="129">
        <v>1</v>
      </c>
      <c r="B8" s="129">
        <v>2</v>
      </c>
      <c r="C8" s="129">
        <v>3</v>
      </c>
      <c r="D8" s="129">
        <v>4</v>
      </c>
      <c r="E8" s="129">
        <v>5</v>
      </c>
      <c r="F8" s="129">
        <v>6</v>
      </c>
      <c r="G8" s="129">
        <v>7</v>
      </c>
      <c r="H8" s="129">
        <v>8</v>
      </c>
      <c r="I8" s="129">
        <v>9</v>
      </c>
      <c r="J8" s="129">
        <v>10</v>
      </c>
      <c r="K8" s="129">
        <v>11</v>
      </c>
      <c r="L8" s="129">
        <v>12</v>
      </c>
      <c r="M8" s="129">
        <v>13</v>
      </c>
      <c r="N8" s="129">
        <v>14</v>
      </c>
      <c r="O8" s="129">
        <v>15</v>
      </c>
      <c r="P8" s="129">
        <v>16</v>
      </c>
      <c r="Q8" s="129">
        <v>17</v>
      </c>
      <c r="R8" s="129">
        <v>18</v>
      </c>
      <c r="S8" s="129">
        <v>19</v>
      </c>
      <c r="T8" s="129">
        <v>20</v>
      </c>
      <c r="U8" s="129">
        <v>21</v>
      </c>
      <c r="V8" s="129">
        <v>22</v>
      </c>
      <c r="W8" s="129">
        <v>23</v>
      </c>
    </row>
    <row r="9" ht="21" customHeight="1" spans="1:23">
      <c r="A9" s="130" t="s">
        <v>71</v>
      </c>
      <c r="B9" s="130"/>
      <c r="C9" s="130"/>
      <c r="D9" s="130"/>
      <c r="E9" s="130"/>
      <c r="F9" s="130"/>
      <c r="G9" s="130"/>
      <c r="H9" s="23">
        <v>1836623.61</v>
      </c>
      <c r="I9" s="23">
        <v>1836623.61</v>
      </c>
      <c r="J9" s="23"/>
      <c r="K9" s="23"/>
      <c r="L9" s="23">
        <v>1836623.61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ht="21" customHeight="1" spans="1:23">
      <c r="A10" s="130"/>
      <c r="B10" s="21" t="s">
        <v>198</v>
      </c>
      <c r="C10" s="21" t="s">
        <v>199</v>
      </c>
      <c r="D10" s="21" t="s">
        <v>88</v>
      </c>
      <c r="E10" s="21" t="s">
        <v>89</v>
      </c>
      <c r="F10" s="21" t="s">
        <v>200</v>
      </c>
      <c r="G10" s="21" t="s">
        <v>201</v>
      </c>
      <c r="H10" s="23">
        <v>422052</v>
      </c>
      <c r="I10" s="23">
        <v>422052</v>
      </c>
      <c r="J10" s="23"/>
      <c r="K10" s="23"/>
      <c r="L10" s="23">
        <v>422052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ht="21" customHeight="1" spans="1:23">
      <c r="A11" s="131"/>
      <c r="B11" s="21" t="s">
        <v>198</v>
      </c>
      <c r="C11" s="21" t="s">
        <v>199</v>
      </c>
      <c r="D11" s="21" t="s">
        <v>88</v>
      </c>
      <c r="E11" s="21" t="s">
        <v>89</v>
      </c>
      <c r="F11" s="21" t="s">
        <v>202</v>
      </c>
      <c r="G11" s="21" t="s">
        <v>203</v>
      </c>
      <c r="H11" s="23">
        <v>567348</v>
      </c>
      <c r="I11" s="23">
        <v>567348</v>
      </c>
      <c r="J11" s="23"/>
      <c r="K11" s="23"/>
      <c r="L11" s="23">
        <v>567348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ht="21" customHeight="1" spans="1:23">
      <c r="A12" s="131"/>
      <c r="B12" s="21" t="s">
        <v>204</v>
      </c>
      <c r="C12" s="21" t="s">
        <v>205</v>
      </c>
      <c r="D12" s="21" t="s">
        <v>88</v>
      </c>
      <c r="E12" s="21" t="s">
        <v>89</v>
      </c>
      <c r="F12" s="21" t="s">
        <v>206</v>
      </c>
      <c r="G12" s="21" t="s">
        <v>207</v>
      </c>
      <c r="H12" s="23">
        <v>189900</v>
      </c>
      <c r="I12" s="23">
        <v>189900</v>
      </c>
      <c r="J12" s="23"/>
      <c r="K12" s="23"/>
      <c r="L12" s="23">
        <v>189900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ht="21" customHeight="1" spans="1:23">
      <c r="A13" s="131"/>
      <c r="B13" s="21" t="s">
        <v>198</v>
      </c>
      <c r="C13" s="21" t="s">
        <v>199</v>
      </c>
      <c r="D13" s="21" t="s">
        <v>88</v>
      </c>
      <c r="E13" s="21" t="s">
        <v>89</v>
      </c>
      <c r="F13" s="21" t="s">
        <v>206</v>
      </c>
      <c r="G13" s="21" t="s">
        <v>207</v>
      </c>
      <c r="H13" s="23">
        <v>35171</v>
      </c>
      <c r="I13" s="23">
        <v>35171</v>
      </c>
      <c r="J13" s="23"/>
      <c r="K13" s="23"/>
      <c r="L13" s="23">
        <v>35171</v>
      </c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ht="21" customHeight="1" spans="1:23">
      <c r="A14" s="131"/>
      <c r="B14" s="21" t="s">
        <v>208</v>
      </c>
      <c r="C14" s="21" t="s">
        <v>209</v>
      </c>
      <c r="D14" s="21" t="s">
        <v>98</v>
      </c>
      <c r="E14" s="21" t="s">
        <v>99</v>
      </c>
      <c r="F14" s="21" t="s">
        <v>210</v>
      </c>
      <c r="G14" s="21" t="s">
        <v>211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ht="21" customHeight="1" spans="1:23">
      <c r="A15" s="131"/>
      <c r="B15" s="21" t="s">
        <v>208</v>
      </c>
      <c r="C15" s="21" t="s">
        <v>209</v>
      </c>
      <c r="D15" s="21" t="s">
        <v>98</v>
      </c>
      <c r="E15" s="21" t="s">
        <v>99</v>
      </c>
      <c r="F15" s="21" t="s">
        <v>210</v>
      </c>
      <c r="G15" s="21" t="s">
        <v>211</v>
      </c>
      <c r="H15" s="23">
        <v>184272</v>
      </c>
      <c r="I15" s="23">
        <v>184272</v>
      </c>
      <c r="J15" s="23"/>
      <c r="K15" s="23"/>
      <c r="L15" s="23">
        <v>184272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ht="21" customHeight="1" spans="1:23">
      <c r="A16" s="131"/>
      <c r="B16" s="21" t="s">
        <v>208</v>
      </c>
      <c r="C16" s="21" t="s">
        <v>209</v>
      </c>
      <c r="D16" s="21" t="s">
        <v>212</v>
      </c>
      <c r="E16" s="21" t="s">
        <v>213</v>
      </c>
      <c r="F16" s="21" t="s">
        <v>214</v>
      </c>
      <c r="G16" s="21" t="s">
        <v>215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ht="21" customHeight="1" spans="1:23">
      <c r="A17" s="131"/>
      <c r="B17" s="21" t="s">
        <v>208</v>
      </c>
      <c r="C17" s="21" t="s">
        <v>209</v>
      </c>
      <c r="D17" s="21" t="s">
        <v>107</v>
      </c>
      <c r="E17" s="21" t="s">
        <v>108</v>
      </c>
      <c r="F17" s="21" t="s">
        <v>214</v>
      </c>
      <c r="G17" s="21" t="s">
        <v>215</v>
      </c>
      <c r="H17" s="23">
        <v>81770.7</v>
      </c>
      <c r="I17" s="23">
        <v>81770.7</v>
      </c>
      <c r="J17" s="23"/>
      <c r="K17" s="23"/>
      <c r="L17" s="23">
        <v>81770.7</v>
      </c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ht="21" customHeight="1" spans="1:23">
      <c r="A18" s="131"/>
      <c r="B18" s="21" t="s">
        <v>208</v>
      </c>
      <c r="C18" s="21" t="s">
        <v>209</v>
      </c>
      <c r="D18" s="21" t="s">
        <v>109</v>
      </c>
      <c r="E18" s="21" t="s">
        <v>110</v>
      </c>
      <c r="F18" s="21" t="s">
        <v>216</v>
      </c>
      <c r="G18" s="21" t="s">
        <v>217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ht="21" customHeight="1" spans="1:23">
      <c r="A19" s="131"/>
      <c r="B19" s="21" t="s">
        <v>208</v>
      </c>
      <c r="C19" s="21" t="s">
        <v>209</v>
      </c>
      <c r="D19" s="21" t="s">
        <v>109</v>
      </c>
      <c r="E19" s="21" t="s">
        <v>110</v>
      </c>
      <c r="F19" s="21" t="s">
        <v>216</v>
      </c>
      <c r="G19" s="21" t="s">
        <v>217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ht="21" customHeight="1" spans="1:23">
      <c r="A20" s="131"/>
      <c r="B20" s="21" t="s">
        <v>208</v>
      </c>
      <c r="C20" s="21" t="s">
        <v>209</v>
      </c>
      <c r="D20" s="21" t="s">
        <v>109</v>
      </c>
      <c r="E20" s="21" t="s">
        <v>110</v>
      </c>
      <c r="F20" s="21" t="s">
        <v>216</v>
      </c>
      <c r="G20" s="21" t="s">
        <v>217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ht="21" customHeight="1" spans="1:23">
      <c r="A21" s="131"/>
      <c r="B21" s="21" t="s">
        <v>208</v>
      </c>
      <c r="C21" s="21" t="s">
        <v>209</v>
      </c>
      <c r="D21" s="21" t="s">
        <v>109</v>
      </c>
      <c r="E21" s="21" t="s">
        <v>110</v>
      </c>
      <c r="F21" s="21" t="s">
        <v>216</v>
      </c>
      <c r="G21" s="21" t="s">
        <v>217</v>
      </c>
      <c r="H21" s="23">
        <v>34551</v>
      </c>
      <c r="I21" s="23">
        <v>34551</v>
      </c>
      <c r="J21" s="23"/>
      <c r="K21" s="23"/>
      <c r="L21" s="23">
        <v>34551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ht="21" customHeight="1" spans="1:23">
      <c r="A22" s="131"/>
      <c r="B22" s="21" t="s">
        <v>208</v>
      </c>
      <c r="C22" s="21" t="s">
        <v>209</v>
      </c>
      <c r="D22" s="21" t="s">
        <v>111</v>
      </c>
      <c r="E22" s="21" t="s">
        <v>112</v>
      </c>
      <c r="F22" s="21" t="s">
        <v>218</v>
      </c>
      <c r="G22" s="21" t="s">
        <v>219</v>
      </c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ht="21" customHeight="1" spans="1:23">
      <c r="A23" s="131"/>
      <c r="B23" s="21" t="s">
        <v>208</v>
      </c>
      <c r="C23" s="21" t="s">
        <v>209</v>
      </c>
      <c r="D23" s="21" t="s">
        <v>102</v>
      </c>
      <c r="E23" s="21" t="s">
        <v>101</v>
      </c>
      <c r="F23" s="21" t="s">
        <v>218</v>
      </c>
      <c r="G23" s="21" t="s">
        <v>219</v>
      </c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ht="21" customHeight="1" spans="1:23">
      <c r="A24" s="131"/>
      <c r="B24" s="21" t="s">
        <v>208</v>
      </c>
      <c r="C24" s="21" t="s">
        <v>209</v>
      </c>
      <c r="D24" s="21" t="s">
        <v>111</v>
      </c>
      <c r="E24" s="21" t="s">
        <v>112</v>
      </c>
      <c r="F24" s="21" t="s">
        <v>218</v>
      </c>
      <c r="G24" s="21" t="s">
        <v>219</v>
      </c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ht="21" customHeight="1" spans="1:23">
      <c r="A25" s="131"/>
      <c r="B25" s="21" t="s">
        <v>208</v>
      </c>
      <c r="C25" s="21" t="s">
        <v>209</v>
      </c>
      <c r="D25" s="21" t="s">
        <v>111</v>
      </c>
      <c r="E25" s="21" t="s">
        <v>112</v>
      </c>
      <c r="F25" s="21" t="s">
        <v>218</v>
      </c>
      <c r="G25" s="21" t="s">
        <v>219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ht="21" customHeight="1" spans="1:23">
      <c r="A26" s="131"/>
      <c r="B26" s="21" t="s">
        <v>208</v>
      </c>
      <c r="C26" s="21" t="s">
        <v>209</v>
      </c>
      <c r="D26" s="21" t="s">
        <v>111</v>
      </c>
      <c r="E26" s="21" t="s">
        <v>112</v>
      </c>
      <c r="F26" s="21" t="s">
        <v>218</v>
      </c>
      <c r="G26" s="21" t="s">
        <v>219</v>
      </c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ht="21" customHeight="1" spans="1:23">
      <c r="A27" s="131"/>
      <c r="B27" s="21" t="s">
        <v>208</v>
      </c>
      <c r="C27" s="21" t="s">
        <v>209</v>
      </c>
      <c r="D27" s="21" t="s">
        <v>102</v>
      </c>
      <c r="E27" s="21" t="s">
        <v>101</v>
      </c>
      <c r="F27" s="21" t="s">
        <v>218</v>
      </c>
      <c r="G27" s="21" t="s">
        <v>219</v>
      </c>
      <c r="H27" s="23">
        <v>1399.69</v>
      </c>
      <c r="I27" s="23">
        <v>1399.69</v>
      </c>
      <c r="J27" s="23"/>
      <c r="K27" s="23"/>
      <c r="L27" s="23">
        <v>1399.69</v>
      </c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ht="21" customHeight="1" spans="1:23">
      <c r="A28" s="131"/>
      <c r="B28" s="21" t="s">
        <v>208</v>
      </c>
      <c r="C28" s="21" t="s">
        <v>209</v>
      </c>
      <c r="D28" s="21" t="s">
        <v>111</v>
      </c>
      <c r="E28" s="21" t="s">
        <v>112</v>
      </c>
      <c r="F28" s="21" t="s">
        <v>218</v>
      </c>
      <c r="G28" s="21" t="s">
        <v>219</v>
      </c>
      <c r="H28" s="23">
        <v>2280</v>
      </c>
      <c r="I28" s="23">
        <v>2280</v>
      </c>
      <c r="J28" s="23"/>
      <c r="K28" s="23"/>
      <c r="L28" s="23">
        <v>2280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ht="21" customHeight="1" spans="1:23">
      <c r="A29" s="131"/>
      <c r="B29" s="21" t="s">
        <v>208</v>
      </c>
      <c r="C29" s="21" t="s">
        <v>209</v>
      </c>
      <c r="D29" s="21" t="s">
        <v>111</v>
      </c>
      <c r="E29" s="21" t="s">
        <v>112</v>
      </c>
      <c r="F29" s="21" t="s">
        <v>218</v>
      </c>
      <c r="G29" s="21" t="s">
        <v>219</v>
      </c>
      <c r="H29" s="23">
        <v>2303.4</v>
      </c>
      <c r="I29" s="23">
        <v>2303.4</v>
      </c>
      <c r="J29" s="23"/>
      <c r="K29" s="23"/>
      <c r="L29" s="23">
        <v>2303.4</v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ht="21" customHeight="1" spans="1:23">
      <c r="A30" s="131"/>
      <c r="B30" s="21" t="s">
        <v>220</v>
      </c>
      <c r="C30" s="21" t="s">
        <v>118</v>
      </c>
      <c r="D30" s="21" t="s">
        <v>117</v>
      </c>
      <c r="E30" s="21" t="s">
        <v>118</v>
      </c>
      <c r="F30" s="21" t="s">
        <v>221</v>
      </c>
      <c r="G30" s="21" t="s">
        <v>118</v>
      </c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ht="21" customHeight="1" spans="1:23">
      <c r="A31" s="131"/>
      <c r="B31" s="21" t="s">
        <v>220</v>
      </c>
      <c r="C31" s="21" t="s">
        <v>118</v>
      </c>
      <c r="D31" s="21" t="s">
        <v>117</v>
      </c>
      <c r="E31" s="21" t="s">
        <v>118</v>
      </c>
      <c r="F31" s="21" t="s">
        <v>221</v>
      </c>
      <c r="G31" s="21" t="s">
        <v>118</v>
      </c>
      <c r="H31" s="23">
        <v>138204</v>
      </c>
      <c r="I31" s="23">
        <v>138204</v>
      </c>
      <c r="J31" s="23"/>
      <c r="K31" s="23"/>
      <c r="L31" s="23">
        <v>138204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ht="21" customHeight="1" spans="1:23">
      <c r="A32" s="131"/>
      <c r="B32" s="21" t="s">
        <v>222</v>
      </c>
      <c r="C32" s="21" t="s">
        <v>223</v>
      </c>
      <c r="D32" s="21" t="s">
        <v>88</v>
      </c>
      <c r="E32" s="21" t="s">
        <v>89</v>
      </c>
      <c r="F32" s="21" t="s">
        <v>224</v>
      </c>
      <c r="G32" s="21" t="s">
        <v>225</v>
      </c>
      <c r="H32" s="23">
        <v>2000</v>
      </c>
      <c r="I32" s="23">
        <v>2000</v>
      </c>
      <c r="J32" s="23"/>
      <c r="K32" s="23"/>
      <c r="L32" s="23">
        <v>2000</v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ht="21" customHeight="1" spans="1:23">
      <c r="A33" s="131"/>
      <c r="B33" s="21" t="s">
        <v>222</v>
      </c>
      <c r="C33" s="21" t="s">
        <v>223</v>
      </c>
      <c r="D33" s="21" t="s">
        <v>88</v>
      </c>
      <c r="E33" s="21" t="s">
        <v>89</v>
      </c>
      <c r="F33" s="21" t="s">
        <v>226</v>
      </c>
      <c r="G33" s="21" t="s">
        <v>227</v>
      </c>
      <c r="H33" s="23">
        <v>20000</v>
      </c>
      <c r="I33" s="23">
        <v>20000</v>
      </c>
      <c r="J33" s="23"/>
      <c r="K33" s="23"/>
      <c r="L33" s="23">
        <v>20000</v>
      </c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ht="21" customHeight="1" spans="1:23">
      <c r="A34" s="131"/>
      <c r="B34" s="21" t="s">
        <v>222</v>
      </c>
      <c r="C34" s="21" t="s">
        <v>223</v>
      </c>
      <c r="D34" s="21" t="s">
        <v>88</v>
      </c>
      <c r="E34" s="21" t="s">
        <v>89</v>
      </c>
      <c r="F34" s="21" t="s">
        <v>228</v>
      </c>
      <c r="G34" s="21" t="s">
        <v>229</v>
      </c>
      <c r="H34" s="23">
        <v>22000</v>
      </c>
      <c r="I34" s="23">
        <v>22000</v>
      </c>
      <c r="J34" s="23"/>
      <c r="K34" s="23"/>
      <c r="L34" s="23">
        <v>22000</v>
      </c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ht="21" customHeight="1" spans="1:23">
      <c r="A35" s="131"/>
      <c r="B35" s="21" t="s">
        <v>222</v>
      </c>
      <c r="C35" s="21" t="s">
        <v>223</v>
      </c>
      <c r="D35" s="21" t="s">
        <v>88</v>
      </c>
      <c r="E35" s="21" t="s">
        <v>89</v>
      </c>
      <c r="F35" s="21" t="s">
        <v>230</v>
      </c>
      <c r="G35" s="21" t="s">
        <v>231</v>
      </c>
      <c r="H35" s="23">
        <v>2000</v>
      </c>
      <c r="I35" s="23">
        <v>2000</v>
      </c>
      <c r="J35" s="23"/>
      <c r="K35" s="23"/>
      <c r="L35" s="23">
        <v>2000</v>
      </c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ht="21" customHeight="1" spans="1:23">
      <c r="A36" s="131"/>
      <c r="B36" s="21" t="s">
        <v>232</v>
      </c>
      <c r="C36" s="21" t="s">
        <v>233</v>
      </c>
      <c r="D36" s="21" t="s">
        <v>88</v>
      </c>
      <c r="E36" s="21" t="s">
        <v>89</v>
      </c>
      <c r="F36" s="21" t="s">
        <v>234</v>
      </c>
      <c r="G36" s="21" t="s">
        <v>173</v>
      </c>
      <c r="H36" s="23">
        <v>4000</v>
      </c>
      <c r="I36" s="23">
        <v>4000</v>
      </c>
      <c r="J36" s="23"/>
      <c r="K36" s="23"/>
      <c r="L36" s="23">
        <v>4000</v>
      </c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ht="21" customHeight="1" spans="1:23">
      <c r="A37" s="131"/>
      <c r="B37" s="21" t="s">
        <v>235</v>
      </c>
      <c r="C37" s="21" t="s">
        <v>236</v>
      </c>
      <c r="D37" s="21" t="s">
        <v>88</v>
      </c>
      <c r="E37" s="21" t="s">
        <v>89</v>
      </c>
      <c r="F37" s="21" t="s">
        <v>237</v>
      </c>
      <c r="G37" s="21" t="s">
        <v>236</v>
      </c>
      <c r="H37" s="23">
        <v>8441.04</v>
      </c>
      <c r="I37" s="23">
        <v>8441.04</v>
      </c>
      <c r="J37" s="23"/>
      <c r="K37" s="23"/>
      <c r="L37" s="23">
        <v>8441.04</v>
      </c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</row>
    <row r="38" ht="21" customHeight="1" spans="1:23">
      <c r="A38" s="131"/>
      <c r="B38" s="21" t="s">
        <v>238</v>
      </c>
      <c r="C38" s="21" t="s">
        <v>227</v>
      </c>
      <c r="D38" s="21" t="s">
        <v>88</v>
      </c>
      <c r="E38" s="21" t="s">
        <v>89</v>
      </c>
      <c r="F38" s="21" t="s">
        <v>226</v>
      </c>
      <c r="G38" s="21" t="s">
        <v>227</v>
      </c>
      <c r="H38" s="23">
        <v>6330.78</v>
      </c>
      <c r="I38" s="23">
        <v>6330.78</v>
      </c>
      <c r="J38" s="23"/>
      <c r="K38" s="23"/>
      <c r="L38" s="23">
        <v>6330.78</v>
      </c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ht="21" customHeight="1" spans="1:23">
      <c r="A39" s="131"/>
      <c r="B39" s="21" t="s">
        <v>238</v>
      </c>
      <c r="C39" s="21" t="s">
        <v>227</v>
      </c>
      <c r="D39" s="21" t="s">
        <v>88</v>
      </c>
      <c r="E39" s="21" t="s">
        <v>89</v>
      </c>
      <c r="F39" s="21" t="s">
        <v>226</v>
      </c>
      <c r="G39" s="21" t="s">
        <v>227</v>
      </c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  <row r="40" ht="21" customHeight="1" spans="1:23">
      <c r="A40" s="131"/>
      <c r="B40" s="21" t="s">
        <v>239</v>
      </c>
      <c r="C40" s="21" t="s">
        <v>240</v>
      </c>
      <c r="D40" s="21" t="s">
        <v>88</v>
      </c>
      <c r="E40" s="21" t="s">
        <v>89</v>
      </c>
      <c r="F40" s="21" t="s">
        <v>241</v>
      </c>
      <c r="G40" s="21" t="s">
        <v>240</v>
      </c>
      <c r="H40" s="23">
        <v>25000</v>
      </c>
      <c r="I40" s="23">
        <v>25000</v>
      </c>
      <c r="J40" s="23"/>
      <c r="K40" s="23"/>
      <c r="L40" s="23">
        <v>25000</v>
      </c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</row>
    <row r="41" ht="21" customHeight="1" spans="1:23">
      <c r="A41" s="131"/>
      <c r="B41" s="21" t="s">
        <v>242</v>
      </c>
      <c r="C41" s="21" t="s">
        <v>243</v>
      </c>
      <c r="D41" s="21" t="s">
        <v>88</v>
      </c>
      <c r="E41" s="21" t="s">
        <v>89</v>
      </c>
      <c r="F41" s="21" t="s">
        <v>244</v>
      </c>
      <c r="G41" s="21" t="s">
        <v>245</v>
      </c>
      <c r="H41" s="23">
        <v>87600</v>
      </c>
      <c r="I41" s="23">
        <v>87600</v>
      </c>
      <c r="J41" s="23"/>
      <c r="K41" s="23"/>
      <c r="L41" s="23">
        <v>87600</v>
      </c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ht="21" customHeight="1" spans="1:23">
      <c r="A42" s="131"/>
      <c r="B42" s="21" t="s">
        <v>208</v>
      </c>
      <c r="C42" s="21" t="s">
        <v>209</v>
      </c>
      <c r="D42" s="21" t="s">
        <v>107</v>
      </c>
      <c r="E42" s="21" t="s">
        <v>108</v>
      </c>
      <c r="F42" s="21" t="s">
        <v>246</v>
      </c>
      <c r="G42" s="21" t="s">
        <v>247</v>
      </c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ht="21" customHeight="1" spans="1:23">
      <c r="A43" s="131"/>
      <c r="B43" s="21" t="s">
        <v>208</v>
      </c>
      <c r="C43" s="21" t="s">
        <v>209</v>
      </c>
      <c r="D43" s="21" t="s">
        <v>212</v>
      </c>
      <c r="E43" s="21" t="s">
        <v>213</v>
      </c>
      <c r="F43" s="21" t="s">
        <v>246</v>
      </c>
      <c r="G43" s="21" t="s">
        <v>247</v>
      </c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</row>
    <row r="44" ht="21" customHeight="1" spans="1:23">
      <c r="A44" s="33" t="s">
        <v>119</v>
      </c>
      <c r="B44" s="132"/>
      <c r="C44" s="132"/>
      <c r="D44" s="132"/>
      <c r="E44" s="132"/>
      <c r="F44" s="132"/>
      <c r="G44" s="133"/>
      <c r="H44" s="23">
        <v>1836623.61</v>
      </c>
      <c r="I44" s="23">
        <v>1836623.61</v>
      </c>
      <c r="J44" s="23"/>
      <c r="K44" s="23"/>
      <c r="L44" s="23">
        <v>1836623.61</v>
      </c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</row>
  </sheetData>
  <mergeCells count="30">
    <mergeCell ref="A2:W2"/>
    <mergeCell ref="A3:G3"/>
    <mergeCell ref="H4:W4"/>
    <mergeCell ref="I5:M5"/>
    <mergeCell ref="N5:P5"/>
    <mergeCell ref="R5:W5"/>
    <mergeCell ref="A44:G4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88888888888889" right="0.388888888888889" top="0.579166666666667" bottom="0.579166666666667" header="0.5" footer="0.5"/>
  <pageSetup paperSize="9" scale="5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12"/>
  <sheetViews>
    <sheetView showZeros="0" topLeftCell="A11" workbookViewId="0">
      <selection activeCell="A1" sqref="A1"/>
    </sheetView>
  </sheetViews>
  <sheetFormatPr defaultColWidth="9.14285714285714" defaultRowHeight="14.25" customHeight="1"/>
  <cols>
    <col min="1" max="1" width="12.4190476190476" customWidth="1"/>
    <col min="2" max="2" width="30.4380952380952" customWidth="1"/>
    <col min="3" max="3" width="32.847619047619" customWidth="1"/>
    <col min="4" max="4" width="23.847619047619" customWidth="1"/>
    <col min="5" max="5" width="11.1428571428571" customWidth="1"/>
    <col min="6" max="6" width="17.7142857142857" customWidth="1"/>
    <col min="7" max="7" width="9.84761904761905" customWidth="1"/>
    <col min="8" max="8" width="17.7142857142857" customWidth="1"/>
    <col min="9" max="21" width="19.1428571428571" customWidth="1"/>
    <col min="22" max="23" width="19.2857142857143" customWidth="1"/>
  </cols>
  <sheetData>
    <row r="1" ht="15" customHeight="1" spans="1:23">
      <c r="A1" s="1"/>
      <c r="B1" s="3"/>
      <c r="C1" s="1"/>
      <c r="D1" s="1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1"/>
      <c r="S1" s="1"/>
      <c r="T1" s="1"/>
      <c r="U1" s="3"/>
      <c r="V1" s="1"/>
      <c r="W1" s="38" t="s">
        <v>248</v>
      </c>
    </row>
    <row r="2" ht="41.25" customHeight="1" spans="1:23">
      <c r="A2" s="5" t="str">
        <f>"2025"&amp;"年部门项目支出预算表"</f>
        <v>2025年部门项目支出预算表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ht="18.75" customHeight="1" spans="1:23">
      <c r="A3" s="7" t="str">
        <f>"单位名称："&amp;"临沧市临翔区信访局"</f>
        <v>单位名称：临沧市临翔区信访局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R3" s="1"/>
      <c r="S3" s="1"/>
      <c r="T3" s="1"/>
      <c r="U3" s="3"/>
      <c r="V3" s="1"/>
      <c r="W3" s="38" t="s">
        <v>168</v>
      </c>
    </row>
    <row r="4" ht="18.75" customHeight="1" spans="1:23">
      <c r="A4" s="10" t="s">
        <v>249</v>
      </c>
      <c r="B4" s="11" t="s">
        <v>182</v>
      </c>
      <c r="C4" s="10" t="s">
        <v>183</v>
      </c>
      <c r="D4" s="10" t="s">
        <v>250</v>
      </c>
      <c r="E4" s="11" t="s">
        <v>184</v>
      </c>
      <c r="F4" s="11" t="s">
        <v>185</v>
      </c>
      <c r="G4" s="11" t="s">
        <v>251</v>
      </c>
      <c r="H4" s="11" t="s">
        <v>252</v>
      </c>
      <c r="I4" s="29" t="s">
        <v>56</v>
      </c>
      <c r="J4" s="12" t="s">
        <v>253</v>
      </c>
      <c r="K4" s="13"/>
      <c r="L4" s="13"/>
      <c r="M4" s="14"/>
      <c r="N4" s="12" t="s">
        <v>190</v>
      </c>
      <c r="O4" s="13"/>
      <c r="P4" s="14"/>
      <c r="Q4" s="11" t="s">
        <v>62</v>
      </c>
      <c r="R4" s="12" t="s">
        <v>78</v>
      </c>
      <c r="S4" s="13"/>
      <c r="T4" s="13"/>
      <c r="U4" s="13"/>
      <c r="V4" s="13"/>
      <c r="W4" s="14"/>
    </row>
    <row r="5" ht="18.75" customHeight="1" spans="1:23">
      <c r="A5" s="15"/>
      <c r="B5" s="30"/>
      <c r="C5" s="15"/>
      <c r="D5" s="15"/>
      <c r="E5" s="16"/>
      <c r="F5" s="16"/>
      <c r="G5" s="16"/>
      <c r="H5" s="16"/>
      <c r="I5" s="30"/>
      <c r="J5" s="120" t="s">
        <v>59</v>
      </c>
      <c r="K5" s="121"/>
      <c r="L5" s="11" t="s">
        <v>60</v>
      </c>
      <c r="M5" s="11" t="s">
        <v>61</v>
      </c>
      <c r="N5" s="11" t="s">
        <v>59</v>
      </c>
      <c r="O5" s="11" t="s">
        <v>60</v>
      </c>
      <c r="P5" s="11" t="s">
        <v>61</v>
      </c>
      <c r="Q5" s="16"/>
      <c r="R5" s="11" t="s">
        <v>58</v>
      </c>
      <c r="S5" s="10" t="s">
        <v>65</v>
      </c>
      <c r="T5" s="10" t="s">
        <v>196</v>
      </c>
      <c r="U5" s="10" t="s">
        <v>67</v>
      </c>
      <c r="V5" s="10" t="s">
        <v>68</v>
      </c>
      <c r="W5" s="10" t="s">
        <v>69</v>
      </c>
    </row>
    <row r="6" ht="18.75" customHeight="1" spans="1:23">
      <c r="A6" s="30"/>
      <c r="B6" s="30"/>
      <c r="C6" s="30"/>
      <c r="D6" s="30"/>
      <c r="E6" s="30"/>
      <c r="F6" s="30"/>
      <c r="G6" s="30"/>
      <c r="H6" s="30"/>
      <c r="I6" s="30"/>
      <c r="J6" s="122" t="s">
        <v>58</v>
      </c>
      <c r="K6" s="95"/>
      <c r="L6" s="30"/>
      <c r="M6" s="30"/>
      <c r="N6" s="30"/>
      <c r="O6" s="30"/>
      <c r="P6" s="30"/>
      <c r="Q6" s="30"/>
      <c r="R6" s="30"/>
      <c r="S6" s="123"/>
      <c r="T6" s="123"/>
      <c r="U6" s="123"/>
      <c r="V6" s="123"/>
      <c r="W6" s="123"/>
    </row>
    <row r="7" ht="18.75" customHeight="1" spans="1:23">
      <c r="A7" s="17"/>
      <c r="B7" s="31"/>
      <c r="C7" s="17"/>
      <c r="D7" s="17"/>
      <c r="E7" s="18"/>
      <c r="F7" s="18"/>
      <c r="G7" s="18"/>
      <c r="H7" s="18"/>
      <c r="I7" s="31"/>
      <c r="J7" s="45" t="s">
        <v>58</v>
      </c>
      <c r="K7" s="45" t="s">
        <v>254</v>
      </c>
      <c r="L7" s="18"/>
      <c r="M7" s="18"/>
      <c r="N7" s="18"/>
      <c r="O7" s="18"/>
      <c r="P7" s="18"/>
      <c r="Q7" s="18"/>
      <c r="R7" s="18"/>
      <c r="S7" s="18"/>
      <c r="T7" s="18"/>
      <c r="U7" s="31"/>
      <c r="V7" s="18"/>
      <c r="W7" s="18"/>
    </row>
    <row r="8" ht="18.75" customHeight="1" spans="1:23">
      <c r="A8" s="118">
        <v>1</v>
      </c>
      <c r="B8" s="118">
        <v>2</v>
      </c>
      <c r="C8" s="118">
        <v>3</v>
      </c>
      <c r="D8" s="118">
        <v>4</v>
      </c>
      <c r="E8" s="118">
        <v>5</v>
      </c>
      <c r="F8" s="118">
        <v>6</v>
      </c>
      <c r="G8" s="118">
        <v>7</v>
      </c>
      <c r="H8" s="118">
        <v>8</v>
      </c>
      <c r="I8" s="118">
        <v>9</v>
      </c>
      <c r="J8" s="118">
        <v>10</v>
      </c>
      <c r="K8" s="118">
        <v>11</v>
      </c>
      <c r="L8" s="118">
        <v>12</v>
      </c>
      <c r="M8" s="118">
        <v>13</v>
      </c>
      <c r="N8" s="118">
        <v>14</v>
      </c>
      <c r="O8" s="118">
        <v>15</v>
      </c>
      <c r="P8" s="118">
        <v>16</v>
      </c>
      <c r="Q8" s="118">
        <v>17</v>
      </c>
      <c r="R8" s="118">
        <v>18</v>
      </c>
      <c r="S8" s="118">
        <v>19</v>
      </c>
      <c r="T8" s="118">
        <v>20</v>
      </c>
      <c r="U8" s="118">
        <v>21</v>
      </c>
      <c r="V8" s="118">
        <v>22</v>
      </c>
      <c r="W8" s="118">
        <v>23</v>
      </c>
    </row>
    <row r="9" ht="18.75" customHeight="1" spans="1:23">
      <c r="A9" s="21"/>
      <c r="B9" s="21"/>
      <c r="C9" s="21" t="s">
        <v>255</v>
      </c>
      <c r="D9" s="21"/>
      <c r="E9" s="21"/>
      <c r="F9" s="21"/>
      <c r="G9" s="21"/>
      <c r="H9" s="21"/>
      <c r="I9" s="23">
        <v>20000</v>
      </c>
      <c r="J9" s="23">
        <v>20000</v>
      </c>
      <c r="K9" s="23">
        <v>20000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ht="18.75" customHeight="1" spans="1:23">
      <c r="A10" s="119" t="s">
        <v>256</v>
      </c>
      <c r="B10" s="119" t="s">
        <v>257</v>
      </c>
      <c r="C10" s="21" t="s">
        <v>255</v>
      </c>
      <c r="D10" s="119" t="s">
        <v>71</v>
      </c>
      <c r="E10" s="119" t="s">
        <v>92</v>
      </c>
      <c r="F10" s="119" t="s">
        <v>93</v>
      </c>
      <c r="G10" s="119" t="s">
        <v>228</v>
      </c>
      <c r="H10" s="119" t="s">
        <v>229</v>
      </c>
      <c r="I10" s="23">
        <v>10000</v>
      </c>
      <c r="J10" s="23">
        <v>10000</v>
      </c>
      <c r="K10" s="23">
        <v>10000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ht="18.75" customHeight="1" spans="1:23">
      <c r="A11" s="119" t="s">
        <v>256</v>
      </c>
      <c r="B11" s="119" t="s">
        <v>257</v>
      </c>
      <c r="C11" s="21" t="s">
        <v>255</v>
      </c>
      <c r="D11" s="119" t="s">
        <v>71</v>
      </c>
      <c r="E11" s="119" t="s">
        <v>92</v>
      </c>
      <c r="F11" s="119" t="s">
        <v>93</v>
      </c>
      <c r="G11" s="119" t="s">
        <v>230</v>
      </c>
      <c r="H11" s="119" t="s">
        <v>231</v>
      </c>
      <c r="I11" s="23">
        <v>10000</v>
      </c>
      <c r="J11" s="23">
        <v>10000</v>
      </c>
      <c r="K11" s="23">
        <v>10000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ht="18.75" customHeight="1" spans="1:23">
      <c r="A12" s="33" t="s">
        <v>119</v>
      </c>
      <c r="B12" s="34"/>
      <c r="C12" s="34"/>
      <c r="D12" s="34"/>
      <c r="E12" s="34"/>
      <c r="F12" s="34"/>
      <c r="G12" s="34"/>
      <c r="H12" s="35"/>
      <c r="I12" s="23">
        <v>20000</v>
      </c>
      <c r="J12" s="23">
        <v>20000</v>
      </c>
      <c r="K12" s="23">
        <v>20000</v>
      </c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8888888888889" right="0.388888888888889" top="0.579166666666667" bottom="0.579166666666667" header="0.5" footer="0.5"/>
  <pageSetup paperSize="9" scale="57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12"/>
  <sheetViews>
    <sheetView showZeros="0" tabSelected="1" workbookViewId="0">
      <selection activeCell="G18" sqref="G18"/>
    </sheetView>
  </sheetViews>
  <sheetFormatPr defaultColWidth="9.14285714285714" defaultRowHeight="12" customHeight="1"/>
  <cols>
    <col min="1" max="1" width="34.2857142857143" customWidth="1"/>
    <col min="2" max="2" width="48" customWidth="1"/>
    <col min="3" max="5" width="18.2857142857143" customWidth="1"/>
    <col min="6" max="6" width="12" customWidth="1"/>
    <col min="7" max="7" width="17" customWidth="1"/>
    <col min="8" max="9" width="12" customWidth="1"/>
    <col min="10" max="10" width="27.5714285714286" customWidth="1"/>
  </cols>
  <sheetData>
    <row r="1" ht="15" customHeight="1" spans="10:10">
      <c r="J1" s="87" t="s">
        <v>258</v>
      </c>
    </row>
    <row r="2" ht="36.75" customHeight="1" spans="1:10">
      <c r="A2" s="5" t="str">
        <f>"2025"&amp;"年部门项目支出绩效目标表"</f>
        <v>2025年部门项目支出绩效目标表</v>
      </c>
      <c r="B2" s="6"/>
      <c r="C2" s="6"/>
      <c r="D2" s="6"/>
      <c r="E2" s="6"/>
      <c r="F2" s="51"/>
      <c r="G2" s="6"/>
      <c r="H2" s="51"/>
      <c r="I2" s="51"/>
      <c r="J2" s="6"/>
    </row>
    <row r="3" ht="18.75" customHeight="1" spans="1:8">
      <c r="A3" s="7" t="str">
        <f>"单位名称："&amp;"临沧市临翔区信访局"</f>
        <v>单位名称：临沧市临翔区信访局</v>
      </c>
      <c r="B3" s="3"/>
      <c r="C3" s="3"/>
      <c r="D3" s="3"/>
      <c r="E3" s="3"/>
      <c r="F3" s="52"/>
      <c r="G3" s="3"/>
      <c r="H3" s="52"/>
    </row>
    <row r="4" ht="18.75" customHeight="1" spans="1:10">
      <c r="A4" s="45" t="s">
        <v>259</v>
      </c>
      <c r="B4" s="45" t="s">
        <v>260</v>
      </c>
      <c r="C4" s="45" t="s">
        <v>261</v>
      </c>
      <c r="D4" s="45" t="s">
        <v>262</v>
      </c>
      <c r="E4" s="45" t="s">
        <v>263</v>
      </c>
      <c r="F4" s="53" t="s">
        <v>264</v>
      </c>
      <c r="G4" s="45" t="s">
        <v>265</v>
      </c>
      <c r="H4" s="53" t="s">
        <v>266</v>
      </c>
      <c r="I4" s="53" t="s">
        <v>267</v>
      </c>
      <c r="J4" s="45" t="s">
        <v>268</v>
      </c>
    </row>
    <row r="5" ht="18.75" customHeight="1" spans="1:10">
      <c r="A5" s="116">
        <v>1</v>
      </c>
      <c r="B5" s="116">
        <v>2</v>
      </c>
      <c r="C5" s="116">
        <v>3</v>
      </c>
      <c r="D5" s="116">
        <v>4</v>
      </c>
      <c r="E5" s="116">
        <v>5</v>
      </c>
      <c r="F5" s="116">
        <v>6</v>
      </c>
      <c r="G5" s="116">
        <v>7</v>
      </c>
      <c r="H5" s="116">
        <v>8</v>
      </c>
      <c r="I5" s="116">
        <v>9</v>
      </c>
      <c r="J5" s="116">
        <v>10</v>
      </c>
    </row>
    <row r="6" ht="18.75" customHeight="1" spans="1:10">
      <c r="A6" s="32" t="s">
        <v>71</v>
      </c>
      <c r="B6" s="46"/>
      <c r="C6" s="46"/>
      <c r="D6" s="46"/>
      <c r="E6" s="54"/>
      <c r="F6" s="55"/>
      <c r="G6" s="54"/>
      <c r="H6" s="55"/>
      <c r="I6" s="55"/>
      <c r="J6" s="54"/>
    </row>
    <row r="7" ht="18.75" customHeight="1" spans="1:10">
      <c r="A7" s="212" t="s">
        <v>255</v>
      </c>
      <c r="B7" s="21" t="s">
        <v>269</v>
      </c>
      <c r="C7" s="21" t="s">
        <v>270</v>
      </c>
      <c r="D7" s="21" t="s">
        <v>271</v>
      </c>
      <c r="E7" s="32" t="s">
        <v>272</v>
      </c>
      <c r="F7" s="21" t="s">
        <v>273</v>
      </c>
      <c r="G7" s="32" t="s">
        <v>274</v>
      </c>
      <c r="H7" s="21" t="s">
        <v>275</v>
      </c>
      <c r="I7" s="21" t="s">
        <v>276</v>
      </c>
      <c r="J7" s="32" t="s">
        <v>277</v>
      </c>
    </row>
    <row r="8" ht="18.75" customHeight="1" spans="1:10">
      <c r="A8" s="212" t="s">
        <v>255</v>
      </c>
      <c r="B8" s="21" t="s">
        <v>269</v>
      </c>
      <c r="C8" s="21" t="s">
        <v>270</v>
      </c>
      <c r="D8" s="21" t="s">
        <v>271</v>
      </c>
      <c r="E8" s="32" t="s">
        <v>278</v>
      </c>
      <c r="F8" s="21" t="s">
        <v>279</v>
      </c>
      <c r="G8" s="32" t="s">
        <v>162</v>
      </c>
      <c r="H8" s="21" t="s">
        <v>280</v>
      </c>
      <c r="I8" s="21" t="s">
        <v>276</v>
      </c>
      <c r="J8" s="32" t="s">
        <v>281</v>
      </c>
    </row>
    <row r="9" ht="18.75" customHeight="1" spans="1:10">
      <c r="A9" s="212" t="s">
        <v>255</v>
      </c>
      <c r="B9" s="21" t="s">
        <v>269</v>
      </c>
      <c r="C9" s="21" t="s">
        <v>270</v>
      </c>
      <c r="D9" s="21" t="s">
        <v>282</v>
      </c>
      <c r="E9" s="32" t="s">
        <v>283</v>
      </c>
      <c r="F9" s="21" t="s">
        <v>273</v>
      </c>
      <c r="G9" s="32" t="s">
        <v>284</v>
      </c>
      <c r="H9" s="21" t="s">
        <v>285</v>
      </c>
      <c r="I9" s="21" t="s">
        <v>276</v>
      </c>
      <c r="J9" s="32" t="s">
        <v>286</v>
      </c>
    </row>
    <row r="10" ht="18.75" customHeight="1" spans="1:10">
      <c r="A10" s="212" t="s">
        <v>255</v>
      </c>
      <c r="B10" s="21" t="s">
        <v>269</v>
      </c>
      <c r="C10" s="21" t="s">
        <v>270</v>
      </c>
      <c r="D10" s="21" t="s">
        <v>287</v>
      </c>
      <c r="E10" s="32" t="s">
        <v>288</v>
      </c>
      <c r="F10" s="21" t="s">
        <v>279</v>
      </c>
      <c r="G10" s="32" t="s">
        <v>289</v>
      </c>
      <c r="H10" s="21" t="s">
        <v>290</v>
      </c>
      <c r="I10" s="21" t="s">
        <v>291</v>
      </c>
      <c r="J10" s="32" t="s">
        <v>292</v>
      </c>
    </row>
    <row r="11" ht="18.75" customHeight="1" spans="1:10">
      <c r="A11" s="212" t="s">
        <v>255</v>
      </c>
      <c r="B11" s="21" t="s">
        <v>269</v>
      </c>
      <c r="C11" s="21" t="s">
        <v>293</v>
      </c>
      <c r="D11" s="21" t="s">
        <v>294</v>
      </c>
      <c r="E11" s="32" t="s">
        <v>295</v>
      </c>
      <c r="F11" s="21" t="s">
        <v>279</v>
      </c>
      <c r="G11" s="32" t="s">
        <v>296</v>
      </c>
      <c r="H11" s="21" t="s">
        <v>297</v>
      </c>
      <c r="I11" s="21" t="s">
        <v>276</v>
      </c>
      <c r="J11" s="32" t="s">
        <v>298</v>
      </c>
    </row>
    <row r="12" ht="18.75" customHeight="1" spans="1:10">
      <c r="A12" s="212" t="s">
        <v>255</v>
      </c>
      <c r="B12" s="21" t="s">
        <v>269</v>
      </c>
      <c r="C12" s="21" t="s">
        <v>299</v>
      </c>
      <c r="D12" s="21" t="s">
        <v>300</v>
      </c>
      <c r="E12" s="32" t="s">
        <v>301</v>
      </c>
      <c r="F12" s="21" t="s">
        <v>273</v>
      </c>
      <c r="G12" s="32" t="s">
        <v>302</v>
      </c>
      <c r="H12" s="21" t="s">
        <v>285</v>
      </c>
      <c r="I12" s="21" t="s">
        <v>276</v>
      </c>
      <c r="J12" s="32" t="s">
        <v>303</v>
      </c>
    </row>
  </sheetData>
  <mergeCells count="4">
    <mergeCell ref="A2:J2"/>
    <mergeCell ref="A3:H3"/>
    <mergeCell ref="A7:A12"/>
    <mergeCell ref="B7:B12"/>
  </mergeCells>
  <printOptions horizontalCentered="1"/>
  <pageMargins left="1" right="1" top="0.75" bottom="0.75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2025-02-27T02:39:00Z</dcterms:created>
  <dcterms:modified xsi:type="dcterms:W3CDTF">2025-03-12T01:49:56Z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