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部门基本支出预算表04!$A$4:$W$62</definedName>
    <definedName name="_xlnm._FilterDatabase" localSheetId="7" hidden="1">'部门项目支出预算表05-1'!$A$1:$W$80</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<sst xmlns="http://schemas.openxmlformats.org/spreadsheetml/2006/main" count="2662" uniqueCount="783">
  <si>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</si>
  <si>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</si>
  <si>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</si>
  <si>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</si>
  <si>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</si>
  <si>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</si>
  <si>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</si>
  <si>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</si>
  <si>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</si>
  <si>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</si>
  <si>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</si>
  <si>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</si>
  <si>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</si>
  <si>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</si>
  <si>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</si>
  <si>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</si>
  <si>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</si>
  <si>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</si>
  <si>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</si>
  <si>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</si>
  <si>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</si>
  <si>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</si>
  <si>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</si>
  <si>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</si>
  <si>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</si>
  <si>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</si>
  <si>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</si>
  <si>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</si>
  <si>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</si>
  <si>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</si>
  <si>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</si>
  <si>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</si>
  <si>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</si>
  <si>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</si>
  <si>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</si>
  <si>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</si>
  <si>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</si>
  <si>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</si>
  <si>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</si>
  <si>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</si>
  <si>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</si>
  <si>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</si>
  <si>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</si>
  <si>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</si>
  <si>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</si>
  <si>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</si>
  <si>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</si>
  <si>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</si>
  <si>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</si>
  <si>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</si>
  <si>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</si>
  <si>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</si>
  <si>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</si>
  <si>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</si>
  <si>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</si>
  <si>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</si>
  <si>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</si>
  <si>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</si>
  <si>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</si>
  <si>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</si>
  <si>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</si>
  <si>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</si>
  <si>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</si>
  <si>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</si>
  <si>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</si>
  <si>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</si>
  <si>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</si>
  <si>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</si>
  <si>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</si>
  <si>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</si>
  <si>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120001</t>
  </si>
  <si>
    <t>临沧市临翔区住房和城乡建设局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</si>
  <si>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</si>
  <si>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</si>
  <si>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</si>
  <si>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</si>
  <si>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</si>
  <si>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</si>
  <si>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</si>
  <si>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</si>
  <si>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</si>
  <si>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</si>
  <si>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</si>
  <si>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</si>
  <si>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</si>
  <si>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</si>
  <si>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</si>
  <si>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</si>
  <si>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</si>
  <si>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</si>
  <si>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</si>
  <si>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</si>
  <si>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</si>
  <si>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</si>
  <si>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</si>
  <si>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</si>
  <si>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</si>
  <si>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</si>
  <si>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</si>
  <si>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</si>
  <si>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</si>
  <si>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</si>
  <si>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</si>
  <si>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</si>
  <si>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</si>
  <si>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</si>
  <si>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</si>
  <si>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</si>
  <si>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</si>
  <si>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</si>
  <si>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</si>
  <si>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</si>
  <si>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</si>
  <si>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21103</t>
  </si>
  <si>
    <t>污染防治</t>
  </si>
  <si>
    <t>2110302</t>
  </si>
  <si>
    <t>水体</t>
  </si>
  <si>
    <t>21199</t>
  </si>
  <si>
    <t>其他节能环保支出</t>
  </si>
  <si>
    <t>2119999</t>
  </si>
  <si>
    <t>212</t>
  </si>
  <si>
    <t>城乡社区支出</t>
  </si>
  <si>
    <t>21201</t>
  </si>
  <si>
    <t>城乡社区管理事务</t>
  </si>
  <si>
    <t>2120101</t>
  </si>
  <si>
    <t>行政运行</t>
  </si>
  <si>
    <t>2120199</t>
  </si>
  <si>
    <t>其他城乡社区管理事务支出</t>
  </si>
  <si>
    <t>21203</t>
  </si>
  <si>
    <t>城乡社区公共设施</t>
  </si>
  <si>
    <t>2120303</t>
  </si>
  <si>
    <t>小城镇基础设施建设</t>
  </si>
  <si>
    <t>2120399</t>
  </si>
  <si>
    <t>其他城乡社区公共设施支出</t>
  </si>
  <si>
    <t>21298</t>
  </si>
  <si>
    <t>超长期特别国债安排的支出</t>
  </si>
  <si>
    <t>2129801</t>
  </si>
  <si>
    <t>215</t>
  </si>
  <si>
    <t>资源勘探工业信息等支出</t>
  </si>
  <si>
    <t>21508</t>
  </si>
  <si>
    <t>支持中小企业发展和管理支出</t>
  </si>
  <si>
    <t>2150805</t>
  </si>
  <si>
    <t>中小企业发展专项</t>
  </si>
  <si>
    <t>221</t>
  </si>
  <si>
    <t>住房保障支出</t>
  </si>
  <si>
    <t>22101</t>
  </si>
  <si>
    <t>保障性安居工程支出</t>
  </si>
  <si>
    <t>2210103</t>
  </si>
  <si>
    <t>棚户区改造</t>
  </si>
  <si>
    <t>2210108</t>
  </si>
  <si>
    <t>老旧小区改造</t>
  </si>
  <si>
    <t>2210111</t>
  </si>
  <si>
    <t>配租型住房保障</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</si>
  <si>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</si>
  <si>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</si>
  <si>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</si>
  <si>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</si>
  <si>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</si>
  <si>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</si>
  <si>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</si>
  <si>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</si>
  <si>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</si>
  <si>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</si>
  <si>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</si>
  <si>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</si>
  <si>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</si>
  <si>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</si>
  <si>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</si>
  <si>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</si>
  <si>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</si>
  <si>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</si>
  <si>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</si>
  <si>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</si>
  <si>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</si>
  <si>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</si>
  <si>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</si>
  <si>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</si>
  <si>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</si>
  <si>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</si>
  <si>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</si>
  <si>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</si>
  <si>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</si>
  <si>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</si>
  <si>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</si>
  <si>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</si>
  <si>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</si>
  <si>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</si>
  <si>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</si>
  <si>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</si>
  <si>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</si>
  <si>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</si>
  <si>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</si>
  <si>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</si>
  <si>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</si>
  <si>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</si>
  <si>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</si>
  <si>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</si>
  <si>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</si>
  <si>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</si>
  <si>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</si>
  <si>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</si>
  <si>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</si>
  <si>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</si>
  <si>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</si>
  <si>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</si>
  <si>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</si>
  <si>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</si>
  <si>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</si>
  <si>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</si>
  <si>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</si>
  <si>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</si>
  <si>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</si>
  <si>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</si>
  <si>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</si>
  <si>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</si>
  <si>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</si>
  <si>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</si>
  <si>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</si>
  <si>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</si>
  <si>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</si>
  <si>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</si>
  <si>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</si>
  <si>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</si>
  <si>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</si>
  <si>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</si>
  <si>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</si>
  <si>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</si>
  <si>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</si>
  <si>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</si>
  <si>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</si>
  <si>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</si>
  <si>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</si>
  <si>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</si>
  <si>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</si>
  <si>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</si>
  <si>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</si>
  <si>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530902210000000017408</t>
  </si>
  <si>
    <t>行政人员支出工资</t>
  </si>
  <si>
    <t>30101</t>
  </si>
  <si>
    <t>基本工资</t>
  </si>
  <si>
    <t>530902210000000017409</t>
  </si>
  <si>
    <t>事业人员支出工资</t>
  </si>
  <si>
    <t>30102</t>
  </si>
  <si>
    <t>津贴补贴</t>
  </si>
  <si>
    <t>530902231100001379703</t>
  </si>
  <si>
    <t>行政人员绩效考核奖励（2017年提高标准部分）</t>
  </si>
  <si>
    <t>30103</t>
  </si>
  <si>
    <t>奖金</t>
  </si>
  <si>
    <t>30107</t>
  </si>
  <si>
    <t>绩效工资</t>
  </si>
  <si>
    <t>530902231100001379728</t>
  </si>
  <si>
    <t>绩效工资（2017年提高标准部分）</t>
  </si>
  <si>
    <t>530902210000000017410</t>
  </si>
  <si>
    <t>社会保障缴费</t>
  </si>
  <si>
    <t>30108</t>
  </si>
  <si>
    <t>机关事业单位基本养老保险缴费</t>
  </si>
  <si>
    <t>30110</t>
  </si>
  <si>
    <t>职工基本医疗保险缴费</t>
  </si>
  <si>
    <t>30111</t>
  </si>
  <si>
    <t>公务员医疗补助缴费</t>
  </si>
  <si>
    <t>30112</t>
  </si>
  <si>
    <t>其他社会保障缴费</t>
  </si>
  <si>
    <t>530902210000000017411</t>
  </si>
  <si>
    <t>30113</t>
  </si>
  <si>
    <t>530902251100003806784</t>
  </si>
  <si>
    <t>离退休干部党支部工作经费</t>
  </si>
  <si>
    <t>30201</t>
  </si>
  <si>
    <t>办公费</t>
  </si>
  <si>
    <t>530902210000000017415</t>
  </si>
  <si>
    <t>一般公用经费</t>
  </si>
  <si>
    <t>30211</t>
  </si>
  <si>
    <t>差旅费</t>
  </si>
  <si>
    <t>30202</t>
  </si>
  <si>
    <t>印刷费</t>
  </si>
  <si>
    <t>30205</t>
  </si>
  <si>
    <t>水费</t>
  </si>
  <si>
    <t>30206</t>
  </si>
  <si>
    <t>电费</t>
  </si>
  <si>
    <t>30207</t>
  </si>
  <si>
    <t>邮电费</t>
  </si>
  <si>
    <t>530902241100002245253</t>
  </si>
  <si>
    <t>公务接待费（公用经费）</t>
  </si>
  <si>
    <t>30217</t>
  </si>
  <si>
    <t>30204</t>
  </si>
  <si>
    <t>手续费</t>
  </si>
  <si>
    <t>530902210000000017414</t>
  </si>
  <si>
    <t>工会经费</t>
  </si>
  <si>
    <t>30228</t>
  </si>
  <si>
    <t>530902251100003806783</t>
  </si>
  <si>
    <t>福利费</t>
  </si>
  <si>
    <t>30229</t>
  </si>
  <si>
    <t>530902210000000017413</t>
  </si>
  <si>
    <t>公务用车运行维护费</t>
  </si>
  <si>
    <t>30231</t>
  </si>
  <si>
    <t>530902210000000019927</t>
  </si>
  <si>
    <t>行政人员公务交通补贴</t>
  </si>
  <si>
    <t>30239</t>
  </si>
  <si>
    <t>其他交通费用</t>
  </si>
  <si>
    <t>530902241100002326721</t>
  </si>
  <si>
    <t>原渠道发放退休费</t>
  </si>
  <si>
    <t>30302</t>
  </si>
  <si>
    <t>退休费</t>
  </si>
  <si>
    <t>530902210000000020335</t>
  </si>
  <si>
    <t>遗属补助</t>
  </si>
  <si>
    <t>30305</t>
  </si>
  <si>
    <t>生活补助</t>
  </si>
  <si>
    <t>30307</t>
  </si>
  <si>
    <t>医疗费补助</t>
  </si>
  <si>
    <t>预算05-1表</t>
  </si>
  <si>
    <t>项目分类</t>
  </si>
  <si>
    <t>项目单位</t>
  </si>
  <si>
    <t>经济科目编码</t>
  </si>
  <si>
    <t>经济科目名称</t>
  </si>
  <si>
    <t>本年拨款</t>
  </si>
  <si>
    <t>其中：本次下达</t>
  </si>
  <si>
    <t>2024年保障性安居工程配套基础设施建设中央基建投资预算专款资金</t>
  </si>
  <si>
    <t>专项业务类</t>
  </si>
  <si>
    <t>530902241100003184634</t>
  </si>
  <si>
    <t>30905</t>
  </si>
  <si>
    <t>基础设施建设</t>
  </si>
  <si>
    <t>2024年保障性安居工程配套基础设施专项中央基建投资专款资金</t>
  </si>
  <si>
    <t>530902241100003127761</t>
  </si>
  <si>
    <t>2024年第四批省预算内前期工作经费（临翔区2024年污水管网更新改造项目）专款资金</t>
  </si>
  <si>
    <t>530902241100003184184</t>
  </si>
  <si>
    <t>2024年第五批省预算内（2025年城东片区排水防涝综合治理项目）前期工作专款资金</t>
  </si>
  <si>
    <t>530902241100003358575</t>
  </si>
  <si>
    <t>2024年第一批省预算内前期工作（燃气管道等老化更新改造）专款资金</t>
  </si>
  <si>
    <t>事业发展类</t>
  </si>
  <si>
    <t>530902241100002995295</t>
  </si>
  <si>
    <t>31006</t>
  </si>
  <si>
    <t>大型修缮</t>
  </si>
  <si>
    <t>2024年市级重大项目前期工作(第三净水处理厂扩建及配套管网工程)专款资金</t>
  </si>
  <si>
    <t>530902241100003280625</t>
  </si>
  <si>
    <t>31005</t>
  </si>
  <si>
    <t>2024年中央财政城镇保障性安居工程补助资金</t>
  </si>
  <si>
    <t>530902241100003071879</t>
  </si>
  <si>
    <t>保障性安居工程配套基础设施建设专项中央基建投资预算资金</t>
  </si>
  <si>
    <t>拆迁办及房地产交易中心工作经费</t>
  </si>
  <si>
    <t>530902210000000017977</t>
  </si>
  <si>
    <t>30226</t>
  </si>
  <si>
    <t>劳务费</t>
  </si>
  <si>
    <t>城市路灯电费经费</t>
  </si>
  <si>
    <t>530902241100003234104</t>
  </si>
  <si>
    <t>城市绿化用水经费</t>
  </si>
  <si>
    <t>530902241100003234102</t>
  </si>
  <si>
    <t>单位自有资金</t>
  </si>
  <si>
    <t>530902241100003043701</t>
  </si>
  <si>
    <t>30227</t>
  </si>
  <si>
    <t>委托业务费</t>
  </si>
  <si>
    <t>非公有制经济组织和社会组织党建基本工作经费</t>
  </si>
  <si>
    <t>530902251100003804403</t>
  </si>
  <si>
    <t>30216</t>
  </si>
  <si>
    <t>培训费</t>
  </si>
  <si>
    <t>各项工作经费</t>
  </si>
  <si>
    <t>530902241100002751077</t>
  </si>
  <si>
    <t>建筑企业奖励资金</t>
  </si>
  <si>
    <t>530902241100003332504</t>
  </si>
  <si>
    <t>31204</t>
  </si>
  <si>
    <t>费用补贴</t>
  </si>
  <si>
    <t>截污工程资金</t>
  </si>
  <si>
    <t>530902231100001358806</t>
  </si>
  <si>
    <t>临沧城绿化管护经费</t>
  </si>
  <si>
    <t>530902241100003234071</t>
  </si>
  <si>
    <t>临翔区2022年城镇老旧小区改造项目资金</t>
  </si>
  <si>
    <t>530902241100003187616</t>
  </si>
  <si>
    <t>临翔区南片区排水防涝建设项目资金</t>
  </si>
  <si>
    <t>530902241100003184679</t>
  </si>
  <si>
    <t>忙畔西环路青华、忙令片区供电线路提质改造建设项目资金</t>
  </si>
  <si>
    <t>530902241100003250778</t>
  </si>
  <si>
    <t>排水设施建设中央基建投资专款资金</t>
  </si>
  <si>
    <t>530902231100002010906</t>
  </si>
  <si>
    <t>玉龙湖水质提升改造工程资金</t>
  </si>
  <si>
    <t>530902241100003250722</t>
  </si>
  <si>
    <t>中西部污水处理提质增效专款资金</t>
  </si>
  <si>
    <t>530902210000000024400</t>
  </si>
  <si>
    <t>中央水污染防治专款资金</t>
  </si>
  <si>
    <t>530902211100000185902</t>
  </si>
  <si>
    <t>主城区市政设施维护及公园广场运行成本经费</t>
  </si>
  <si>
    <t>530902241100003234120</t>
  </si>
  <si>
    <t>30213</t>
  </si>
  <si>
    <t>维修（护）费</t>
  </si>
  <si>
    <t>30218</t>
  </si>
  <si>
    <t>专用材料费</t>
  </si>
  <si>
    <t>预算05-2表</t>
  </si>
  <si>
    <t>单位名称、项目名称</t>
  </si>
  <si>
    <t>项目年度绩效目标</t>
  </si>
  <si>
    <t>一级指标</t>
  </si>
  <si>
    <t>二级指标</t>
  </si>
  <si>
    <t>三级指标</t>
  </si>
  <si>
    <t>指标性质</t>
  </si>
  <si>
    <t>指标值</t>
  </si>
  <si>
    <t>度量单位</t>
  </si>
  <si>
    <t>指标属性</t>
  </si>
  <si>
    <t>指标内容</t>
  </si>
  <si>
    <t>1.通过聘用拆迁专业技术人员8人，达到进一步加大棚户区改造力度，让更多困难群众的住房条件早日得到改善。         
2.通过聘用拆迁专业技术人员8人，达到将继续做好头塘街棚户区改造项目、章嘎棚户区改造项目、旗山路西段棚户区改造项目、南京凹棚户区改造项目等4个老棚户区改造项目工作扫尾工作。                                                        
3.全力按计划、按期完成新启动章嘎、头塘街片区棚户区改造项目征收拆迁工作及棚户区安置房建设项目征地拆迁工作。   
4.完善新项目申报工作，尽快启动项目实施。</t>
  </si>
  <si>
    <t>产出指标</t>
  </si>
  <si>
    <t>数量指标</t>
  </si>
  <si>
    <t>聘用人员</t>
  </si>
  <si>
    <t>&gt;=</t>
  </si>
  <si>
    <t>17</t>
  </si>
  <si>
    <t>人</t>
  </si>
  <si>
    <t>定量指标</t>
  </si>
  <si>
    <t>反映聘用人员数量的情况</t>
  </si>
  <si>
    <t>质量指标</t>
  </si>
  <si>
    <t>服务水平出错率</t>
  </si>
  <si>
    <t>=</t>
  </si>
  <si>
    <t>0</t>
  </si>
  <si>
    <t>%</t>
  </si>
  <si>
    <t>反映服务水平出错率的情况</t>
  </si>
  <si>
    <t>时效指标</t>
  </si>
  <si>
    <t>按时支付率</t>
  </si>
  <si>
    <t>100</t>
  </si>
  <si>
    <t>反映按时支付率的情况</t>
  </si>
  <si>
    <t>成本指标</t>
  </si>
  <si>
    <t>社会成本指标</t>
  </si>
  <si>
    <t>3800</t>
  </si>
  <si>
    <t>元/人*月</t>
  </si>
  <si>
    <t>反映社会成本指标的情况</t>
  </si>
  <si>
    <t>效益指标</t>
  </si>
  <si>
    <t>社会效益</t>
  </si>
  <si>
    <t>带动就业人数</t>
  </si>
  <si>
    <t>8</t>
  </si>
  <si>
    <t>定性指标</t>
  </si>
  <si>
    <t>反映带动就业人数情况</t>
  </si>
  <si>
    <t>可持续影响</t>
  </si>
  <si>
    <t>对拆迁工作发挥的影响</t>
  </si>
  <si>
    <t>长期</t>
  </si>
  <si>
    <t>年</t>
  </si>
  <si>
    <t>反映拆迁工作发挥的影响情况</t>
  </si>
  <si>
    <t>满意度指标</t>
  </si>
  <si>
    <t>服务对象满意度</t>
  </si>
  <si>
    <t>群众满意度</t>
  </si>
  <si>
    <t>反映群众满意的情况</t>
  </si>
  <si>
    <t>通过实施临沧主城区城市园林绿化养护服务采购项目，不断提高临沧城建成区绿地率、绿化覆盖率，巩固和提高绿化建设成果，提升城市品位，彰显绿美临翔新形象，助力临沧市创建花园城市、绿美城市。绿化管护达到国家二级养护质量标准：1、绿化比较充分，植物配置基本合理，基本达到黄土不露天。2、园林植物达到：（1）生长势：正常。生长达到该树种该规格的平均生长量。（2）叶子正常：叶色、大小、薄厚正常：较严重黄叶、焦叶、卷叶、带虫尿虫网灰尘的株数在2%以下：被啃咬的叶片最严重的每株在10%以下。（3）枝、干正常：无明显枯枝、死杈：有蛀干害虫的株数在2%以下（包括2%，以下同）：蚧壳虫最严重处主枝主干100平方厘米2头活虫以下，较细枝条每尺长一段上在10头活虫以下，株数都在4%以下：④树冠基本完整：主侧枝分布匀称，树冠通风透光。（4）措施：按二级技术措施要求认真进行养护。（5）行道树缺株在1%以下。（6）草坪覆盖率达95%以上：草坪内杂草控制在20%以内：生长和颜色正常，不枯黄：每年修剪暖地形二次以上，冷地形10次以上：基本无病虫害。3、行道树和绿地内无死树，树木修剪基本合理，树形美观，能较好地解决树木和电线、建筑物、交通等之间的矛盾。4、绿化生产垃圾要做到日产日清，绿地内无明显的废弃物，能坚持在重大节日前进行突击清理。5、栏杆、园路、桌椅、井盖和牌饰等园林设施基本完善，基本做到及对维护和油饰。6、无较重的人为损坏。对轻微或偶尔发生难以控制的人为损坏，能及时发现和处理、绿地、草坪内无堆物堆料、搭棚或侵占等；行道树树干无明显地钉栓刻画现象，树下距树2米以内无影响树木养护管理的堆物堆料搭棚、围栏等。</t>
  </si>
  <si>
    <t>绿化管护车辆数</t>
  </si>
  <si>
    <t>辆</t>
  </si>
  <si>
    <t>反映绿化管护车辆数的情况</t>
  </si>
  <si>
    <t>通过实施临沧主城区城市园林绿化养护服务采购项目，不断提高临沧城建成区绿地率、绿化覆盖率，巩固和提高绿化建设成果，提升城市品味，彰显绿美临翔新形象，助力临沧市创建花园城市、绿美城市。绿化管护达到国家二级养护质量标准：1、绿化比较充分，植物配置基本合理，基本达到黄土不露天。2、园林植物达到：（1）生长势：正常。生长达到该树种该规格的平均生长量。（2）叶子正常：叶色、大小、薄厚正常：较严重黄叶、焦叶、卷叶、带虫尿虫网灰尘的株数在2%以下：被啃咬的叶片最严重的每株在10%以下。（3）枝、干正常：无明显枯枝、死杈：有蛀干害虫的株数在2%以下（包括2%，以下同）：蚧壳虫最严重处主枝主干100平方厘米2头活虫以下，较细枝条每尺长一段上在10头活虫以下，株数都在4%以下：④树冠基本完整：主侧枝分布匀称，树冠通风透光。（4）措施：按二级技术措施要求认真进行养护。（5）行道树缺株在1%以下。（6）草坪覆盖率达95%以上：草坪内杂草控制在20%以内：生长和颜色正常，不枯黄：每年修剪暖地形二次以上，冷地形10次以上：基本无病虫害。3、行道树和绿地内无死树，树木修剪基本合理，树形美观，能较好地解决树木和电线、建筑物、交通等之间的矛盾。4、绿化生产垃圾要做到日产日清，绿地内无明显的废弃物，能坚持在重大节日前进行突击清理。5、栏杆、园路、桌椅、井盖和牌饰等园林设施基本完善，基本做到及对维护和油饰。6、无较重的人为损坏。对轻微或偶尔发生难以控制的人为损坏，能及时发现和处理、绿地、草坪内无堆物堆料、搭棚或侵占等；行道树树干无明显地钉栓刻画现象，树下距树2米以内无影响树木养护管理的堆物堆料搭棚、围栏等。</t>
  </si>
  <si>
    <t>管护片区</t>
  </si>
  <si>
    <t>4</t>
  </si>
  <si>
    <t>个</t>
  </si>
  <si>
    <t xml:space="preserve">反映管护片区个数情况
</t>
  </si>
  <si>
    <t>城市绿化管护标准</t>
  </si>
  <si>
    <t>国家二级养护质量标准</t>
  </si>
  <si>
    <t>反映城市绿化管护标准</t>
  </si>
  <si>
    <t>管护及时率</t>
  </si>
  <si>
    <t>反映日常管护情况</t>
  </si>
  <si>
    <t>反映项目带动就业人数情况</t>
  </si>
  <si>
    <t>项目持续发挥作用的期限</t>
  </si>
  <si>
    <t>长期发挥</t>
  </si>
  <si>
    <t>是</t>
  </si>
  <si>
    <t>反映项目持续发挥作用期限情况</t>
  </si>
  <si>
    <t>城市居民满意度</t>
  </si>
  <si>
    <t>90</t>
  </si>
  <si>
    <t>反映广大市民对城市绿化的满意度</t>
  </si>
  <si>
    <t>通过实施临沧市临翔区怒江-南汀河博尚水库国控断面源头水污染防治工程一期项目，完成博尚水库周边博尚村的兴华村，永泉村的上永泉村、下永泉村、兴荣村、讯房村和永和村的上永和村、下永和村、联合村共8个自然村的农户生活污水截污建设，完成主管安装24542米，支管安装15264米，达到项目建成后，使博尚水库周边住户生活污水得到有效收集治理，博尚水库污水直排问题得到有效解决，水质明显提升。</t>
  </si>
  <si>
    <t>新建DN200-300的HDPE管长度</t>
  </si>
  <si>
    <t>1000</t>
  </si>
  <si>
    <t>米</t>
  </si>
  <si>
    <t>反映新建DN200-300的HDPE管长度情况</t>
  </si>
  <si>
    <t>新建DN110pvc管长度</t>
  </si>
  <si>
    <t>反映新建DN110pvc管长度情况</t>
  </si>
  <si>
    <t>达到国家验收标准</t>
  </si>
  <si>
    <t>反映验收达标情况</t>
  </si>
  <si>
    <t>项目完工率</t>
  </si>
  <si>
    <t>反映项目完工情况</t>
  </si>
  <si>
    <t>经济效益</t>
  </si>
  <si>
    <t>环境维护支出较上年降低</t>
  </si>
  <si>
    <t>下降</t>
  </si>
  <si>
    <t>是/否</t>
  </si>
  <si>
    <t>反映项目建成后环境维护支出情况</t>
  </si>
  <si>
    <t>村民环境保护意识明显替升</t>
  </si>
  <si>
    <t>提高</t>
  </si>
  <si>
    <t>反映村民环境保护意识情况</t>
  </si>
  <si>
    <t>生态效益</t>
  </si>
  <si>
    <t>污染负荷将明显减少，水环境逐步提升。</t>
  </si>
  <si>
    <t>反映项目建成后水环境情况</t>
  </si>
  <si>
    <t>反映项目建成后群众满意度情况</t>
  </si>
  <si>
    <t>1.通过土方开挖、排水管安装等工程，消除城市内20余个涝积水点，达到完善城市排水实施，保障人民群众生命和财产安全。
2.通过安装检查井100余套，安装提升泵10台，达到将多余雨水快速抽排的目的，保障城市低洼区域不发生积水。
3.通过排水防涝设施建设项目的建设，达到改善城市环境卫生状况，提升市民的生活品质，群众满意度达到98%以上。</t>
  </si>
  <si>
    <t>检查井安装数量</t>
  </si>
  <si>
    <t>套</t>
  </si>
  <si>
    <t>反映检查井安装数量的情况。</t>
  </si>
  <si>
    <t>提升泵安装数量</t>
  </si>
  <si>
    <t>台</t>
  </si>
  <si>
    <t>反映提升泵安装数量的情况。</t>
  </si>
  <si>
    <t>工程量完成情况</t>
  </si>
  <si>
    <t>反映工程量完成的情况。</t>
  </si>
  <si>
    <t>工程完成期限</t>
  </si>
  <si>
    <t>反映工程完成期限情况。</t>
  </si>
  <si>
    <t>创造就业岗位</t>
  </si>
  <si>
    <t>10</t>
  </si>
  <si>
    <t>人次</t>
  </si>
  <si>
    <t>反映创造就业岗位的数量情况。</t>
  </si>
  <si>
    <t>提升生态效益</t>
  </si>
  <si>
    <t>提升</t>
  </si>
  <si>
    <t>反映提升生态效益的情况。</t>
  </si>
  <si>
    <t>提升可持续影响</t>
  </si>
  <si>
    <t>反映提升可持续影响的情况。</t>
  </si>
  <si>
    <t>95</t>
  </si>
  <si>
    <t>反映群众满意度的情况。</t>
  </si>
  <si>
    <t>1.通过推动项目落地建设，达到临翔区6个片区棚户区改造建设项目基础施工开工率达到100%；
2.通过按时向符合发放要求的用户发放租赁补贴，达到群众满意度达到80%以上；
3.通过施工现场的严格管理，按月、季度不定时开展安全大检查工作，达到项目的安全事故率为0。
4.通过积极推动项目建设落地，项目实际开工数达到项目实施总数的50%；
5.通过6个片区改（扩、翻）建的实施，覆盖户数达到3741户，改造覆盖面积约3281.94亩；
6.通过施工现场的严格管理，按月、季度不定时开展安全大检查工作，达到项目的安全事故率为0。</t>
  </si>
  <si>
    <t>2023年棚户区改造户数</t>
  </si>
  <si>
    <t>3741</t>
  </si>
  <si>
    <t>户</t>
  </si>
  <si>
    <t>反映2023年棚户区改造户数的情况</t>
  </si>
  <si>
    <t>2023年棚户区改造面积</t>
  </si>
  <si>
    <t>684.68</t>
  </si>
  <si>
    <t>亩</t>
  </si>
  <si>
    <t xml:space="preserve">反映2023年棚户区改造面积的情况
</t>
  </si>
  <si>
    <t>2023年棚户区改造片区数量</t>
  </si>
  <si>
    <t xml:space="preserve">反映2023年棚户区改造片区数量的情况
</t>
  </si>
  <si>
    <t>2023年棚户区工程质量是否符合标准</t>
  </si>
  <si>
    <t>符合</t>
  </si>
  <si>
    <t xml:space="preserve">反映2023年棚户区工程质量是否符合标准的情况
</t>
  </si>
  <si>
    <t>2023年棚户区改造项目计划完成率</t>
  </si>
  <si>
    <t xml:space="preserve">反映2023年棚户区改造项目计划完成率的情况
</t>
  </si>
  <si>
    <t>2023年棚户区改造项目受益户数</t>
  </si>
  <si>
    <t xml:space="preserve">反映2023年棚户区改造项目受益户数的情况
</t>
  </si>
  <si>
    <t>2023年棚户区改造项目服务对象满意度</t>
  </si>
  <si>
    <t>80</t>
  </si>
  <si>
    <t xml:space="preserve">反映2023年棚户区改造项目服务对象满意度的情况
</t>
  </si>
  <si>
    <t>1.通过改造建设DN300—DN400污水管40287m等项目，达到基本消除城中村、老旧城区和城乡接合部生活污水收集处理设施空白区；                                                                                                                                                         
2.通过市政管网错接、混接主干管建设工程，改造建设DN600—DN800污水管14633m等，达到基本完成市政雨污错接混接治理、破旧管网修复改造及部分雨污分流改造；                                                                                                                                                                                    3.通过污水厂BOD＜50mg/l，提升到80以上等， 达到临沧市城区污水收集达到全覆盖；</t>
  </si>
  <si>
    <t>市政管道错接、混接主干管建设长度</t>
  </si>
  <si>
    <t>14633</t>
  </si>
  <si>
    <t>反映市政管道错接、混接主干管建设的长度。</t>
  </si>
  <si>
    <t>1.通过改造建设DN300—DN400污水管40287m等项目，达到基本消除城中村、老旧城区和城乡结合部生活污水收集处理设施空白区；                                                                                                                                                         
2.通过市政管网错接、混接主干管建设工程，改造建设DN600—DN800污水管14633m等，达到基本完成市政雨污错接混接治理、破旧管网修复改造及部分雨污分流改造；                                                                                                                                                                                    3.通过污水厂BOD＜50mg/l，提升到80以上等， 达到临沧市城区污水收集达到全覆盖；</t>
  </si>
  <si>
    <t>污水直排口改造工程数量</t>
  </si>
  <si>
    <t>50</t>
  </si>
  <si>
    <t>反映污水直排口改造的工程数量。</t>
  </si>
  <si>
    <t>反映工程验收合格率的情况</t>
  </si>
  <si>
    <t>污水处理设施落后问题得到改善，人居环境逐步改善</t>
  </si>
  <si>
    <t>逐步改善</t>
  </si>
  <si>
    <t>反映工程建设带来的人居环境改善的情况</t>
  </si>
  <si>
    <t>污水集中收集率</t>
  </si>
  <si>
    <t>反映工程建设带来的污水集中收集率的情况</t>
  </si>
  <si>
    <t>项目可持续影响力</t>
  </si>
  <si>
    <t>反映工程建设可持续影响力的情况</t>
  </si>
  <si>
    <t>反映工程建设的群众满意度情况</t>
  </si>
  <si>
    <t>通过对临沧城管护区域内，重点对沧江园、世纪路、凤翔路的植物、绿地、植被适时进行浇水，按时、按月缴纳绿化用水费用，保证植物、植被灌溉率95%以上，保证树木、植被成活率，避免因缺水造成植物、植被死亡、缺塘。</t>
  </si>
  <si>
    <t>植物、植被灌溉率</t>
  </si>
  <si>
    <t>反映植物、植被灌溉覆盖情况</t>
  </si>
  <si>
    <t>按时、按月缴纳绿化用水费</t>
  </si>
  <si>
    <t>反映缴纳绿化用水情况</t>
  </si>
  <si>
    <t>绿化建设成果持续提升</t>
  </si>
  <si>
    <t>持续提升</t>
  </si>
  <si>
    <t>反映绿化建设成果提升情况</t>
  </si>
  <si>
    <t>绿化管护效果</t>
  </si>
  <si>
    <t>明显提升</t>
  </si>
  <si>
    <t>反映绿化管护效果提升情况</t>
  </si>
  <si>
    <t>市民对绿化管护效果满意度</t>
  </si>
  <si>
    <t>反映市民对绿化管护效果满意度</t>
  </si>
  <si>
    <t>通过支付支付工作经费，达到工作有序开展，任务及时完成。</t>
  </si>
  <si>
    <t>保障工作数量</t>
  </si>
  <si>
    <t>&gt;</t>
  </si>
  <si>
    <t>1.00</t>
  </si>
  <si>
    <t>件</t>
  </si>
  <si>
    <t xml:space="preserve">反映保障工作数量的情况
</t>
  </si>
  <si>
    <t>资金使用合规性</t>
  </si>
  <si>
    <t>合规</t>
  </si>
  <si>
    <t>临翔区住房和城乡建设局近期工作开展情况</t>
  </si>
  <si>
    <t>工作完成及时性</t>
  </si>
  <si>
    <t>及时</t>
  </si>
  <si>
    <t>正常运转率</t>
  </si>
  <si>
    <t>1.通过实施云南省临沧市临翔区博尚镇镇区截污工程，完成博尚镇区污水主管26999m，入户支管31560m，检查井1648座。项目建成后，达到博尚镇区住户生活污水得到有效收集治理，博尚水库污水直排问题得到有效解决，水质明显提升。</t>
  </si>
  <si>
    <t>建设污水主管长度</t>
  </si>
  <si>
    <t>千米</t>
  </si>
  <si>
    <t>反映污水主管建设长度情况</t>
  </si>
  <si>
    <t>建设入户支管长度</t>
  </si>
  <si>
    <t>反映入户支管建设长度情况</t>
  </si>
  <si>
    <t>检修筑查井数量</t>
  </si>
  <si>
    <t>座</t>
  </si>
  <si>
    <t>反映检修筑查井数量情况</t>
  </si>
  <si>
    <t>验收合格率</t>
  </si>
  <si>
    <t>反映工程验收合格情况</t>
  </si>
  <si>
    <t>反映工程完成工期时限</t>
  </si>
  <si>
    <t>98</t>
  </si>
  <si>
    <t>反映工程实施后正常运行情况</t>
  </si>
  <si>
    <t>提升博尚镇区污水收集率</t>
  </si>
  <si>
    <t>反映提升博尚镇区污水收集情况</t>
  </si>
  <si>
    <t>反映项目建成后发挥效益情况</t>
  </si>
  <si>
    <t>反映博尚镇住户对项目建设满意度情况</t>
  </si>
  <si>
    <t>1.通过建设临沧市碧桂园小区与金玉旗緣小区中间道路，达到改善小区人居环境的目标。
2.通过建设临沧市碧桂园小区与金玉旗緣小区中间道路，达到完善道路建设面积9900平方米的目标。
3.通过建设临沧市碧桂园小区与金玉旗緣小区中间道路，达到群众满意度提高的目标。
4.通过开展各项工作，达到加快城市基础设施建设，推进城市更新取得实效。</t>
  </si>
  <si>
    <t>完成道路建设数量</t>
  </si>
  <si>
    <t>条</t>
  </si>
  <si>
    <t>反映完成道路建设数量的情况</t>
  </si>
  <si>
    <t>完成工作事项数</t>
  </si>
  <si>
    <t>反映完成工作事项数的情况</t>
  </si>
  <si>
    <t>工程验收合格率</t>
  </si>
  <si>
    <t>临翔区城区城乡公共服务</t>
  </si>
  <si>
    <t xml:space="preserve">反映临翔区城区城乡公共服务的情况
</t>
  </si>
  <si>
    <t>反映群众满意度的情况</t>
  </si>
  <si>
    <t>为确实加强中共临沧市临翔区物业行业党委党建工作基本保障，根据《临沧市非公有制经济组织和社会组织党建基本工作经费补助办法》临组发【2017】52号通知要求，现请求给予核拨区物业行业党委下设14个党支部党建工作经费、党组织书记专项补贴经费和党员教育训经费。一区物业行业党委党建工作经费5万元；二区物业行业党委下设14个党支部党建工作经费、党组织书记专项补贴经费和党员培训经费6.49万元。（其中14个党支部工作经费：3000X14=42000（元）；党组织书记专项补贴经费：1200X14=16800(元)；14个党支部党员培训费用6100元。）以上2项金额合计：11.49万元。</t>
  </si>
  <si>
    <t>区物业行业党委数</t>
  </si>
  <si>
    <t>反映区物业行业党委数的情况</t>
  </si>
  <si>
    <t>区物业行业党支部数</t>
  </si>
  <si>
    <t>14</t>
  </si>
  <si>
    <t xml:space="preserve">反映区物业行业党支部数的情况
</t>
  </si>
  <si>
    <t>党建工作量完成情况</t>
  </si>
  <si>
    <t xml:space="preserve">反映党建工作量完成情况的情况
</t>
  </si>
  <si>
    <t>党建工作开展时间</t>
  </si>
  <si>
    <t xml:space="preserve">2025年1月31日前 </t>
  </si>
  <si>
    <t>年-月-日</t>
  </si>
  <si>
    <t xml:space="preserve">反映党建工作开展时间.的情况
</t>
  </si>
  <si>
    <t>基层党组织正常运转率</t>
  </si>
  <si>
    <t xml:space="preserve">反映基层党组织正常运转率的情况
</t>
  </si>
  <si>
    <t>受益党员满意度</t>
  </si>
  <si>
    <t xml:space="preserve">反映受益党员满意度的情况
</t>
  </si>
  <si>
    <t xml:space="preserve">1.通过错混接节点改造，到达主城区主要道路雨污分流完成度≥95%的目标；
2.通过建设项目，达到主城区现状污水管网无漏损；
3.通过建设项目，达到主城区现状污水管网收集率≥90%；
4.通过项目建设达到进水浓度提升30%以上的目标；
</t>
  </si>
  <si>
    <t>更换污水管道数量</t>
  </si>
  <si>
    <t>28.57</t>
  </si>
  <si>
    <t>公里</t>
  </si>
  <si>
    <t>反映污水管道更换长度。</t>
  </si>
  <si>
    <t>错混节点改造</t>
  </si>
  <si>
    <t>141</t>
  </si>
  <si>
    <t>处</t>
  </si>
  <si>
    <t>反映错混节点改造的数量</t>
  </si>
  <si>
    <t>建设污水信息化系统</t>
  </si>
  <si>
    <t>反映建设污水信息化系统的数量</t>
  </si>
  <si>
    <t>施工质量</t>
  </si>
  <si>
    <t>反映施工质量</t>
  </si>
  <si>
    <t>工作完成及时率</t>
  </si>
  <si>
    <t>反映工作完成及时率</t>
  </si>
  <si>
    <t>提升人居环境</t>
  </si>
  <si>
    <t>反映是否提升人居环境</t>
  </si>
  <si>
    <t>反映是否提升生态效益</t>
  </si>
  <si>
    <t>反映是否提升可持续影响</t>
  </si>
  <si>
    <t>人民群众满意度</t>
  </si>
  <si>
    <t>反映人民群众满意度</t>
  </si>
  <si>
    <t>1.通过新建排水管网建设22.9公里，新建排涝通道建设4.2公里，建设城市排水管网排水口流量计、监控设施等，达到提高城市防洪排涝能力的目标。
2.通过项目的建设，达到强化应急响应能力的目标。
3.通过项目的建设，达到群众满意度达到98%以上。</t>
  </si>
  <si>
    <t>编制项目可行性研究报告</t>
  </si>
  <si>
    <t>份</t>
  </si>
  <si>
    <t>反映编制项目可行性研究报告的数量。</t>
  </si>
  <si>
    <t>办理前期工作手续</t>
  </si>
  <si>
    <t>个（项）</t>
  </si>
  <si>
    <t>反映办理前期工作手续的情况</t>
  </si>
  <si>
    <t>编制施工图设计图纸</t>
  </si>
  <si>
    <t>反映编制施工图设计图纸的情况</t>
  </si>
  <si>
    <t>前期工作完成情况</t>
  </si>
  <si>
    <t>反映前期工作完成情况</t>
  </si>
  <si>
    <t>前期工作完成时间</t>
  </si>
  <si>
    <t>之前</t>
  </si>
  <si>
    <t>反映前期工作完成时间</t>
  </si>
  <si>
    <t>项目受益人数</t>
  </si>
  <si>
    <t>反映项目受益人数情况</t>
  </si>
  <si>
    <t>可持续影响力</t>
  </si>
  <si>
    <t>反映可持续影响力</t>
  </si>
  <si>
    <t>反映服务对象满意度的情况</t>
  </si>
  <si>
    <t>1.通过积极推动翠竹巷棚改项目建设，项目实际开工数达到项目实施总数的100%；
2.通过翠竹巷棚改片区的实施，覆盖户数达到463户，达到项目覆盖面积1065万平方米；
3.通过翠竹巷棚改施工现场的严格管理，按月、季度不定时开展安全大检查工作，达到项目的安全事故率为0。
4.积极推动汀河西路片区6个小区的改建项目主要改造内容为：老旧房屋的防水、外墙、雨污管网、公厕、强弱电管网、智慧安防等一系列的提升改造，改造面积9.886万平米。
5.项目实际已实施开工2个小区，通过对施工现场的严格管理，每月施行安全及环保大检查，争取做到不出现任何安全事故，大气、扬程污染等指标均在正常范围之内。</t>
  </si>
  <si>
    <t>保障性安居工程项目（翠竹巷、汀河西路）</t>
  </si>
  <si>
    <t>2.0</t>
  </si>
  <si>
    <t xml:space="preserve">反映保障性安居工程项目（翠竹巷）的情况
</t>
  </si>
  <si>
    <t>汀河西路项目老旧小区改造户数</t>
  </si>
  <si>
    <t>701</t>
  </si>
  <si>
    <t xml:space="preserve">反映汀河西路项目老旧小区改造户数的情况
</t>
  </si>
  <si>
    <t>项目阶段验收合格率</t>
  </si>
  <si>
    <t>合格</t>
  </si>
  <si>
    <t xml:space="preserve">反映项目阶段验收合格率的情况
</t>
  </si>
  <si>
    <t>项目开工率</t>
  </si>
  <si>
    <t xml:space="preserve">反映项目开工率的情况
</t>
  </si>
  <si>
    <t>提高群众获得高、幸福感</t>
  </si>
  <si>
    <t>有效提高</t>
  </si>
  <si>
    <t>是否</t>
  </si>
  <si>
    <t xml:space="preserve">反映提高群众获得高、幸福感的情况
</t>
  </si>
  <si>
    <t>受益群众满意度</t>
  </si>
  <si>
    <t xml:space="preserve">反映受益群众满意度的情况
</t>
  </si>
  <si>
    <t>1.通过建设临翔区第三净水处理厂扩建工程，达到100%满足临翔区中心城区、火车站片区及周边乡镇的供水需求，保证临翔区今后的发展需要。
2.通过先进工艺的净水，保证水厂出水水质，使水厂出水水质100%满足《生活饮用水卫生标准》（GB5749-2022）的标准。</t>
  </si>
  <si>
    <t>编制可行性研究报告</t>
  </si>
  <si>
    <t>反映项目可行性研究报告数量的情况</t>
  </si>
  <si>
    <t>编制初步设计/方案设计文本</t>
  </si>
  <si>
    <t>反映编制初步设计/方案设计文本的数量情况</t>
  </si>
  <si>
    <t>办理前期工作要件</t>
  </si>
  <si>
    <t>项</t>
  </si>
  <si>
    <t>反映办理前期工作要件的数量情况</t>
  </si>
  <si>
    <t>项目前期工作完成情况</t>
  </si>
  <si>
    <t>反映项目前期工作完成情况</t>
  </si>
  <si>
    <t>2025年5月31日</t>
  </si>
  <si>
    <t>反映前期工作完成时间情况</t>
  </si>
  <si>
    <t>项目收益人数</t>
  </si>
  <si>
    <t>2000</t>
  </si>
  <si>
    <t>反映项目收益人数情况</t>
  </si>
  <si>
    <t>对未来城市建设的影响力</t>
  </si>
  <si>
    <t>反映对未来城市建设的影响力情况</t>
  </si>
  <si>
    <t>反映受益群众满意度的情况。</t>
  </si>
  <si>
    <t>一是通过开展前期工作，西片区及老城区燃气管道等老化更新改造项目完成项目可行性研究报告编制、立项工作。二是通过开展前期工作，南天路片区燃气管道等老化更新改造建设项目完成项目可行性研究报告编制、立项工作。</t>
  </si>
  <si>
    <t>西片区及老城区燃气管道等更新改造项目资金下达1年内前期工作启动率</t>
  </si>
  <si>
    <t>60</t>
  </si>
  <si>
    <t>反映西片区及老城区燃气管道等更新改造项目资金下达1年内前期工作启动率的情况</t>
  </si>
  <si>
    <t>南天路片区燃气管道老化更新改造项目资金下达1年内前期工作启动率</t>
  </si>
  <si>
    <t>反映南天路片区燃气管道老化更新改造项目资金下达1年内前期工作启动率的情况</t>
  </si>
  <si>
    <t>反映前期工作完成的情况</t>
  </si>
  <si>
    <t>前期工作按时完成率</t>
  </si>
  <si>
    <t>反映前期工作按时完成率的情况</t>
  </si>
  <si>
    <t>基础设施完好率</t>
  </si>
  <si>
    <t>反映基础设施完好率的情况</t>
  </si>
  <si>
    <t>反映提升生态效益的情况</t>
  </si>
  <si>
    <t>反映受益群众满意度的情况</t>
  </si>
  <si>
    <t>美化、亮化临沧城市环境，确保道路照明正常运行，提高路灯照明的覆盖率，按时、按月缴纳全城路灯电费。对全城16000多盏路灯进行维修维护，每天巡查，及时处理，季度大检，对存在安全隐患的路灯电杆及时发现及时整改，保障路灯亮灯率及安全性，确保路段亮灯率在95%以上，保障群众出行方便。</t>
  </si>
  <si>
    <t>路灯电费缴纳及时率</t>
  </si>
  <si>
    <t>反映路灯电费按时缴纳情况</t>
  </si>
  <si>
    <t>道路照明正常运行率</t>
  </si>
  <si>
    <t>反映道路照明正常运行情况</t>
  </si>
  <si>
    <t>路灯照明设施覆盖率</t>
  </si>
  <si>
    <t>反映路灯照明设施覆盖情况</t>
  </si>
  <si>
    <t>区内群众满意度</t>
  </si>
  <si>
    <t>反映区风群众满意度</t>
  </si>
  <si>
    <t>对玉龙湖、沧江园、西河园、市政府广场等市政公园、广场的照明设施、水路、电路、市政公共设施等进行维修维护、改造、更新，玉龙湖、市政公园广场设施完好率达到95%以上，公园路灯亮化率达到95%以上，绿化管护率达到100%。达到国家二级绿化管护标准，群众满意率不低于90%。巩固和拓展玉龙湖及城区市政公园、广场景观，不断提高公共服务水平，满足人民群众日益增长的精神文化需求。2024年玉龙湖饲养天鹅不少于50只，绿化管护面积不低于12万平方米，带动就业人数不低于15人。</t>
  </si>
  <si>
    <t>饲养天鹅数量</t>
  </si>
  <si>
    <t>头/只</t>
  </si>
  <si>
    <t>反映饲养天鹅数量</t>
  </si>
  <si>
    <t>绿化管护面积</t>
  </si>
  <si>
    <t>12万</t>
  </si>
  <si>
    <t>平方米</t>
  </si>
  <si>
    <t>反映绿化管护面积面积</t>
  </si>
  <si>
    <t>湖面保洁面积</t>
  </si>
  <si>
    <t>10万</t>
  </si>
  <si>
    <t>反映玉龙湖湖面保洁面积</t>
  </si>
  <si>
    <t>玉龙湖、市政公园广场设施完好率</t>
  </si>
  <si>
    <t>反映玉龙湖、市政公园广场设施完好率</t>
  </si>
  <si>
    <t>玉龙湖、市政公园广场亮化率</t>
  </si>
  <si>
    <t>反映玉龙湖、市政公园广场亮化率</t>
  </si>
  <si>
    <t>绿化管护率</t>
  </si>
  <si>
    <t>反映绿化管护率</t>
  </si>
  <si>
    <t>保障良好的休闲环境</t>
  </si>
  <si>
    <t>保障</t>
  </si>
  <si>
    <t>反映保障良好休闲环境情况</t>
  </si>
  <si>
    <t>15</t>
  </si>
  <si>
    <t>反映项目带动就业人数数量</t>
  </si>
  <si>
    <t>绿化管护标准</t>
  </si>
  <si>
    <t>国家二级绿化管护标准</t>
  </si>
  <si>
    <t>达标</t>
  </si>
  <si>
    <t>反映绿化管护标准</t>
  </si>
  <si>
    <t>市民满意度</t>
  </si>
  <si>
    <t>反映市民满意度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</si>
  <si>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</si>
  <si>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</si>
  <si>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</si>
  <si>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</si>
  <si>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</si>
  <si>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</si>
  <si>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</si>
  <si>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</si>
  <si>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</si>
  <si>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</si>
  <si>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</si>
  <si>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</si>
  <si>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</si>
  <si>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</si>
  <si>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打印机</t>
  </si>
  <si>
    <t>A4黑白打印机</t>
  </si>
  <si>
    <t>复印纸</t>
  </si>
  <si>
    <t>箱</t>
  </si>
  <si>
    <t>其他印刷服务</t>
  </si>
  <si>
    <t>批</t>
  </si>
  <si>
    <t>文件柜</t>
  </si>
  <si>
    <t>组</t>
  </si>
  <si>
    <t>预算08表</t>
  </si>
  <si>
    <t>政府购买服务项目</t>
  </si>
  <si>
    <t>政府购买服务目录</t>
  </si>
  <si>
    <t>注：本单位不涉及此内容，所以公开空表。</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</si>
  <si>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</si>
  <si>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</si>
  <si>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</si>
  <si>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</si>
  <si>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</si>
  <si>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</si>
  <si>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</si>
  <si>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</si>
  <si>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</si>
  <si>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</si>
  <si>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</si>
  <si>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</si>
  <si>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</si>
  <si>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</si>
  <si>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</si>
  <si>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A02021003</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</si>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</sst>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yyyy/mm/dd"/>
    <numFmt numFmtId="179" formatCode="#,##0.00;\-#,##0.00;;@"/>
    <numFmt numFmtId="180" formatCode="hh:mm:ss"/>
  </numFmts>
  <fonts count="53">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9"/>
      <color theme="0"/>
      <name val="Microsoft YaHei UI"/>
      <charset val="134"/>
    </font>
    <font>
      <sz val="9"/>
      <color indexed="8"/>
      <name val="宋体"/>
      <charset val="134"/>
      <scheme val="minor"/>
    </font>
    <font>
      <sz val="22"/>
      <name val="方正小标宋简体"/>
      <charset val="134"/>
    </font>
    <font>
      <sz val="10"/>
      <color rgb="FFFFFFFF"/>
      <name val="宋体"/>
      <charset val="134"/>
    </font>
    <font>
      <b/>
      <sz val="21"/>
      <color rgb="FF000000"/>
      <name val="宋体"/>
      <charset val="134"/>
    </font>
    <font>
      <sz val="10"/>
      <name val="宋体"/>
      <charset val="134"/>
    </font>
    <font>
      <sz val="11"/>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2" fontId="33"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15"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177" fontId="7" fillId="0" borderId="7">
      <alignment horizontal="righ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33"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33" fillId="0" borderId="0" applyFont="0" applyFill="0" applyBorder="0" applyAlignment="0" applyProtection="0">
      <alignment vertical="center"/>
    </xf>
    <xf numFmtId="178" fontId="7" fillId="0" borderId="7">
      <alignment horizontal="right" vertical="center"/>
    </xf>
    <xf numFmtId="0" fontId="39" fillId="0" borderId="0" applyNumberFormat="0" applyFill="0" applyBorder="0" applyAlignment="0" applyProtection="0">
      <alignment vertical="center"/>
    </xf>
    <xf numFmtId="0" fontId="33" fillId="9" borderId="16"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7" applyNumberFormat="0" applyFill="0" applyAlignment="0" applyProtection="0">
      <alignment vertical="center"/>
    </xf>
    <xf numFmtId="0" fontId="45" fillId="0" borderId="17" applyNumberFormat="0" applyFill="0" applyAlignment="0" applyProtection="0">
      <alignment vertical="center"/>
    </xf>
    <xf numFmtId="0" fontId="37" fillId="11" borderId="0" applyNumberFormat="0" applyBorder="0" applyAlignment="0" applyProtection="0">
      <alignment vertical="center"/>
    </xf>
    <xf numFmtId="0" fontId="40" fillId="0" borderId="18" applyNumberFormat="0" applyFill="0" applyAlignment="0" applyProtection="0">
      <alignment vertical="center"/>
    </xf>
    <xf numFmtId="0" fontId="37" fillId="12" borderId="0" applyNumberFormat="0" applyBorder="0" applyAlignment="0" applyProtection="0">
      <alignment vertical="center"/>
    </xf>
    <xf numFmtId="0" fontId="46" fillId="13" borderId="19" applyNumberFormat="0" applyAlignment="0" applyProtection="0">
      <alignment vertical="center"/>
    </xf>
    <xf numFmtId="0" fontId="47" fillId="13" borderId="15" applyNumberFormat="0" applyAlignment="0" applyProtection="0">
      <alignment vertical="center"/>
    </xf>
    <xf numFmtId="0" fontId="48" fillId="14" borderId="20"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21" applyNumberFormat="0" applyFill="0" applyAlignment="0" applyProtection="0">
      <alignment vertical="center"/>
    </xf>
    <xf numFmtId="0" fontId="50" fillId="0" borderId="22"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10" fontId="7" fillId="0" borderId="7">
      <alignment horizontal="righ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179" fontId="7" fillId="0" borderId="7">
      <alignment horizontal="right" vertical="center"/>
    </xf>
    <xf numFmtId="49" fontId="7" fillId="0" borderId="7">
      <alignment horizontal="left" vertical="center" wrapText="1"/>
    </xf>
    <xf numFmtId="179" fontId="7" fillId="0" borderId="7">
      <alignment horizontal="right" vertical="center"/>
    </xf>
    <xf numFmtId="180" fontId="7" fillId="0" borderId="7">
      <alignment horizontal="right" vertical="center"/>
    </xf>
    <xf numFmtId="176" fontId="7" fillId="0" borderId="7">
      <alignment horizontal="right" vertical="center"/>
    </xf>
    <xf numFmtId="0" fontId="7" fillId="0" borderId="0">
      <alignment vertical="top"/>
      <protection locked="0"/>
    </xf>
  </cellStyleXfs>
  <cellXfs count="22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9"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2" borderId="0" xfId="57" applyFont="1" applyFill="1" applyBorder="1" applyAlignment="1" applyProtection="1">
      <alignment vertical="center"/>
    </xf>
    <xf numFmtId="0" fontId="9" fillId="0" borderId="0" xfId="0" applyFont="1">
      <alignment vertical="top"/>
      <protection locked="0"/>
    </xf>
    <xf numFmtId="0" fontId="1"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6"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10" fillId="0" borderId="9" xfId="0" applyFont="1" applyFill="1" applyBorder="1" applyAlignment="1" applyProtection="1"/>
    <xf numFmtId="176"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0" fillId="2" borderId="0" xfId="0" applyFont="1" applyFill="1">
      <alignment vertical="top"/>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8" fillId="0" borderId="0" xfId="57" applyFont="1" applyFill="1" applyBorder="1" applyAlignment="1" applyProtection="1">
      <alignment vertical="center"/>
    </xf>
    <xf numFmtId="0" fontId="2" fillId="0" borderId="0" xfId="0" applyFont="1" applyAlignment="1" applyProtection="1">
      <alignment horizontal="right" vertical="center"/>
    </xf>
    <xf numFmtId="0" fontId="11"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10"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8" fillId="0" borderId="0" xfId="57" applyFont="1" applyFill="1" applyBorder="1" applyAlignment="1" applyProtection="1">
      <alignment vertical="top"/>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wrapText="1"/>
      <protection locked="0"/>
    </xf>
    <xf numFmtId="0" fontId="6" fillId="0" borderId="8" xfId="0" applyFont="1" applyBorder="1" applyAlignment="1" applyProtection="1">
      <alignment horizontal="center" vertical="center" wrapText="1"/>
    </xf>
    <xf numFmtId="0" fontId="6" fillId="0" borderId="8"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8" xfId="0" applyFont="1" applyBorder="1" applyAlignment="1">
      <alignment horizontal="left" vertical="center" wrapText="1"/>
      <protection locked="0"/>
    </xf>
    <xf numFmtId="0" fontId="5" fillId="0" borderId="13" xfId="0" applyFont="1" applyBorder="1" applyAlignment="1" applyProtection="1">
      <alignment horizontal="center" vertical="center"/>
    </xf>
    <xf numFmtId="0" fontId="5" fillId="0" borderId="14" xfId="0" applyFont="1" applyBorder="1" applyAlignment="1" applyProtection="1">
      <alignment horizontal="left" vertical="center"/>
    </xf>
    <xf numFmtId="0" fontId="5" fillId="0" borderId="14"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protection locked="0"/>
    </xf>
    <xf numFmtId="0" fontId="6" fillId="0" borderId="14"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8" xfId="0" applyFont="1" applyBorder="1" applyAlignment="1" applyProtection="1">
      <alignment horizontal="center" vertical="center"/>
    </xf>
    <xf numFmtId="0" fontId="6" fillId="0" borderId="8" xfId="0" applyFont="1" applyBorder="1" applyAlignment="1">
      <alignment horizontal="center" vertical="center"/>
      <protection locked="0"/>
    </xf>
    <xf numFmtId="0" fontId="5" fillId="0" borderId="8"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8" xfId="0" applyNumberFormat="1" applyFont="1" applyBorder="1" applyAlignment="1" applyProtection="1">
      <alignment horizontal="right" vertical="center"/>
    </xf>
    <xf numFmtId="0" fontId="5" fillId="0" borderId="8" xfId="0" applyFont="1" applyFill="1" applyBorder="1" applyAlignment="1" applyProtection="1">
      <alignment horizontal="left" vertical="center" wrapText="1"/>
    </xf>
    <xf numFmtId="3" fontId="5" fillId="0" borderId="8" xfId="0" applyNumberFormat="1" applyFont="1" applyFill="1" applyBorder="1" applyAlignment="1" applyProtection="1">
      <alignment horizontal="right" vertical="center"/>
    </xf>
    <xf numFmtId="0" fontId="12" fillId="0" borderId="0" xfId="0" applyFont="1" applyAlignment="1">
      <alignment horizontal="right"/>
      <protection locked="0"/>
    </xf>
    <xf numFmtId="49" fontId="12"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3" fillId="0" borderId="0" xfId="0" applyFont="1" applyAlignment="1">
      <alignment horizontal="center" vertical="center" wrapText="1"/>
      <protection locked="0"/>
    </xf>
    <xf numFmtId="0" fontId="13" fillId="0" borderId="0" xfId="0" applyFont="1" applyAlignment="1">
      <alignment horizontal="center" vertical="center"/>
      <protection locked="0"/>
    </xf>
    <xf numFmtId="0" fontId="13"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0" fontId="6" fillId="0" borderId="11"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8" xfId="0" applyNumberFormat="1" applyFont="1" applyBorder="1" applyAlignment="1">
      <alignment horizontal="center" vertical="center" wrapText="1"/>
      <protection locked="0"/>
    </xf>
    <xf numFmtId="49" fontId="6" fillId="0" borderId="8"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8" xfId="0" applyFont="1" applyBorder="1" applyAlignment="1">
      <alignment horizontal="left" vertical="center" wrapText="1" indent="1"/>
      <protection locked="0"/>
    </xf>
    <xf numFmtId="0" fontId="5" fillId="0" borderId="8"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1" fontId="5" fillId="0" borderId="7" xfId="0" applyNumberFormat="1" applyFont="1" applyBorder="1" applyAlignment="1" applyProtection="1">
      <alignment horizontal="left" vertical="center" wrapTex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0"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lignment horizontal="center" vertical="center" wrapText="1"/>
      <protection locked="0"/>
    </xf>
    <xf numFmtId="179" fontId="14" fillId="0" borderId="7" xfId="0" applyNumberFormat="1" applyFont="1" applyBorder="1" applyAlignment="1">
      <alignment horizontal="right" vertical="center"/>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179" fontId="15" fillId="0" borderId="7" xfId="0" applyNumberFormat="1" applyFont="1" applyBorder="1" applyAlignment="1">
      <alignment horizontal="right" vertical="center"/>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6" fillId="0" borderId="0" xfId="0" applyFont="1" applyAlignment="1" applyProtection="1">
      <alignment horizontal="center" wrapText="1"/>
    </xf>
    <xf numFmtId="0" fontId="2" fillId="0" borderId="0" xfId="0" applyFont="1" applyAlignment="1" applyProtection="1">
      <alignment horizontal="center" wrapText="1"/>
    </xf>
    <xf numFmtId="0" fontId="17" fillId="0" borderId="6" xfId="0" applyFont="1" applyBorder="1" applyAlignment="1">
      <alignment horizontal="center" vertical="center" wrapText="1"/>
      <protection locked="0"/>
    </xf>
    <xf numFmtId="0" fontId="18" fillId="0" borderId="7" xfId="0" applyFont="1" applyBorder="1" applyAlignment="1">
      <alignment horizontal="center" vertical="center"/>
      <protection locked="0"/>
    </xf>
    <xf numFmtId="0" fontId="19" fillId="0" borderId="7" xfId="0" applyFont="1" applyBorder="1" applyAlignment="1">
      <alignment horizontal="center" vertical="center"/>
      <protection locked="0"/>
    </xf>
    <xf numFmtId="0" fontId="20" fillId="0" borderId="7" xfId="0" applyFont="1" applyBorder="1" applyAlignment="1" applyProtection="1">
      <alignment horizontal="center" vertical="center"/>
    </xf>
    <xf numFmtId="0" fontId="20" fillId="0" borderId="2" xfId="0" applyFont="1" applyBorder="1" applyAlignment="1" applyProtection="1">
      <alignment horizontal="center" vertical="center"/>
    </xf>
    <xf numFmtId="179" fontId="21" fillId="0" borderId="7" xfId="0" applyNumberFormat="1" applyFont="1" applyBorder="1" applyAlignment="1" applyProtection="1">
      <alignment horizontal="right" vertical="center"/>
    </xf>
    <xf numFmtId="179" fontId="21" fillId="0" borderId="7" xfId="0" applyNumberFormat="1" applyFont="1" applyBorder="1" applyAlignment="1" applyProtection="1">
      <alignment horizontal="center" vertical="center"/>
    </xf>
    <xf numFmtId="0" fontId="2" fillId="0" borderId="0" xfId="0" applyFont="1" applyProtection="1">
      <alignment vertical="top"/>
    </xf>
    <xf numFmtId="0" fontId="22"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8" xfId="0" applyFont="1" applyBorder="1" applyAlignment="1">
      <alignment horizontal="left" vertical="center"/>
      <protection locked="0"/>
    </xf>
    <xf numFmtId="0" fontId="7" fillId="0" borderId="6" xfId="0" applyFont="1" applyBorder="1" applyAlignment="1">
      <alignment horizontal="left" vertical="center"/>
      <protection locked="0"/>
    </xf>
    <xf numFmtId="0" fontId="14" fillId="0" borderId="6" xfId="0" applyFont="1" applyBorder="1" applyAlignment="1">
      <alignment vertical="center"/>
      <protection locked="0"/>
    </xf>
    <xf numFmtId="0" fontId="25" fillId="0" borderId="6" xfId="0" applyFont="1" applyBorder="1" applyAlignment="1">
      <alignment horizontal="center" vertical="center"/>
      <protection locked="0"/>
    </xf>
    <xf numFmtId="179" fontId="25"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6" fillId="0" borderId="0" xfId="0" applyFont="1" applyAlignment="1" applyProtection="1">
      <alignment vertical="center"/>
    </xf>
    <xf numFmtId="0" fontId="27"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14" fillId="0" borderId="7" xfId="0" applyFont="1" applyBorder="1" applyAlignment="1">
      <alignment horizontal="left" vertical="center" wrapText="1" indent="1"/>
      <protection locked="0"/>
    </xf>
    <xf numFmtId="0" fontId="14"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8" fillId="0" borderId="0" xfId="0" applyFont="1" applyAlignment="1" applyProtection="1"/>
    <xf numFmtId="0" fontId="29"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1"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12"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8"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8" xfId="0" applyFont="1" applyBorder="1" applyAlignment="1" applyProtection="1">
      <alignment vertical="center"/>
    </xf>
    <xf numFmtId="0" fontId="26" fillId="0" borderId="0" xfId="0" applyFont="1" applyProtection="1">
      <alignment vertical="top"/>
    </xf>
    <xf numFmtId="0" fontId="29"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5" fillId="0" borderId="8" xfId="0" applyFont="1" applyBorder="1" applyAlignment="1">
      <alignment horizontal="center" vertical="center"/>
      <protection locked="0"/>
    </xf>
    <xf numFmtId="0" fontId="2" fillId="3" borderId="4" xfId="0" applyFont="1" applyFill="1" applyBorder="1" applyAlignment="1">
      <alignment horizontal="center" vertical="center" wrapText="1"/>
      <protection locked="0"/>
    </xf>
    <xf numFmtId="0" fontId="30" fillId="0" borderId="0" xfId="0" applyFont="1" applyAlignment="1" applyProtection="1">
      <alignment horizontal="center" vertical="top"/>
    </xf>
    <xf numFmtId="0" fontId="31"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2" fillId="0" borderId="6" xfId="0" applyFont="1" applyBorder="1" applyAlignment="1" applyProtection="1">
      <alignment horizontal="center" vertical="center"/>
    </xf>
    <xf numFmtId="0" fontId="32"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2" fillId="0" borderId="6" xfId="0" applyFont="1" applyBorder="1" applyAlignment="1">
      <alignment horizontal="center" vertical="center"/>
      <protection locked="0"/>
    </xf>
    <xf numFmtId="0" fontId="14"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8" workbookViewId="0">
      <selection activeCell="C44" sqref="C43:C4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1" t="s">
        <v>0</v>
      </c>
    </row>
    <row r="2" ht="36" customHeight="1" spans="1:4">
      <c r="A2" s="5" t="str">
        <f>"2025"&amp;"年部门财务收支预算总表"</f>
        <v>2025年部门财务收支预算总表</v>
      </c>
      <c r="B2" s="215"/>
      <c r="C2" s="215"/>
      <c r="D2" s="215"/>
    </row>
    <row r="3" ht="18.75" customHeight="1" spans="1:4">
      <c r="A3" s="43" t="str">
        <f>"单位名称："&amp;"临沧市临翔区住房和城乡建设局"</f>
        <v>单位名称：临沧市临翔区住房和城乡建设局</v>
      </c>
      <c r="B3" s="216"/>
      <c r="C3" s="216"/>
      <c r="D3" s="41"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42" t="s">
        <v>6</v>
      </c>
      <c r="B7" s="23">
        <v>77274331.17</v>
      </c>
      <c r="C7" s="142" t="s">
        <v>7</v>
      </c>
      <c r="D7" s="23"/>
    </row>
    <row r="8" ht="18.75" customHeight="1" spans="1:4">
      <c r="A8" s="142" t="s">
        <v>8</v>
      </c>
      <c r="B8" s="23"/>
      <c r="C8" s="142" t="s">
        <v>9</v>
      </c>
      <c r="D8" s="23"/>
    </row>
    <row r="9" ht="18.75" customHeight="1" spans="1:4">
      <c r="A9" s="142" t="s">
        <v>10</v>
      </c>
      <c r="B9" s="23"/>
      <c r="C9" s="142" t="s">
        <v>11</v>
      </c>
      <c r="D9" s="23"/>
    </row>
    <row r="10" ht="18.75" customHeight="1" spans="1:4">
      <c r="A10" s="142" t="s">
        <v>12</v>
      </c>
      <c r="B10" s="23"/>
      <c r="C10" s="142" t="s">
        <v>13</v>
      </c>
      <c r="D10" s="23"/>
    </row>
    <row r="11" ht="18.75" customHeight="1" spans="1:4">
      <c r="A11" s="217" t="s">
        <v>14</v>
      </c>
      <c r="B11" s="23">
        <v>2000000</v>
      </c>
      <c r="C11" s="174" t="s">
        <v>15</v>
      </c>
      <c r="D11" s="23"/>
    </row>
    <row r="12" ht="18.75" customHeight="1" spans="1:4">
      <c r="A12" s="177" t="s">
        <v>16</v>
      </c>
      <c r="B12" s="23"/>
      <c r="C12" s="176" t="s">
        <v>17</v>
      </c>
      <c r="D12" s="23"/>
    </row>
    <row r="13" ht="18.75" customHeight="1" spans="1:4">
      <c r="A13" s="177" t="s">
        <v>18</v>
      </c>
      <c r="B13" s="23"/>
      <c r="C13" s="176" t="s">
        <v>19</v>
      </c>
      <c r="D13" s="23"/>
    </row>
    <row r="14" ht="18.75" customHeight="1" spans="1:4">
      <c r="A14" s="177" t="s">
        <v>20</v>
      </c>
      <c r="B14" s="23">
        <v>2000000</v>
      </c>
      <c r="C14" s="176" t="s">
        <v>21</v>
      </c>
      <c r="D14" s="23">
        <v>1874158.46</v>
      </c>
    </row>
    <row r="15" ht="18.75" customHeight="1" spans="1:4">
      <c r="A15" s="177" t="s">
        <v>22</v>
      </c>
      <c r="B15" s="23"/>
      <c r="C15" s="176" t="s">
        <v>23</v>
      </c>
      <c r="D15" s="23">
        <v>848128.85</v>
      </c>
    </row>
    <row r="16" ht="18.75" customHeight="1" spans="1:4">
      <c r="A16" s="177" t="s">
        <v>24</v>
      </c>
      <c r="B16" s="23"/>
      <c r="C16" s="177" t="s">
        <v>25</v>
      </c>
      <c r="D16" s="23">
        <v>3100000</v>
      </c>
    </row>
    <row r="17" ht="18.75" customHeight="1" spans="1:4">
      <c r="A17" s="177" t="s">
        <v>26</v>
      </c>
      <c r="B17" s="23"/>
      <c r="C17" s="177" t="s">
        <v>27</v>
      </c>
      <c r="D17" s="23">
        <v>48017928.66</v>
      </c>
    </row>
    <row r="18" ht="18.75" customHeight="1" spans="1:4">
      <c r="A18" s="178" t="s">
        <v>26</v>
      </c>
      <c r="B18" s="23"/>
      <c r="C18" s="176" t="s">
        <v>28</v>
      </c>
      <c r="D18" s="23"/>
    </row>
    <row r="19" ht="18.75" customHeight="1" spans="1:4">
      <c r="A19" s="178" t="s">
        <v>26</v>
      </c>
      <c r="B19" s="23"/>
      <c r="C19" s="176" t="s">
        <v>29</v>
      </c>
      <c r="D19" s="23"/>
    </row>
    <row r="20" ht="18.75" customHeight="1" spans="1:4">
      <c r="A20" s="178" t="s">
        <v>26</v>
      </c>
      <c r="B20" s="23"/>
      <c r="C20" s="176" t="s">
        <v>30</v>
      </c>
      <c r="D20" s="23">
        <v>160000</v>
      </c>
    </row>
    <row r="21" ht="18.75" customHeight="1" spans="1:4">
      <c r="A21" s="178" t="s">
        <v>26</v>
      </c>
      <c r="B21" s="23"/>
      <c r="C21" s="176" t="s">
        <v>31</v>
      </c>
      <c r="D21" s="23"/>
    </row>
    <row r="22" ht="18.75" customHeight="1" spans="1:4">
      <c r="A22" s="178" t="s">
        <v>26</v>
      </c>
      <c r="B22" s="23"/>
      <c r="C22" s="176" t="s">
        <v>32</v>
      </c>
      <c r="D22" s="23"/>
    </row>
    <row r="23" ht="18.75" customHeight="1" spans="1:4">
      <c r="A23" s="178" t="s">
        <v>26</v>
      </c>
      <c r="B23" s="23"/>
      <c r="C23" s="176" t="s">
        <v>33</v>
      </c>
      <c r="D23" s="23"/>
    </row>
    <row r="24" ht="18.75" customHeight="1" spans="1:4">
      <c r="A24" s="178" t="s">
        <v>26</v>
      </c>
      <c r="B24" s="23"/>
      <c r="C24" s="176" t="s">
        <v>34</v>
      </c>
      <c r="D24" s="23"/>
    </row>
    <row r="25" ht="18.75" customHeight="1" spans="1:4">
      <c r="A25" s="178" t="s">
        <v>26</v>
      </c>
      <c r="B25" s="23"/>
      <c r="C25" s="176" t="s">
        <v>35</v>
      </c>
      <c r="D25" s="23">
        <v>176280395.2</v>
      </c>
    </row>
    <row r="26" ht="18.75" customHeight="1" spans="1:4">
      <c r="A26" s="178" t="s">
        <v>26</v>
      </c>
      <c r="B26" s="23"/>
      <c r="C26" s="176" t="s">
        <v>36</v>
      </c>
      <c r="D26" s="23"/>
    </row>
    <row r="27" ht="18.75" customHeight="1" spans="1:4">
      <c r="A27" s="178" t="s">
        <v>26</v>
      </c>
      <c r="B27" s="23"/>
      <c r="C27" s="176" t="s">
        <v>37</v>
      </c>
      <c r="D27" s="23"/>
    </row>
    <row r="28" ht="18.75" customHeight="1" spans="1:4">
      <c r="A28" s="178" t="s">
        <v>26</v>
      </c>
      <c r="B28" s="23"/>
      <c r="C28" s="176" t="s">
        <v>38</v>
      </c>
      <c r="D28" s="23"/>
    </row>
    <row r="29" ht="18.75" customHeight="1" spans="1:4">
      <c r="A29" s="178" t="s">
        <v>26</v>
      </c>
      <c r="B29" s="23"/>
      <c r="C29" s="176" t="s">
        <v>39</v>
      </c>
      <c r="D29" s="23"/>
    </row>
    <row r="30" ht="18.75" customHeight="1" spans="1:4">
      <c r="A30" s="179" t="s">
        <v>26</v>
      </c>
      <c r="B30" s="23"/>
      <c r="C30" s="177" t="s">
        <v>40</v>
      </c>
      <c r="D30" s="23"/>
    </row>
    <row r="31" ht="18.75" customHeight="1" spans="1:4">
      <c r="A31" s="179" t="s">
        <v>26</v>
      </c>
      <c r="B31" s="23"/>
      <c r="C31" s="177" t="s">
        <v>41</v>
      </c>
      <c r="D31" s="23"/>
    </row>
    <row r="32" ht="18.75" customHeight="1" spans="1:4">
      <c r="A32" s="179" t="s">
        <v>26</v>
      </c>
      <c r="B32" s="23"/>
      <c r="C32" s="177" t="s">
        <v>42</v>
      </c>
      <c r="D32" s="23"/>
    </row>
    <row r="33" ht="18.75" customHeight="1" spans="1:4">
      <c r="A33" s="218"/>
      <c r="B33" s="180"/>
      <c r="C33" s="177" t="s">
        <v>43</v>
      </c>
      <c r="D33" s="23"/>
    </row>
    <row r="34" ht="18.75" customHeight="1" spans="1:4">
      <c r="A34" s="218" t="s">
        <v>44</v>
      </c>
      <c r="B34" s="180">
        <f>SUM(B7:B11)</f>
        <v>79274331.17</v>
      </c>
      <c r="C34" s="219" t="s">
        <v>45</v>
      </c>
      <c r="D34" s="180">
        <v>230280611.17</v>
      </c>
    </row>
    <row r="35" ht="18.75" customHeight="1" spans="1:4">
      <c r="A35" s="220" t="s">
        <v>46</v>
      </c>
      <c r="B35" s="23">
        <v>151006280</v>
      </c>
      <c r="C35" s="142" t="s">
        <v>47</v>
      </c>
      <c r="D35" s="23"/>
    </row>
    <row r="36" ht="18.75" customHeight="1" spans="1:4">
      <c r="A36" s="220" t="s">
        <v>48</v>
      </c>
      <c r="B36" s="23">
        <v>151006280</v>
      </c>
      <c r="C36" s="142" t="s">
        <v>48</v>
      </c>
      <c r="D36" s="23"/>
    </row>
    <row r="37" ht="18.75" customHeight="1" spans="1:4">
      <c r="A37" s="220" t="s">
        <v>49</v>
      </c>
      <c r="B37" s="23">
        <f>B35-B36</f>
        <v>0</v>
      </c>
      <c r="C37" s="142" t="s">
        <v>50</v>
      </c>
      <c r="D37" s="23"/>
    </row>
    <row r="38" ht="18.75" customHeight="1" spans="1:4">
      <c r="A38" s="221" t="s">
        <v>51</v>
      </c>
      <c r="B38" s="180">
        <f>B34+B35</f>
        <v>230280611.17</v>
      </c>
      <c r="C38" s="219" t="s">
        <v>52</v>
      </c>
      <c r="D38" s="180">
        <f t="shared" ref="B38:D38" si="0">D34+D35</f>
        <v>230280611.17</v>
      </c>
    </row>
  </sheetData>
  <mergeCells count="8">
    <mergeCell ref="A2:D2"/>
    <mergeCell ref="A3:B3"/>
    <mergeCell ref="A4:B4"/>
    <mergeCell ref="C4:D4"/>
    <mergeCell ref="A5:A6"/>
    <mergeCell ref="B5:B6"/>
    <mergeCell ref="C5:C6"/>
    <mergeCell ref="D5:D6"/>
  </mergeCells>
  <printOptions horizontalCentered="1"/>
  <pageMargins left="0.275" right="0.354166666666667" top="0.314583333333333" bottom="0.196527777777778" header="0.31" footer="0.31"/>
  <pageSetup paperSize="9" scale="8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C48" sqref="C4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7">
        <v>1</v>
      </c>
      <c r="B1" s="108">
        <v>0</v>
      </c>
      <c r="C1" s="107">
        <v>1</v>
      </c>
      <c r="D1" s="109"/>
      <c r="E1" s="109"/>
      <c r="F1" s="41" t="s">
        <v>733</v>
      </c>
    </row>
    <row r="2" ht="32.25" customHeight="1" spans="1:6">
      <c r="A2" s="110" t="str">
        <f>"2025"&amp;"年部门政府性基金预算支出预算表"</f>
        <v>2025年部门政府性基金预算支出预算表</v>
      </c>
      <c r="B2" s="111" t="s">
        <v>734</v>
      </c>
      <c r="C2" s="112"/>
      <c r="D2" s="113"/>
      <c r="E2" s="113"/>
      <c r="F2" s="113"/>
    </row>
    <row r="3" ht="18.75" customHeight="1" spans="1:6">
      <c r="A3" s="7" t="str">
        <f>"单位名称："&amp;"临沧市临翔区住房和城乡建设局"</f>
        <v>单位名称：临沧市临翔区住房和城乡建设局</v>
      </c>
      <c r="B3" s="7" t="s">
        <v>735</v>
      </c>
      <c r="C3" s="107"/>
      <c r="D3" s="109"/>
      <c r="E3" s="109"/>
      <c r="F3" s="41" t="s">
        <v>1</v>
      </c>
    </row>
    <row r="4" ht="18.75" customHeight="1" spans="1:6">
      <c r="A4" s="114" t="s">
        <v>219</v>
      </c>
      <c r="B4" s="115" t="s">
        <v>73</v>
      </c>
      <c r="C4" s="116" t="s">
        <v>74</v>
      </c>
      <c r="D4" s="13" t="s">
        <v>736</v>
      </c>
      <c r="E4" s="13"/>
      <c r="F4" s="14"/>
    </row>
    <row r="5" ht="18.75" customHeight="1" spans="1:6">
      <c r="A5" s="117"/>
      <c r="B5" s="118"/>
      <c r="C5" s="101"/>
      <c r="D5" s="100" t="s">
        <v>56</v>
      </c>
      <c r="E5" s="100" t="s">
        <v>75</v>
      </c>
      <c r="F5" s="100" t="s">
        <v>76</v>
      </c>
    </row>
    <row r="6" ht="18.75" customHeight="1" spans="1:6">
      <c r="A6" s="117">
        <v>1</v>
      </c>
      <c r="B6" s="119" t="s">
        <v>200</v>
      </c>
      <c r="C6" s="101">
        <v>3</v>
      </c>
      <c r="D6" s="100">
        <v>4</v>
      </c>
      <c r="E6" s="100">
        <v>5</v>
      </c>
      <c r="F6" s="100">
        <v>6</v>
      </c>
    </row>
    <row r="7" ht="18.75" customHeight="1" spans="1:6">
      <c r="A7" s="120" t="s">
        <v>71</v>
      </c>
      <c r="B7" s="88"/>
      <c r="C7" s="88"/>
      <c r="D7" s="23">
        <v>24530000</v>
      </c>
      <c r="E7" s="23"/>
      <c r="F7" s="23">
        <v>24530000</v>
      </c>
    </row>
    <row r="8" ht="18.75" customHeight="1" spans="1:6">
      <c r="A8" s="120"/>
      <c r="B8" s="88" t="s">
        <v>120</v>
      </c>
      <c r="C8" s="88" t="s">
        <v>121</v>
      </c>
      <c r="D8" s="23">
        <v>24530000</v>
      </c>
      <c r="E8" s="23"/>
      <c r="F8" s="23">
        <v>24530000</v>
      </c>
    </row>
    <row r="9" ht="18.75" customHeight="1" spans="1:6">
      <c r="A9" s="24"/>
      <c r="B9" s="121" t="s">
        <v>134</v>
      </c>
      <c r="C9" s="121" t="s">
        <v>135</v>
      </c>
      <c r="D9" s="23">
        <v>24530000</v>
      </c>
      <c r="E9" s="23"/>
      <c r="F9" s="23">
        <v>24530000</v>
      </c>
    </row>
    <row r="10" ht="18.75" customHeight="1" spans="1:6">
      <c r="A10" s="24"/>
      <c r="B10" s="122" t="s">
        <v>136</v>
      </c>
      <c r="C10" s="122" t="s">
        <v>129</v>
      </c>
      <c r="D10" s="23">
        <v>24530000</v>
      </c>
      <c r="E10" s="23"/>
      <c r="F10" s="23">
        <v>24530000</v>
      </c>
    </row>
    <row r="11" ht="18.75" customHeight="1" spans="1:6">
      <c r="A11" s="123" t="s">
        <v>157</v>
      </c>
      <c r="B11" s="124" t="s">
        <v>157</v>
      </c>
      <c r="C11" s="125" t="s">
        <v>157</v>
      </c>
      <c r="D11" s="23">
        <v>24530000</v>
      </c>
      <c r="E11" s="23"/>
      <c r="F11" s="23">
        <v>24530000</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9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Q16"/>
  <sheetViews>
    <sheetView showZeros="0" workbookViewId="0">
      <selection activeCell="J17" sqref="J17"/>
    </sheetView>
  </sheetViews>
  <sheetFormatPr defaultColWidth="9.14285714285714" defaultRowHeight="14.25" customHeight="1"/>
  <cols>
    <col min="1" max="1" width="26.9809523809524" customWidth="1"/>
    <col min="2" max="2" width="10.0190476190476" customWidth="1"/>
    <col min="3" max="3" width="17.247619047619" customWidth="1"/>
    <col min="4" max="4" width="7.71428571428571" customWidth="1"/>
    <col min="5" max="5" width="10.2857142857143" customWidth="1"/>
    <col min="6" max="8" width="16.5714285714286" customWidth="1"/>
    <col min="9" max="9" width="8.97142857142857" customWidth="1"/>
    <col min="10" max="10" width="8.30476190476191" customWidth="1"/>
    <col min="11" max="11" width="7.23809523809524" customWidth="1"/>
    <col min="12" max="12" width="6.45714285714286" customWidth="1"/>
    <col min="13" max="13" width="6.16190476190476" customWidth="1"/>
    <col min="14" max="14" width="9.68571428571429" customWidth="1"/>
    <col min="15" max="15" width="8.45714285714286" customWidth="1"/>
    <col min="16" max="16" width="7.32380952380952" customWidth="1"/>
    <col min="17" max="17" width="7.15238095238095" customWidth="1"/>
  </cols>
  <sheetData>
    <row r="1" ht="15" customHeight="1" spans="1:17">
      <c r="A1" s="29"/>
      <c r="B1" s="29"/>
      <c r="C1" s="29"/>
      <c r="D1" s="29"/>
      <c r="E1" s="29"/>
      <c r="F1" s="29"/>
      <c r="G1" s="29"/>
      <c r="H1" s="29"/>
      <c r="I1" s="29"/>
      <c r="J1" s="29"/>
      <c r="O1" s="40"/>
      <c r="P1" s="40"/>
      <c r="Q1" s="41" t="s">
        <v>737</v>
      </c>
    </row>
    <row r="2" ht="35.25" customHeight="1" spans="1:17">
      <c r="A2" s="65" t="str">
        <f>"2025"&amp;"年部门政府采购预算表"</f>
        <v>2025年部门政府采购预算表</v>
      </c>
      <c r="B2" s="6"/>
      <c r="C2" s="6"/>
      <c r="D2" s="6"/>
      <c r="E2" s="6"/>
      <c r="F2" s="6"/>
      <c r="G2" s="6"/>
      <c r="H2" s="6"/>
      <c r="I2" s="6"/>
      <c r="J2" s="6"/>
      <c r="K2" s="56"/>
      <c r="L2" s="6"/>
      <c r="M2" s="6"/>
      <c r="N2" s="6"/>
      <c r="O2" s="56"/>
      <c r="P2" s="56"/>
      <c r="Q2" s="6"/>
    </row>
    <row r="3" ht="18.75" customHeight="1" spans="1:17">
      <c r="A3" s="43" t="str">
        <f>"单位名称："&amp;"临沧市临翔区住房和城乡建设局"</f>
        <v>单位名称：临沧市临翔区住房和城乡建设局</v>
      </c>
      <c r="B3" s="99"/>
      <c r="C3" s="99"/>
      <c r="D3" s="99"/>
      <c r="E3" s="99"/>
      <c r="F3" s="99"/>
      <c r="G3" s="99"/>
      <c r="H3" s="99"/>
      <c r="I3" s="99"/>
      <c r="J3" s="99"/>
      <c r="O3" s="70"/>
      <c r="P3" s="70"/>
      <c r="Q3" s="41" t="s">
        <v>206</v>
      </c>
    </row>
    <row r="4" ht="18.75" customHeight="1" spans="1:17">
      <c r="A4" s="11" t="s">
        <v>738</v>
      </c>
      <c r="B4" s="80" t="s">
        <v>739</v>
      </c>
      <c r="C4" s="80" t="s">
        <v>740</v>
      </c>
      <c r="D4" s="80" t="s">
        <v>741</v>
      </c>
      <c r="E4" s="80" t="s">
        <v>742</v>
      </c>
      <c r="F4" s="80" t="s">
        <v>743</v>
      </c>
      <c r="G4" s="46" t="s">
        <v>226</v>
      </c>
      <c r="H4" s="46"/>
      <c r="I4" s="46"/>
      <c r="J4" s="46"/>
      <c r="K4" s="82"/>
      <c r="L4" s="46"/>
      <c r="M4" s="46"/>
      <c r="N4" s="46"/>
      <c r="O4" s="71"/>
      <c r="P4" s="82"/>
      <c r="Q4" s="47"/>
    </row>
    <row r="5" ht="18.75" customHeight="1" spans="1:17">
      <c r="A5" s="16"/>
      <c r="B5" s="83"/>
      <c r="C5" s="83"/>
      <c r="D5" s="83"/>
      <c r="E5" s="83"/>
      <c r="F5" s="83"/>
      <c r="G5" s="83" t="s">
        <v>56</v>
      </c>
      <c r="H5" s="83" t="s">
        <v>59</v>
      </c>
      <c r="I5" s="83" t="s">
        <v>744</v>
      </c>
      <c r="J5" s="83" t="s">
        <v>745</v>
      </c>
      <c r="K5" s="84" t="s">
        <v>746</v>
      </c>
      <c r="L5" s="95" t="s">
        <v>78</v>
      </c>
      <c r="M5" s="95"/>
      <c r="N5" s="95"/>
      <c r="O5" s="96"/>
      <c r="P5" s="97"/>
      <c r="Q5" s="85"/>
    </row>
    <row r="6" ht="66" customHeight="1" spans="1:17">
      <c r="A6" s="18"/>
      <c r="B6" s="85"/>
      <c r="C6" s="85"/>
      <c r="D6" s="85"/>
      <c r="E6" s="85"/>
      <c r="F6" s="85"/>
      <c r="G6" s="85"/>
      <c r="H6" s="85" t="s">
        <v>58</v>
      </c>
      <c r="I6" s="85"/>
      <c r="J6" s="85"/>
      <c r="K6" s="86"/>
      <c r="L6" s="85" t="s">
        <v>58</v>
      </c>
      <c r="M6" s="85" t="s">
        <v>65</v>
      </c>
      <c r="N6" s="85" t="s">
        <v>234</v>
      </c>
      <c r="O6" s="98" t="s">
        <v>67</v>
      </c>
      <c r="P6" s="86" t="s">
        <v>68</v>
      </c>
      <c r="Q6" s="85" t="s">
        <v>69</v>
      </c>
    </row>
    <row r="7" ht="18.75" customHeight="1" spans="1:17">
      <c r="A7" s="32">
        <v>1</v>
      </c>
      <c r="B7" s="100">
        <v>2</v>
      </c>
      <c r="C7" s="100">
        <v>3</v>
      </c>
      <c r="D7" s="100">
        <v>4</v>
      </c>
      <c r="E7" s="100">
        <v>5</v>
      </c>
      <c r="F7" s="100">
        <v>6</v>
      </c>
      <c r="G7" s="101">
        <v>7</v>
      </c>
      <c r="H7" s="101">
        <v>8</v>
      </c>
      <c r="I7" s="101">
        <v>9</v>
      </c>
      <c r="J7" s="101">
        <v>10</v>
      </c>
      <c r="K7" s="101">
        <v>11</v>
      </c>
      <c r="L7" s="101">
        <v>12</v>
      </c>
      <c r="M7" s="101">
        <v>13</v>
      </c>
      <c r="N7" s="101">
        <v>14</v>
      </c>
      <c r="O7" s="101">
        <v>15</v>
      </c>
      <c r="P7" s="101">
        <v>16</v>
      </c>
      <c r="Q7" s="101">
        <v>17</v>
      </c>
    </row>
    <row r="8" ht="18.75" customHeight="1" spans="1:17">
      <c r="A8" s="49" t="s">
        <v>71</v>
      </c>
      <c r="B8" s="50"/>
      <c r="C8" s="50"/>
      <c r="D8" s="50"/>
      <c r="E8" s="102"/>
      <c r="F8" s="23">
        <v>29970</v>
      </c>
      <c r="G8" s="23">
        <v>29970</v>
      </c>
      <c r="H8" s="23">
        <v>29970</v>
      </c>
      <c r="I8" s="23"/>
      <c r="J8" s="23"/>
      <c r="K8" s="23"/>
      <c r="L8" s="23"/>
      <c r="M8" s="23"/>
      <c r="N8" s="23"/>
      <c r="O8" s="23"/>
      <c r="P8" s="23"/>
      <c r="Q8" s="23"/>
    </row>
    <row r="9" ht="18.75" customHeight="1" spans="1:17">
      <c r="A9" s="225" t="s">
        <v>269</v>
      </c>
      <c r="B9" s="50" t="s">
        <v>747</v>
      </c>
      <c r="C9" s="50" t="s">
        <v>748</v>
      </c>
      <c r="D9" s="50" t="s">
        <v>483</v>
      </c>
      <c r="E9" s="104">
        <v>3</v>
      </c>
      <c r="F9" s="23">
        <v>4950</v>
      </c>
      <c r="G9" s="23">
        <v>4950</v>
      </c>
      <c r="H9" s="23">
        <v>4950</v>
      </c>
      <c r="I9" s="23"/>
      <c r="J9" s="23"/>
      <c r="K9" s="23"/>
      <c r="L9" s="23"/>
      <c r="M9" s="23"/>
      <c r="N9" s="23"/>
      <c r="O9" s="23"/>
      <c r="P9" s="23"/>
      <c r="Q9" s="23"/>
    </row>
    <row r="10" ht="18.75" customHeight="1" spans="1:17">
      <c r="A10" s="225" t="s">
        <v>269</v>
      </c>
      <c r="B10" s="50" t="s">
        <v>749</v>
      </c>
      <c r="C10" s="50" t="s">
        <v>749</v>
      </c>
      <c r="D10" s="50" t="s">
        <v>750</v>
      </c>
      <c r="E10" s="104">
        <v>100</v>
      </c>
      <c r="F10" s="23">
        <v>16500</v>
      </c>
      <c r="G10" s="23">
        <v>16500</v>
      </c>
      <c r="H10" s="23">
        <v>16500</v>
      </c>
      <c r="I10" s="23"/>
      <c r="J10" s="23"/>
      <c r="K10" s="23"/>
      <c r="L10" s="23"/>
      <c r="M10" s="23"/>
      <c r="N10" s="23"/>
      <c r="O10" s="23"/>
      <c r="P10" s="23"/>
      <c r="Q10" s="23"/>
    </row>
    <row r="11" ht="18.75" customHeight="1" spans="1:17">
      <c r="A11" s="225" t="s">
        <v>269</v>
      </c>
      <c r="B11" s="50" t="s">
        <v>273</v>
      </c>
      <c r="C11" s="50" t="s">
        <v>751</v>
      </c>
      <c r="D11" s="105" t="s">
        <v>752</v>
      </c>
      <c r="E11" s="106">
        <v>1</v>
      </c>
      <c r="F11" s="23">
        <v>5000</v>
      </c>
      <c r="G11" s="23">
        <v>5000</v>
      </c>
      <c r="H11" s="23">
        <v>5000</v>
      </c>
      <c r="I11" s="23"/>
      <c r="J11" s="23"/>
      <c r="K11" s="23"/>
      <c r="L11" s="23"/>
      <c r="M11" s="23"/>
      <c r="N11" s="23"/>
      <c r="O11" s="23"/>
      <c r="P11" s="23"/>
      <c r="Q11" s="23"/>
    </row>
    <row r="12" ht="18.75" customHeight="1" spans="1:17">
      <c r="A12" s="225" t="s">
        <v>269</v>
      </c>
      <c r="B12" s="50" t="s">
        <v>753</v>
      </c>
      <c r="C12" s="50" t="s">
        <v>753</v>
      </c>
      <c r="D12" s="50" t="s">
        <v>754</v>
      </c>
      <c r="E12" s="104">
        <v>4</v>
      </c>
      <c r="F12" s="23">
        <v>3520</v>
      </c>
      <c r="G12" s="23">
        <v>3520</v>
      </c>
      <c r="H12" s="23">
        <v>3520</v>
      </c>
      <c r="I12" s="23"/>
      <c r="J12" s="23"/>
      <c r="K12" s="23"/>
      <c r="L12" s="23"/>
      <c r="M12" s="23"/>
      <c r="N12" s="23"/>
      <c r="O12" s="23"/>
      <c r="P12" s="23"/>
      <c r="Q12" s="23"/>
    </row>
    <row r="13" ht="18.75" customHeight="1" spans="1:17">
      <c r="A13" s="89" t="s">
        <v>157</v>
      </c>
      <c r="B13" s="90"/>
      <c r="C13" s="90"/>
      <c r="D13" s="90"/>
      <c r="E13" s="102"/>
      <c r="F13" s="23">
        <v>29970</v>
      </c>
      <c r="G13" s="23">
        <v>29970</v>
      </c>
      <c r="H13" s="23">
        <v>29970</v>
      </c>
      <c r="I13" s="23"/>
      <c r="J13" s="23"/>
      <c r="K13" s="23"/>
      <c r="L13" s="23"/>
      <c r="M13" s="23"/>
      <c r="N13" s="23"/>
      <c r="O13" s="23"/>
      <c r="P13" s="23"/>
      <c r="Q13" s="23"/>
    </row>
    <row r="16" customHeight="1" spans="8:8">
      <c r="H16" s="55"/>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0.314583333333333" right="0.156944444444444" top="0.75" bottom="0.75" header="0.196527777777778" footer="0"/>
  <pageSetup paperSize="9" scale="83"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9"/>
      <c r="B1" s="69"/>
      <c r="C1" s="75"/>
      <c r="D1" s="69"/>
      <c r="E1" s="69"/>
      <c r="F1" s="69"/>
      <c r="G1" s="69"/>
      <c r="H1" s="76"/>
      <c r="I1" s="69"/>
      <c r="J1" s="69"/>
      <c r="K1" s="69"/>
      <c r="L1" s="40"/>
      <c r="M1" s="92"/>
      <c r="N1" s="93" t="s">
        <v>755</v>
      </c>
    </row>
    <row r="2" ht="34.5" customHeight="1" spans="1:14">
      <c r="A2" s="42" t="str">
        <f>"2025"&amp;"年部门政府购买服务预算表"</f>
        <v>2025年部门政府购买服务预算表</v>
      </c>
      <c r="B2" s="77"/>
      <c r="C2" s="56"/>
      <c r="D2" s="77"/>
      <c r="E2" s="77"/>
      <c r="F2" s="77"/>
      <c r="G2" s="77"/>
      <c r="H2" s="78"/>
      <c r="I2" s="77"/>
      <c r="J2" s="77"/>
      <c r="K2" s="77"/>
      <c r="L2" s="56"/>
      <c r="M2" s="78"/>
      <c r="N2" s="77"/>
    </row>
    <row r="3" ht="18.75" customHeight="1" spans="1:14">
      <c r="A3" s="66" t="str">
        <f>"单位名称："&amp;"临沧市临翔区住房和城乡建设局"</f>
        <v>单位名称：临沧市临翔区住房和城乡建设局</v>
      </c>
      <c r="B3" s="67"/>
      <c r="C3" s="79"/>
      <c r="D3" s="67"/>
      <c r="E3" s="67"/>
      <c r="F3" s="67"/>
      <c r="G3" s="67"/>
      <c r="H3" s="76"/>
      <c r="I3" s="69"/>
      <c r="J3" s="69"/>
      <c r="K3" s="69"/>
      <c r="L3" s="70"/>
      <c r="M3" s="94"/>
      <c r="N3" s="93" t="s">
        <v>206</v>
      </c>
    </row>
    <row r="4" ht="18.75" customHeight="1" spans="1:14">
      <c r="A4" s="11" t="s">
        <v>738</v>
      </c>
      <c r="B4" s="80" t="s">
        <v>756</v>
      </c>
      <c r="C4" s="81" t="s">
        <v>757</v>
      </c>
      <c r="D4" s="46" t="s">
        <v>226</v>
      </c>
      <c r="E4" s="46"/>
      <c r="F4" s="46"/>
      <c r="G4" s="46"/>
      <c r="H4" s="82"/>
      <c r="I4" s="46"/>
      <c r="J4" s="46"/>
      <c r="K4" s="46"/>
      <c r="L4" s="71"/>
      <c r="M4" s="82"/>
      <c r="N4" s="47"/>
    </row>
    <row r="5" ht="18.75" customHeight="1" spans="1:14">
      <c r="A5" s="16"/>
      <c r="B5" s="83"/>
      <c r="C5" s="84"/>
      <c r="D5" s="83" t="s">
        <v>56</v>
      </c>
      <c r="E5" s="83" t="s">
        <v>59</v>
      </c>
      <c r="F5" s="83" t="s">
        <v>744</v>
      </c>
      <c r="G5" s="83" t="s">
        <v>745</v>
      </c>
      <c r="H5" s="84" t="s">
        <v>746</v>
      </c>
      <c r="I5" s="95" t="s">
        <v>78</v>
      </c>
      <c r="J5" s="95"/>
      <c r="K5" s="95"/>
      <c r="L5" s="96"/>
      <c r="M5" s="97"/>
      <c r="N5" s="85"/>
    </row>
    <row r="6" ht="26.25" customHeight="1" spans="1:14">
      <c r="A6" s="18"/>
      <c r="B6" s="85"/>
      <c r="C6" s="86"/>
      <c r="D6" s="85"/>
      <c r="E6" s="85"/>
      <c r="F6" s="85"/>
      <c r="G6" s="85"/>
      <c r="H6" s="86"/>
      <c r="I6" s="85" t="s">
        <v>58</v>
      </c>
      <c r="J6" s="85" t="s">
        <v>65</v>
      </c>
      <c r="K6" s="85" t="s">
        <v>234</v>
      </c>
      <c r="L6" s="98" t="s">
        <v>67</v>
      </c>
      <c r="M6" s="86" t="s">
        <v>68</v>
      </c>
      <c r="N6" s="85" t="s">
        <v>69</v>
      </c>
    </row>
    <row r="7" ht="18.75" customHeight="1" spans="1:14">
      <c r="A7" s="87">
        <v>1</v>
      </c>
      <c r="B7" s="87">
        <v>2</v>
      </c>
      <c r="C7" s="87">
        <v>3</v>
      </c>
      <c r="D7" s="87">
        <v>4</v>
      </c>
      <c r="E7" s="87">
        <v>5</v>
      </c>
      <c r="F7" s="87">
        <v>6</v>
      </c>
      <c r="G7" s="87">
        <v>7</v>
      </c>
      <c r="H7" s="87">
        <v>8</v>
      </c>
      <c r="I7" s="87">
        <v>9</v>
      </c>
      <c r="J7" s="87">
        <v>10</v>
      </c>
      <c r="K7" s="87">
        <v>11</v>
      </c>
      <c r="L7" s="87">
        <v>12</v>
      </c>
      <c r="M7" s="87">
        <v>13</v>
      </c>
      <c r="N7" s="87">
        <v>14</v>
      </c>
    </row>
    <row r="8" ht="18.75" customHeight="1" spans="1:14">
      <c r="A8" s="49"/>
      <c r="B8" s="50"/>
      <c r="C8" s="88"/>
      <c r="D8" s="23"/>
      <c r="E8" s="23"/>
      <c r="F8" s="23"/>
      <c r="G8" s="23"/>
      <c r="H8" s="23"/>
      <c r="I8" s="23"/>
      <c r="J8" s="23"/>
      <c r="K8" s="23"/>
      <c r="L8" s="23"/>
      <c r="M8" s="23"/>
      <c r="N8" s="23"/>
    </row>
    <row r="9" ht="18.75" customHeight="1" spans="1:14">
      <c r="A9" s="49"/>
      <c r="B9" s="50"/>
      <c r="C9" s="88"/>
      <c r="D9" s="23"/>
      <c r="E9" s="23"/>
      <c r="F9" s="23"/>
      <c r="G9" s="23"/>
      <c r="H9" s="23"/>
      <c r="I9" s="23"/>
      <c r="J9" s="23"/>
      <c r="K9" s="23"/>
      <c r="L9" s="23"/>
      <c r="M9" s="23"/>
      <c r="N9" s="23"/>
    </row>
    <row r="10" ht="18.75" customHeight="1" spans="1:14">
      <c r="A10" s="89" t="s">
        <v>157</v>
      </c>
      <c r="B10" s="90"/>
      <c r="C10" s="91"/>
      <c r="D10" s="23"/>
      <c r="E10" s="23"/>
      <c r="F10" s="23"/>
      <c r="G10" s="23"/>
      <c r="H10" s="23"/>
      <c r="I10" s="23"/>
      <c r="J10" s="23"/>
      <c r="K10" s="23"/>
      <c r="L10" s="23"/>
      <c r="M10" s="23"/>
      <c r="N10" s="23"/>
    </row>
    <row r="11" customHeight="1" spans="1:2">
      <c r="A11" s="74" t="s">
        <v>758</v>
      </c>
      <c r="B11" s="74"/>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48"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64"/>
      <c r="G1" s="40"/>
      <c r="H1" s="40"/>
      <c r="I1" s="40" t="s">
        <v>759</v>
      </c>
    </row>
    <row r="2" ht="27.75" customHeight="1" spans="1:9">
      <c r="A2" s="65" t="str">
        <f>"2025"&amp;"年县对下转移支付预算表"</f>
        <v>2025年县对下转移支付预算表</v>
      </c>
      <c r="B2" s="6"/>
      <c r="C2" s="6"/>
      <c r="D2" s="6"/>
      <c r="E2" s="6"/>
      <c r="F2" s="6"/>
      <c r="G2" s="56"/>
      <c r="H2" s="56"/>
      <c r="I2" s="6"/>
    </row>
    <row r="3" ht="18.75" customHeight="1" spans="1:9">
      <c r="A3" s="66" t="str">
        <f>"单位名称："&amp;"临沧市临翔区住房和城乡建设局"</f>
        <v>单位名称：临沧市临翔区住房和城乡建设局</v>
      </c>
      <c r="B3" s="67"/>
      <c r="C3" s="67"/>
      <c r="D3" s="68"/>
      <c r="E3" s="69"/>
      <c r="G3" s="70"/>
      <c r="H3" s="70"/>
      <c r="I3" s="40" t="s">
        <v>206</v>
      </c>
    </row>
    <row r="4" ht="18.75" customHeight="1" spans="1:9">
      <c r="A4" s="30" t="s">
        <v>760</v>
      </c>
      <c r="B4" s="12" t="s">
        <v>226</v>
      </c>
      <c r="C4" s="13"/>
      <c r="D4" s="13"/>
      <c r="E4" s="12" t="s">
        <v>761</v>
      </c>
      <c r="F4" s="13"/>
      <c r="G4" s="71"/>
      <c r="H4" s="71"/>
      <c r="I4" s="14"/>
    </row>
    <row r="5" ht="18.75" customHeight="1" spans="1:9">
      <c r="A5" s="32"/>
      <c r="B5" s="31" t="s">
        <v>56</v>
      </c>
      <c r="C5" s="11" t="s">
        <v>59</v>
      </c>
      <c r="D5" s="72" t="s">
        <v>762</v>
      </c>
      <c r="E5" s="73" t="s">
        <v>763</v>
      </c>
      <c r="F5" s="73" t="s">
        <v>763</v>
      </c>
      <c r="G5" s="73" t="s">
        <v>763</v>
      </c>
      <c r="H5" s="73" t="s">
        <v>763</v>
      </c>
      <c r="I5" s="73" t="s">
        <v>763</v>
      </c>
    </row>
    <row r="6" ht="18.75" customHeight="1" spans="1:9">
      <c r="A6" s="73">
        <v>1</v>
      </c>
      <c r="B6" s="73">
        <v>2</v>
      </c>
      <c r="C6" s="73">
        <v>3</v>
      </c>
      <c r="D6" s="73">
        <v>4</v>
      </c>
      <c r="E6" s="73">
        <v>5</v>
      </c>
      <c r="F6" s="73">
        <v>6</v>
      </c>
      <c r="G6" s="73">
        <v>7</v>
      </c>
      <c r="H6" s="73">
        <v>8</v>
      </c>
      <c r="I6" s="73">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74" t="s">
        <v>764</v>
      </c>
    </row>
  </sheetData>
  <mergeCells count="5">
    <mergeCell ref="A2:I2"/>
    <mergeCell ref="A3:E3"/>
    <mergeCell ref="B4:D4"/>
    <mergeCell ref="E4:I4"/>
    <mergeCell ref="A4:A5"/>
  </mergeCells>
  <printOptions horizontalCentered="1"/>
  <pageMargins left="1" right="1" top="0.75" bottom="0.75"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J8"/>
  <sheetViews>
    <sheetView showZeros="0" workbookViewId="0">
      <selection activeCell="A8" sqref="A8:D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40" t="s">
        <v>765</v>
      </c>
    </row>
    <row r="2" ht="36" customHeight="1" spans="1:10">
      <c r="A2" s="5" t="str">
        <f>"2025"&amp;"年县对下转移支付绩效目标表"</f>
        <v>2025年县对下转移支付绩效目标表</v>
      </c>
      <c r="B2" s="6"/>
      <c r="C2" s="6"/>
      <c r="D2" s="6"/>
      <c r="E2" s="6"/>
      <c r="F2" s="56"/>
      <c r="G2" s="6"/>
      <c r="H2" s="56"/>
      <c r="I2" s="56"/>
      <c r="J2" s="6"/>
    </row>
    <row r="3" ht="18.75" customHeight="1" spans="1:8">
      <c r="A3" s="7" t="str">
        <f>"单位名称："&amp;"临沧市临翔区住房和城乡建设局"</f>
        <v>单位名称：临沧市临翔区住房和城乡建设局</v>
      </c>
      <c r="B3" s="3"/>
      <c r="C3" s="3"/>
      <c r="D3" s="3"/>
      <c r="E3" s="3"/>
      <c r="F3" s="57"/>
      <c r="G3" s="3"/>
      <c r="H3" s="57"/>
    </row>
    <row r="4" ht="18.75" customHeight="1" spans="1:10">
      <c r="A4" s="48" t="s">
        <v>384</v>
      </c>
      <c r="B4" s="48" t="s">
        <v>385</v>
      </c>
      <c r="C4" s="48" t="s">
        <v>386</v>
      </c>
      <c r="D4" s="48" t="s">
        <v>387</v>
      </c>
      <c r="E4" s="48" t="s">
        <v>388</v>
      </c>
      <c r="F4" s="58" t="s">
        <v>389</v>
      </c>
      <c r="G4" s="48" t="s">
        <v>390</v>
      </c>
      <c r="H4" s="58" t="s">
        <v>391</v>
      </c>
      <c r="I4" s="58" t="s">
        <v>392</v>
      </c>
      <c r="J4" s="48" t="s">
        <v>393</v>
      </c>
    </row>
    <row r="5" ht="18.75" customHeight="1" spans="1:10">
      <c r="A5" s="48">
        <v>1</v>
      </c>
      <c r="B5" s="48">
        <v>2</v>
      </c>
      <c r="C5" s="48">
        <v>3</v>
      </c>
      <c r="D5" s="48">
        <v>4</v>
      </c>
      <c r="E5" s="48">
        <v>5</v>
      </c>
      <c r="F5" s="58">
        <v>6</v>
      </c>
      <c r="G5" s="48">
        <v>7</v>
      </c>
      <c r="H5" s="58">
        <v>8</v>
      </c>
      <c r="I5" s="58">
        <v>9</v>
      </c>
      <c r="J5" s="48">
        <v>10</v>
      </c>
    </row>
    <row r="6" ht="18.75" customHeight="1" spans="1:10">
      <c r="A6" s="21"/>
      <c r="B6" s="59"/>
      <c r="C6" s="59"/>
      <c r="D6" s="59"/>
      <c r="E6" s="60"/>
      <c r="F6" s="61"/>
      <c r="G6" s="60"/>
      <c r="H6" s="61"/>
      <c r="I6" s="61"/>
      <c r="J6" s="60"/>
    </row>
    <row r="7" ht="18.75" customHeight="1" spans="1:10">
      <c r="A7" s="21"/>
      <c r="B7" s="21"/>
      <c r="C7" s="21"/>
      <c r="D7" s="21"/>
      <c r="E7" s="21"/>
      <c r="F7" s="62"/>
      <c r="G7" s="21"/>
      <c r="H7" s="21"/>
      <c r="I7" s="21"/>
      <c r="J7" s="21"/>
    </row>
    <row r="8" customHeight="1" spans="1:4">
      <c r="A8" s="63" t="s">
        <v>764</v>
      </c>
      <c r="B8" s="63"/>
      <c r="C8" s="63"/>
      <c r="D8" s="63"/>
    </row>
  </sheetData>
  <mergeCells count="2">
    <mergeCell ref="A2:J2"/>
    <mergeCell ref="A3:H3"/>
  </mergeCells>
  <printOptions horizontalCentered="1"/>
  <pageMargins left="1" right="1" top="0.75" bottom="0.75" header="0" footer="0"/>
  <pageSetup paperSize="9" scale="6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sheetPr>
  <dimension ref="A1:H22"/>
  <sheetViews>
    <sheetView showZeros="0" workbookViewId="0">
      <selection activeCell="G14" sqref="G1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1" t="s">
        <v>766</v>
      </c>
    </row>
    <row r="2" ht="34.5" customHeight="1" spans="1:8">
      <c r="A2" s="42" t="str">
        <f>"2025"&amp;"年新增资产配置表"</f>
        <v>2025年新增资产配置表</v>
      </c>
      <c r="B2" s="6"/>
      <c r="C2" s="6"/>
      <c r="D2" s="6"/>
      <c r="E2" s="6"/>
      <c r="F2" s="6"/>
      <c r="G2" s="6"/>
      <c r="H2" s="6"/>
    </row>
    <row r="3" ht="18.75" customHeight="1" spans="1:8">
      <c r="A3" s="43" t="str">
        <f>"单位名称："&amp;"临沧市临翔区住房和城乡建设局"</f>
        <v>单位名称：临沧市临翔区住房和城乡建设局</v>
      </c>
      <c r="B3" s="8"/>
      <c r="C3" s="3"/>
      <c r="H3" s="44" t="s">
        <v>206</v>
      </c>
    </row>
    <row r="4" ht="18.75" customHeight="1" spans="1:8">
      <c r="A4" s="11" t="s">
        <v>219</v>
      </c>
      <c r="B4" s="11" t="s">
        <v>767</v>
      </c>
      <c r="C4" s="11" t="s">
        <v>768</v>
      </c>
      <c r="D4" s="11" t="s">
        <v>769</v>
      </c>
      <c r="E4" s="11" t="s">
        <v>770</v>
      </c>
      <c r="F4" s="45" t="s">
        <v>771</v>
      </c>
      <c r="G4" s="46"/>
      <c r="H4" s="47"/>
    </row>
    <row r="5" ht="18.75" customHeight="1" spans="1:8">
      <c r="A5" s="18"/>
      <c r="B5" s="18"/>
      <c r="C5" s="18"/>
      <c r="D5" s="18"/>
      <c r="E5" s="18"/>
      <c r="F5" s="48" t="s">
        <v>742</v>
      </c>
      <c r="G5" s="48" t="s">
        <v>772</v>
      </c>
      <c r="H5" s="48" t="s">
        <v>773</v>
      </c>
    </row>
    <row r="6" ht="18.75" customHeight="1" spans="1:8">
      <c r="A6" s="48">
        <v>1</v>
      </c>
      <c r="B6" s="48">
        <v>2</v>
      </c>
      <c r="C6" s="48">
        <v>3</v>
      </c>
      <c r="D6" s="48">
        <v>4</v>
      </c>
      <c r="E6" s="48">
        <v>5</v>
      </c>
      <c r="F6" s="48">
        <v>6</v>
      </c>
      <c r="G6" s="48">
        <v>7</v>
      </c>
      <c r="H6" s="48">
        <v>8</v>
      </c>
    </row>
    <row r="7" ht="18.75" customHeight="1" spans="1:8">
      <c r="A7" s="49" t="s">
        <v>71</v>
      </c>
      <c r="B7" s="50" t="s">
        <v>747</v>
      </c>
      <c r="C7" s="33" t="s">
        <v>774</v>
      </c>
      <c r="D7" s="51" t="s">
        <v>748</v>
      </c>
      <c r="E7" s="33" t="s">
        <v>483</v>
      </c>
      <c r="F7" s="52">
        <v>3</v>
      </c>
      <c r="G7" s="23">
        <v>1650</v>
      </c>
      <c r="H7" s="23">
        <v>4950</v>
      </c>
    </row>
    <row r="8" ht="18.75" customHeight="1" spans="1:8">
      <c r="A8" s="25" t="s">
        <v>56</v>
      </c>
      <c r="B8" s="53"/>
      <c r="C8" s="53"/>
      <c r="D8" s="53"/>
      <c r="E8" s="54"/>
      <c r="F8" s="52">
        <v>3</v>
      </c>
      <c r="G8" s="23">
        <v>1650</v>
      </c>
      <c r="H8" s="23">
        <v>4950</v>
      </c>
    </row>
    <row r="22" customHeight="1" spans="6:6">
      <c r="F22" s="55"/>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outlinePr summaryBelow="0" summaryRight="0"/>
    <pageSetUpPr fitToPage="1"/>
  </sheetPr>
  <dimension ref="A1:K20"/>
  <sheetViews>
    <sheetView showZeros="0" topLeftCell="A2" workbookViewId="0">
      <selection activeCell="F29" sqref="F29"/>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40" t="s">
        <v>775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"单位名称："&amp;"临沧市临翔区住房和城乡建设局"</f>
        <v>单位名称：临沧市临翔区住房和城乡建设局</v>
      </c>
      <c r="B3" s="8"/>
      <c r="C3" s="8"/>
      <c r="D3" s="8"/>
      <c r="E3" s="8"/>
      <c r="F3" s="8"/>
      <c r="G3" s="8"/>
      <c r="H3" s="9"/>
      <c r="I3" s="9"/>
      <c r="J3" s="9"/>
      <c r="K3" s="4" t="s">
        <v>206</v>
      </c>
    </row>
    <row r="4" ht="18.75" customHeight="1" spans="1:11">
      <c r="A4" s="10" t="s">
        <v>309</v>
      </c>
      <c r="B4" s="10" t="s">
        <v>221</v>
      </c>
      <c r="C4" s="10" t="s">
        <v>310</v>
      </c>
      <c r="D4" s="11" t="s">
        <v>222</v>
      </c>
      <c r="E4" s="11" t="s">
        <v>223</v>
      </c>
      <c r="F4" s="11" t="s">
        <v>311</v>
      </c>
      <c r="G4" s="11" t="s">
        <v>312</v>
      </c>
      <c r="H4" s="30" t="s">
        <v>56</v>
      </c>
      <c r="I4" s="12" t="s">
        <v>776</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157</v>
      </c>
      <c r="B10" s="35"/>
      <c r="C10" s="35"/>
      <c r="D10" s="35"/>
      <c r="E10" s="35"/>
      <c r="F10" s="35"/>
      <c r="G10" s="36"/>
      <c r="H10" s="23"/>
      <c r="I10" s="23"/>
      <c r="J10" s="23"/>
      <c r="K10" s="23"/>
    </row>
    <row r="11" customHeight="1" spans="1:1">
      <c r="A11" s="37" t="s">
        <v>758</v>
      </c>
    </row>
    <row r="17" customHeight="1" spans="4:4">
      <c r="D17" s="38"/>
    </row>
    <row r="20" customHeight="1" spans="6:6">
      <c r="F20" s="39"/>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7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workbookViewId="0">
      <selection activeCell="C48" sqref="C4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777</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"单位名称："&amp;"临沧市临翔区住房和城乡建设局"</f>
        <v>单位名称：临沧市临翔区住房和城乡建设局</v>
      </c>
      <c r="B3" s="8"/>
      <c r="C3" s="8"/>
      <c r="D3" s="8"/>
      <c r="E3" s="9"/>
      <c r="F3" s="9"/>
      <c r="G3" s="4" t="s">
        <v>206</v>
      </c>
    </row>
    <row r="4" ht="18.75" customHeight="1" spans="1:7">
      <c r="A4" s="10" t="s">
        <v>310</v>
      </c>
      <c r="B4" s="10" t="s">
        <v>309</v>
      </c>
      <c r="C4" s="10" t="s">
        <v>221</v>
      </c>
      <c r="D4" s="11" t="s">
        <v>778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64605600</v>
      </c>
      <c r="F8" s="23">
        <v>2000000</v>
      </c>
      <c r="G8" s="23">
        <v>2000000</v>
      </c>
    </row>
    <row r="9" ht="18.75" customHeight="1" spans="1:7">
      <c r="A9" s="21"/>
      <c r="B9" s="21" t="s">
        <v>779</v>
      </c>
      <c r="C9" s="21" t="s">
        <v>375</v>
      </c>
      <c r="D9" s="21" t="s">
        <v>780</v>
      </c>
      <c r="E9" s="23">
        <v>1000000</v>
      </c>
      <c r="F9" s="23"/>
      <c r="G9" s="23"/>
    </row>
    <row r="10" ht="18.75" customHeight="1" spans="1:7">
      <c r="A10" s="24"/>
      <c r="B10" s="21" t="s">
        <v>779</v>
      </c>
      <c r="C10" s="21" t="s">
        <v>369</v>
      </c>
      <c r="D10" s="21" t="s">
        <v>780</v>
      </c>
      <c r="E10" s="23">
        <v>500000</v>
      </c>
      <c r="F10" s="23"/>
      <c r="G10" s="23"/>
    </row>
    <row r="11" ht="18.75" customHeight="1" spans="1:7">
      <c r="A11" s="24"/>
      <c r="B11" s="21" t="s">
        <v>779</v>
      </c>
      <c r="C11" s="21" t="s">
        <v>345</v>
      </c>
      <c r="D11" s="21" t="s">
        <v>780</v>
      </c>
      <c r="E11" s="23"/>
      <c r="F11" s="23">
        <v>2000000</v>
      </c>
      <c r="G11" s="23">
        <v>2000000</v>
      </c>
    </row>
    <row r="12" ht="18.75" customHeight="1" spans="1:7">
      <c r="A12" s="24"/>
      <c r="B12" s="21" t="s">
        <v>779</v>
      </c>
      <c r="C12" s="21" t="s">
        <v>320</v>
      </c>
      <c r="D12" s="21" t="s">
        <v>780</v>
      </c>
      <c r="E12" s="23">
        <v>38470000</v>
      </c>
      <c r="F12" s="23"/>
      <c r="G12" s="23"/>
    </row>
    <row r="13" ht="18.75" customHeight="1" spans="1:7">
      <c r="A13" s="24"/>
      <c r="B13" s="21" t="s">
        <v>779</v>
      </c>
      <c r="C13" s="21" t="s">
        <v>322</v>
      </c>
      <c r="D13" s="21" t="s">
        <v>780</v>
      </c>
      <c r="E13" s="23">
        <v>1000000</v>
      </c>
      <c r="F13" s="23"/>
      <c r="G13" s="23"/>
    </row>
    <row r="14" ht="18.75" customHeight="1" spans="1:7">
      <c r="A14" s="24"/>
      <c r="B14" s="21" t="s">
        <v>779</v>
      </c>
      <c r="C14" s="21" t="s">
        <v>315</v>
      </c>
      <c r="D14" s="21" t="s">
        <v>780</v>
      </c>
      <c r="E14" s="23">
        <v>13630000</v>
      </c>
      <c r="F14" s="23"/>
      <c r="G14" s="23"/>
    </row>
    <row r="15" ht="18.75" customHeight="1" spans="1:7">
      <c r="A15" s="24"/>
      <c r="B15" s="21" t="s">
        <v>779</v>
      </c>
      <c r="C15" s="21" t="s">
        <v>324</v>
      </c>
      <c r="D15" s="21" t="s">
        <v>780</v>
      </c>
      <c r="E15" s="23">
        <v>900000</v>
      </c>
      <c r="F15" s="23"/>
      <c r="G15" s="23"/>
    </row>
    <row r="16" ht="18.75" customHeight="1" spans="1:7">
      <c r="A16" s="24"/>
      <c r="B16" s="21" t="s">
        <v>779</v>
      </c>
      <c r="C16" s="21" t="s">
        <v>349</v>
      </c>
      <c r="D16" s="21" t="s">
        <v>780</v>
      </c>
      <c r="E16" s="23">
        <v>55600</v>
      </c>
      <c r="F16" s="23"/>
      <c r="G16" s="23"/>
    </row>
    <row r="17" ht="18.75" customHeight="1" spans="1:7">
      <c r="A17" s="24"/>
      <c r="B17" s="21" t="s">
        <v>781</v>
      </c>
      <c r="C17" s="21" t="s">
        <v>337</v>
      </c>
      <c r="D17" s="21" t="s">
        <v>780</v>
      </c>
      <c r="E17" s="23">
        <v>500000</v>
      </c>
      <c r="F17" s="23"/>
      <c r="G17" s="23"/>
    </row>
    <row r="18" ht="18.75" customHeight="1" spans="1:7">
      <c r="A18" s="24"/>
      <c r="B18" s="21" t="s">
        <v>781</v>
      </c>
      <c r="C18" s="21" t="s">
        <v>373</v>
      </c>
      <c r="D18" s="21" t="s">
        <v>780</v>
      </c>
      <c r="E18" s="23">
        <v>500000</v>
      </c>
      <c r="F18" s="23"/>
      <c r="G18" s="23"/>
    </row>
    <row r="19" ht="18.75" customHeight="1" spans="1:7">
      <c r="A19" s="24"/>
      <c r="B19" s="21" t="s">
        <v>781</v>
      </c>
      <c r="C19" s="21" t="s">
        <v>359</v>
      </c>
      <c r="D19" s="21" t="s">
        <v>780</v>
      </c>
      <c r="E19" s="23">
        <v>100000</v>
      </c>
      <c r="F19" s="23"/>
      <c r="G19" s="23"/>
    </row>
    <row r="20" ht="18.75" customHeight="1" spans="1:7">
      <c r="A20" s="24"/>
      <c r="B20" s="21" t="s">
        <v>781</v>
      </c>
      <c r="C20" s="21" t="s">
        <v>353</v>
      </c>
      <c r="D20" s="21" t="s">
        <v>780</v>
      </c>
      <c r="E20" s="23">
        <v>200000</v>
      </c>
      <c r="F20" s="23"/>
      <c r="G20" s="23"/>
    </row>
    <row r="21" ht="18.75" customHeight="1" spans="1:7">
      <c r="A21" s="24"/>
      <c r="B21" s="21" t="s">
        <v>781</v>
      </c>
      <c r="C21" s="21" t="s">
        <v>326</v>
      </c>
      <c r="D21" s="21" t="s">
        <v>780</v>
      </c>
      <c r="E21" s="23">
        <v>3400000</v>
      </c>
      <c r="F21" s="23"/>
      <c r="G21" s="23"/>
    </row>
    <row r="22" ht="18.75" customHeight="1" spans="1:7">
      <c r="A22" s="24"/>
      <c r="B22" s="21" t="s">
        <v>781</v>
      </c>
      <c r="C22" s="21" t="s">
        <v>361</v>
      </c>
      <c r="D22" s="21" t="s">
        <v>780</v>
      </c>
      <c r="E22" s="23">
        <v>50000</v>
      </c>
      <c r="F22" s="23"/>
      <c r="G22" s="23"/>
    </row>
    <row r="23" ht="18.75" customHeight="1" spans="1:7">
      <c r="A23" s="24"/>
      <c r="B23" s="21" t="s">
        <v>781</v>
      </c>
      <c r="C23" s="21" t="s">
        <v>343</v>
      </c>
      <c r="D23" s="21" t="s">
        <v>780</v>
      </c>
      <c r="E23" s="23">
        <v>200000</v>
      </c>
      <c r="F23" s="23"/>
      <c r="G23" s="23"/>
    </row>
    <row r="24" ht="18.75" customHeight="1" spans="1:7">
      <c r="A24" s="24"/>
      <c r="B24" s="21" t="s">
        <v>781</v>
      </c>
      <c r="C24" s="21" t="s">
        <v>341</v>
      </c>
      <c r="D24" s="21" t="s">
        <v>780</v>
      </c>
      <c r="E24" s="23">
        <v>1600000</v>
      </c>
      <c r="F24" s="23"/>
      <c r="G24" s="23"/>
    </row>
    <row r="25" ht="18.75" customHeight="1" spans="1:7">
      <c r="A25" s="24"/>
      <c r="B25" s="21" t="s">
        <v>781</v>
      </c>
      <c r="C25" s="21" t="s">
        <v>377</v>
      </c>
      <c r="D25" s="21" t="s">
        <v>780</v>
      </c>
      <c r="E25" s="23">
        <v>1500000</v>
      </c>
      <c r="F25" s="23"/>
      <c r="G25" s="23"/>
    </row>
    <row r="26" ht="18.75" customHeight="1" spans="1:7">
      <c r="A26" s="24"/>
      <c r="B26" s="21" t="s">
        <v>781</v>
      </c>
      <c r="C26" s="21" t="s">
        <v>331</v>
      </c>
      <c r="D26" s="21" t="s">
        <v>780</v>
      </c>
      <c r="E26" s="23">
        <v>1000000</v>
      </c>
      <c r="F26" s="23"/>
      <c r="G26" s="23"/>
    </row>
    <row r="27" ht="18.75" customHeight="1" spans="1:7">
      <c r="A27" s="25" t="s">
        <v>56</v>
      </c>
      <c r="B27" s="26" t="s">
        <v>782</v>
      </c>
      <c r="C27" s="26"/>
      <c r="D27" s="27"/>
      <c r="E27" s="23">
        <v>64605600</v>
      </c>
      <c r="F27" s="23">
        <v>2000000</v>
      </c>
      <c r="G27" s="23">
        <v>2000000</v>
      </c>
    </row>
  </sheetData>
  <mergeCells count="11">
    <mergeCell ref="A2:G2"/>
    <mergeCell ref="A3:D3"/>
    <mergeCell ref="E4:G4"/>
    <mergeCell ref="A27:D27"/>
    <mergeCell ref="A4:A6"/>
    <mergeCell ref="B4:B6"/>
    <mergeCell ref="C4:C6"/>
    <mergeCell ref="D4:D6"/>
    <mergeCell ref="E5:E6"/>
    <mergeCell ref="F5:F6"/>
    <mergeCell ref="G5:G6"/>
  </mergeCells>
  <printOptions horizontalCentered="1"/>
  <pageMargins left="0.39" right="0.39" top="0.58" bottom="0.58" header="0.5" footer="0.5"/>
  <pageSetup paperSize="9" scale="8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L19" sqref="L19"/>
    </sheetView>
  </sheetViews>
  <sheetFormatPr defaultColWidth="9.14285714285714" defaultRowHeight="14.25" customHeight="1"/>
  <cols>
    <col min="1" max="1" width="8.6" customWidth="1"/>
    <col min="2" max="2" width="15.9809523809524" customWidth="1"/>
    <col min="3" max="3" width="16.2857142857143" customWidth="1"/>
    <col min="4" max="4" width="16.7142857142857" customWidth="1"/>
    <col min="5" max="5" width="16" customWidth="1"/>
    <col min="6" max="6" width="7.68571428571429" customWidth="1"/>
    <col min="7" max="7" width="7.20952380952381" customWidth="1"/>
    <col min="8" max="8" width="6.93333333333333" customWidth="1"/>
    <col min="9" max="9" width="13.8571428571429" customWidth="1"/>
    <col min="10" max="10" width="8.02857142857143" customWidth="1"/>
    <col min="11" max="11" width="8.62857142857143" customWidth="1"/>
    <col min="12" max="12" width="14" customWidth="1"/>
    <col min="13" max="13" width="7.19047619047619" customWidth="1"/>
    <col min="14" max="14" width="6.18095238095238" customWidth="1"/>
    <col min="15" max="15" width="15.1428571428571" customWidth="1"/>
    <col min="16" max="16" width="16.8571428571429" customWidth="1"/>
    <col min="17" max="17" width="16.5714285714286" customWidth="1"/>
    <col min="18" max="18" width="7.84761904761905" customWidth="1"/>
    <col min="19" max="19" width="6.86666666666667" customWidth="1"/>
  </cols>
  <sheetData>
    <row r="1" ht="15" customHeight="1" spans="10:19">
      <c r="J1" s="208"/>
      <c r="O1" s="75"/>
      <c r="P1" s="75"/>
      <c r="Q1" s="75"/>
      <c r="R1" s="75"/>
      <c r="S1" s="40" t="s">
        <v>53</v>
      </c>
    </row>
    <row r="2" ht="57.75" customHeight="1" spans="1:19">
      <c r="A2" s="138" t="str">
        <f>"2025"&amp;"年部门收入预算表"</f>
        <v>2025年部门收入预算表</v>
      </c>
      <c r="B2" s="193"/>
      <c r="C2" s="193"/>
      <c r="D2" s="193"/>
      <c r="E2" s="193"/>
      <c r="F2" s="193"/>
      <c r="G2" s="193"/>
      <c r="H2" s="193"/>
      <c r="I2" s="193"/>
      <c r="J2" s="193"/>
      <c r="K2" s="193"/>
      <c r="L2" s="193"/>
      <c r="M2" s="193"/>
      <c r="N2" s="193"/>
      <c r="O2" s="209"/>
      <c r="P2" s="209"/>
      <c r="Q2" s="209"/>
      <c r="R2" s="209"/>
      <c r="S2" s="209"/>
    </row>
    <row r="3" ht="18.75" customHeight="1" spans="1:19">
      <c r="A3" s="43" t="str">
        <f>"单位名称："&amp;"临沧市临翔区住房和城乡建设局"</f>
        <v>单位名称：临沧市临翔区住房和城乡建设局</v>
      </c>
      <c r="B3" s="99"/>
      <c r="C3" s="99"/>
      <c r="D3" s="99"/>
      <c r="E3" s="99"/>
      <c r="F3" s="99"/>
      <c r="G3" s="99"/>
      <c r="H3" s="99"/>
      <c r="I3" s="99"/>
      <c r="J3" s="79"/>
      <c r="K3" s="99"/>
      <c r="L3" s="99"/>
      <c r="M3" s="99"/>
      <c r="N3" s="99"/>
      <c r="O3" s="79"/>
      <c r="P3" s="79"/>
      <c r="Q3" s="79"/>
      <c r="R3" s="79"/>
      <c r="S3" s="40" t="s">
        <v>1</v>
      </c>
    </row>
    <row r="4" ht="18.75" customHeight="1" spans="1:19">
      <c r="A4" s="194" t="s">
        <v>54</v>
      </c>
      <c r="B4" s="195" t="s">
        <v>55</v>
      </c>
      <c r="C4" s="195" t="s">
        <v>56</v>
      </c>
      <c r="D4" s="196" t="s">
        <v>57</v>
      </c>
      <c r="E4" s="197"/>
      <c r="F4" s="197"/>
      <c r="G4" s="197"/>
      <c r="H4" s="197"/>
      <c r="I4" s="197"/>
      <c r="J4" s="210"/>
      <c r="K4" s="197"/>
      <c r="L4" s="197"/>
      <c r="M4" s="197"/>
      <c r="N4" s="211"/>
      <c r="O4" s="196" t="s">
        <v>46</v>
      </c>
      <c r="P4" s="196"/>
      <c r="Q4" s="196"/>
      <c r="R4" s="196"/>
      <c r="S4" s="214"/>
    </row>
    <row r="5" ht="18.75" customHeight="1" spans="1:19">
      <c r="A5" s="198"/>
      <c r="B5" s="199"/>
      <c r="C5" s="199"/>
      <c r="D5" s="200" t="s">
        <v>58</v>
      </c>
      <c r="E5" s="200" t="s">
        <v>59</v>
      </c>
      <c r="F5" s="200" t="s">
        <v>60</v>
      </c>
      <c r="G5" s="200" t="s">
        <v>61</v>
      </c>
      <c r="H5" s="200" t="s">
        <v>62</v>
      </c>
      <c r="I5" s="212" t="s">
        <v>63</v>
      </c>
      <c r="J5" s="212"/>
      <c r="K5" s="212"/>
      <c r="L5" s="212"/>
      <c r="M5" s="212"/>
      <c r="N5" s="203"/>
      <c r="O5" s="200" t="s">
        <v>58</v>
      </c>
      <c r="P5" s="200" t="s">
        <v>59</v>
      </c>
      <c r="Q5" s="200" t="s">
        <v>60</v>
      </c>
      <c r="R5" s="200" t="s">
        <v>61</v>
      </c>
      <c r="S5" s="200" t="s">
        <v>64</v>
      </c>
    </row>
    <row r="6" ht="60" customHeight="1" spans="1:19">
      <c r="A6" s="201"/>
      <c r="B6" s="202"/>
      <c r="C6" s="202"/>
      <c r="D6" s="203"/>
      <c r="E6" s="203"/>
      <c r="F6" s="203"/>
      <c r="G6" s="203"/>
      <c r="H6" s="203"/>
      <c r="I6" s="202" t="s">
        <v>58</v>
      </c>
      <c r="J6" s="202" t="s">
        <v>65</v>
      </c>
      <c r="K6" s="202" t="s">
        <v>66</v>
      </c>
      <c r="L6" s="202" t="s">
        <v>67</v>
      </c>
      <c r="M6" s="202" t="s">
        <v>68</v>
      </c>
      <c r="N6" s="202" t="s">
        <v>69</v>
      </c>
      <c r="O6" s="213"/>
      <c r="P6" s="213"/>
      <c r="Q6" s="213"/>
      <c r="R6" s="213"/>
      <c r="S6" s="203"/>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38" customHeight="1" spans="1:19">
      <c r="A8" s="204" t="s">
        <v>70</v>
      </c>
      <c r="B8" s="205" t="s">
        <v>71</v>
      </c>
      <c r="C8" s="23">
        <v>230280611.17</v>
      </c>
      <c r="D8" s="23">
        <v>79274331.17</v>
      </c>
      <c r="E8" s="23">
        <v>77274331.17</v>
      </c>
      <c r="F8" s="23"/>
      <c r="G8" s="23"/>
      <c r="H8" s="23"/>
      <c r="I8" s="23">
        <v>2000000</v>
      </c>
      <c r="J8" s="23"/>
      <c r="K8" s="23"/>
      <c r="L8" s="23">
        <v>2000000</v>
      </c>
      <c r="M8" s="23"/>
      <c r="N8" s="23"/>
      <c r="O8" s="23">
        <v>151006280</v>
      </c>
      <c r="P8" s="23">
        <v>126476280</v>
      </c>
      <c r="Q8" s="23">
        <v>24530000</v>
      </c>
      <c r="R8" s="23"/>
      <c r="S8" s="23"/>
    </row>
    <row r="9" ht="18.75" customHeight="1" spans="1:19">
      <c r="A9" s="206" t="s">
        <v>56</v>
      </c>
      <c r="B9" s="207"/>
      <c r="C9" s="23">
        <v>230280611.17</v>
      </c>
      <c r="D9" s="23">
        <v>79274331.17</v>
      </c>
      <c r="E9" s="23">
        <v>77274331.17</v>
      </c>
      <c r="F9" s="23"/>
      <c r="G9" s="23"/>
      <c r="H9" s="23"/>
      <c r="I9" s="23">
        <v>2000000</v>
      </c>
      <c r="J9" s="23"/>
      <c r="K9" s="23"/>
      <c r="L9" s="23">
        <v>2000000</v>
      </c>
      <c r="M9" s="23"/>
      <c r="N9" s="23"/>
      <c r="O9" s="23">
        <v>151006280</v>
      </c>
      <c r="P9" s="23">
        <v>126476280</v>
      </c>
      <c r="Q9" s="23">
        <v>24530000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7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5"/>
  <sheetViews>
    <sheetView showZeros="0" topLeftCell="A13" workbookViewId="0">
      <selection activeCell="C44" sqref="C44"/>
    </sheetView>
  </sheetViews>
  <sheetFormatPr defaultColWidth="9.14285714285714" defaultRowHeight="14.25" customHeight="1"/>
  <cols>
    <col min="1" max="1" width="14.2857142857143" customWidth="1"/>
    <col min="2" max="2" width="37.7142857142857" customWidth="1"/>
    <col min="3" max="3" width="18.3047619047619" customWidth="1"/>
    <col min="4" max="6" width="19.1428571428571" customWidth="1"/>
    <col min="7" max="7" width="15.8857142857143" customWidth="1"/>
    <col min="8" max="8" width="7.86666666666667" customWidth="1"/>
    <col min="9" max="9" width="8.13333333333333" customWidth="1"/>
    <col min="10" max="10" width="15.3047619047619" customWidth="1"/>
    <col min="11" max="11" width="6.04761904761905" customWidth="1"/>
    <col min="12" max="12" width="6.40952380952381" customWidth="1"/>
    <col min="13" max="13" width="16.4" customWidth="1"/>
    <col min="14" max="14" width="6.18095238095238" customWidth="1"/>
    <col min="15" max="15" width="6.94285714285714" customWidth="1"/>
  </cols>
  <sheetData>
    <row r="1" ht="15" customHeight="1" spans="1:15">
      <c r="A1" s="1"/>
      <c r="B1" s="1"/>
      <c r="C1" s="1"/>
      <c r="D1" s="182"/>
      <c r="E1" s="1"/>
      <c r="F1" s="1"/>
      <c r="G1" s="1"/>
      <c r="H1" s="182"/>
      <c r="I1" s="1"/>
      <c r="J1" s="182"/>
      <c r="K1" s="1"/>
      <c r="L1" s="1"/>
      <c r="M1" s="1"/>
      <c r="N1" s="1"/>
      <c r="O1" s="41" t="s">
        <v>72</v>
      </c>
    </row>
    <row r="2" ht="42" customHeight="1" spans="1:15">
      <c r="A2" s="5" t="str">
        <f>"2025"&amp;"年部门支出预算表"</f>
        <v>2025年部门支出预算表</v>
      </c>
      <c r="B2" s="183"/>
      <c r="C2" s="183"/>
      <c r="D2" s="183"/>
      <c r="E2" s="183"/>
      <c r="F2" s="183"/>
      <c r="G2" s="183"/>
      <c r="H2" s="183"/>
      <c r="I2" s="183"/>
      <c r="J2" s="183"/>
      <c r="K2" s="183"/>
      <c r="L2" s="183"/>
      <c r="M2" s="183"/>
      <c r="N2" s="183"/>
      <c r="O2" s="183"/>
    </row>
    <row r="3" ht="18.75" customHeight="1" spans="1:15">
      <c r="A3" s="184" t="str">
        <f>"单位名称："&amp;"临沧市临翔区住房和城乡建设局"</f>
        <v>单位名称：临沧市临翔区住房和城乡建设局</v>
      </c>
      <c r="B3" s="185"/>
      <c r="C3" s="69"/>
      <c r="D3" s="29"/>
      <c r="E3" s="69"/>
      <c r="F3" s="69"/>
      <c r="G3" s="69"/>
      <c r="H3" s="29"/>
      <c r="I3" s="69"/>
      <c r="J3" s="29"/>
      <c r="K3" s="69"/>
      <c r="L3" s="69"/>
      <c r="M3" s="192"/>
      <c r="N3" s="192"/>
      <c r="O3" s="41" t="s">
        <v>1</v>
      </c>
    </row>
    <row r="4" ht="18.75" customHeight="1" spans="1:15">
      <c r="A4" s="10" t="s">
        <v>73</v>
      </c>
      <c r="B4" s="10" t="s">
        <v>74</v>
      </c>
      <c r="C4" s="10" t="s">
        <v>56</v>
      </c>
      <c r="D4" s="12" t="s">
        <v>59</v>
      </c>
      <c r="E4" s="82" t="s">
        <v>75</v>
      </c>
      <c r="F4" s="148" t="s">
        <v>76</v>
      </c>
      <c r="G4" s="10" t="s">
        <v>60</v>
      </c>
      <c r="H4" s="10" t="s">
        <v>61</v>
      </c>
      <c r="I4" s="10" t="s">
        <v>77</v>
      </c>
      <c r="J4" s="12" t="s">
        <v>78</v>
      </c>
      <c r="K4" s="13"/>
      <c r="L4" s="13"/>
      <c r="M4" s="13"/>
      <c r="N4" s="13"/>
      <c r="O4" s="14"/>
    </row>
    <row r="5" ht="30" customHeight="1" spans="1:15">
      <c r="A5" s="18"/>
      <c r="B5" s="18"/>
      <c r="C5" s="18"/>
      <c r="D5" s="73" t="s">
        <v>58</v>
      </c>
      <c r="E5" s="98" t="s">
        <v>75</v>
      </c>
      <c r="F5" s="98" t="s">
        <v>76</v>
      </c>
      <c r="G5" s="18"/>
      <c r="H5" s="18"/>
      <c r="I5" s="18"/>
      <c r="J5" s="73" t="s">
        <v>58</v>
      </c>
      <c r="K5" s="48" t="s">
        <v>79</v>
      </c>
      <c r="L5" s="48" t="s">
        <v>80</v>
      </c>
      <c r="M5" s="48" t="s">
        <v>81</v>
      </c>
      <c r="N5" s="48" t="s">
        <v>82</v>
      </c>
      <c r="O5" s="48" t="s">
        <v>83</v>
      </c>
    </row>
    <row r="6" ht="18.75" customHeight="1" spans="1:15">
      <c r="A6" s="126">
        <v>1</v>
      </c>
      <c r="B6" s="126">
        <v>2</v>
      </c>
      <c r="C6" s="73">
        <v>3</v>
      </c>
      <c r="D6" s="73">
        <v>4</v>
      </c>
      <c r="E6" s="73">
        <v>5</v>
      </c>
      <c r="F6" s="73">
        <v>6</v>
      </c>
      <c r="G6" s="73">
        <v>7</v>
      </c>
      <c r="H6" s="73">
        <v>8</v>
      </c>
      <c r="I6" s="73">
        <v>9</v>
      </c>
      <c r="J6" s="73">
        <v>10</v>
      </c>
      <c r="K6" s="73">
        <v>11</v>
      </c>
      <c r="L6" s="73">
        <v>12</v>
      </c>
      <c r="M6" s="73">
        <v>13</v>
      </c>
      <c r="N6" s="73">
        <v>14</v>
      </c>
      <c r="O6" s="73">
        <v>15</v>
      </c>
    </row>
    <row r="7" ht="18.75" customHeight="1" spans="1:15">
      <c r="A7" s="142" t="s">
        <v>84</v>
      </c>
      <c r="B7" s="171" t="s">
        <v>85</v>
      </c>
      <c r="C7" s="23">
        <v>1874158.46</v>
      </c>
      <c r="D7" s="23">
        <v>1874158.46</v>
      </c>
      <c r="E7" s="23">
        <v>1874158.46</v>
      </c>
      <c r="F7" s="23"/>
      <c r="G7" s="23"/>
      <c r="H7" s="23"/>
      <c r="I7" s="23"/>
      <c r="J7" s="23"/>
      <c r="K7" s="23"/>
      <c r="L7" s="23"/>
      <c r="M7" s="23"/>
      <c r="N7" s="23"/>
      <c r="O7" s="23"/>
    </row>
    <row r="8" ht="18.75" customHeight="1" spans="1:15">
      <c r="A8" s="186" t="s">
        <v>86</v>
      </c>
      <c r="B8" s="222" t="s">
        <v>87</v>
      </c>
      <c r="C8" s="23">
        <v>1828479</v>
      </c>
      <c r="D8" s="23">
        <v>1828479</v>
      </c>
      <c r="E8" s="23">
        <v>1828479</v>
      </c>
      <c r="F8" s="23"/>
      <c r="G8" s="23"/>
      <c r="H8" s="23"/>
      <c r="I8" s="23"/>
      <c r="J8" s="23"/>
      <c r="K8" s="23"/>
      <c r="L8" s="23"/>
      <c r="M8" s="23"/>
      <c r="N8" s="23"/>
      <c r="O8" s="23"/>
    </row>
    <row r="9" ht="18.75" customHeight="1" spans="1:15">
      <c r="A9" s="188" t="s">
        <v>88</v>
      </c>
      <c r="B9" s="223" t="s">
        <v>89</v>
      </c>
      <c r="C9" s="23">
        <v>676325.4</v>
      </c>
      <c r="D9" s="23">
        <v>676325.4</v>
      </c>
      <c r="E9" s="23">
        <v>676325.4</v>
      </c>
      <c r="F9" s="23"/>
      <c r="G9" s="23"/>
      <c r="H9" s="23"/>
      <c r="I9" s="23"/>
      <c r="J9" s="23"/>
      <c r="K9" s="23"/>
      <c r="L9" s="23"/>
      <c r="M9" s="23"/>
      <c r="N9" s="23"/>
      <c r="O9" s="23"/>
    </row>
    <row r="10" ht="18.75" customHeight="1" spans="1:15">
      <c r="A10" s="188" t="s">
        <v>90</v>
      </c>
      <c r="B10" s="223" t="s">
        <v>91</v>
      </c>
      <c r="C10" s="23">
        <v>1152153.6</v>
      </c>
      <c r="D10" s="23">
        <v>1152153.6</v>
      </c>
      <c r="E10" s="23">
        <v>1152153.6</v>
      </c>
      <c r="F10" s="23"/>
      <c r="G10" s="23"/>
      <c r="H10" s="23"/>
      <c r="I10" s="23"/>
      <c r="J10" s="23"/>
      <c r="K10" s="23"/>
      <c r="L10" s="23"/>
      <c r="M10" s="23"/>
      <c r="N10" s="23"/>
      <c r="O10" s="23"/>
    </row>
    <row r="11" ht="18.75" customHeight="1" spans="1:15">
      <c r="A11" s="186" t="s">
        <v>92</v>
      </c>
      <c r="B11" s="222" t="s">
        <v>93</v>
      </c>
      <c r="C11" s="23">
        <v>4221.6</v>
      </c>
      <c r="D11" s="23">
        <v>4221.6</v>
      </c>
      <c r="E11" s="23">
        <v>4221.6</v>
      </c>
      <c r="F11" s="23"/>
      <c r="G11" s="23"/>
      <c r="H11" s="23"/>
      <c r="I11" s="23"/>
      <c r="J11" s="23"/>
      <c r="K11" s="23"/>
      <c r="L11" s="23"/>
      <c r="M11" s="23"/>
      <c r="N11" s="23"/>
      <c r="O11" s="23"/>
    </row>
    <row r="12" ht="18.75" customHeight="1" spans="1:15">
      <c r="A12" s="188" t="s">
        <v>94</v>
      </c>
      <c r="B12" s="223" t="s">
        <v>95</v>
      </c>
      <c r="C12" s="23">
        <v>4221.6</v>
      </c>
      <c r="D12" s="23">
        <v>4221.6</v>
      </c>
      <c r="E12" s="23">
        <v>4221.6</v>
      </c>
      <c r="F12" s="23"/>
      <c r="G12" s="23"/>
      <c r="H12" s="23"/>
      <c r="I12" s="23"/>
      <c r="J12" s="23"/>
      <c r="K12" s="23"/>
      <c r="L12" s="23"/>
      <c r="M12" s="23"/>
      <c r="N12" s="23"/>
      <c r="O12" s="23"/>
    </row>
    <row r="13" ht="18.75" customHeight="1" spans="1:15">
      <c r="A13" s="186" t="s">
        <v>96</v>
      </c>
      <c r="B13" s="222" t="s">
        <v>97</v>
      </c>
      <c r="C13" s="23">
        <v>41457.86</v>
      </c>
      <c r="D13" s="23">
        <v>41457.86</v>
      </c>
      <c r="E13" s="23">
        <v>41457.86</v>
      </c>
      <c r="F13" s="23"/>
      <c r="G13" s="23"/>
      <c r="H13" s="23"/>
      <c r="I13" s="23"/>
      <c r="J13" s="23"/>
      <c r="K13" s="23"/>
      <c r="L13" s="23"/>
      <c r="M13" s="23"/>
      <c r="N13" s="23"/>
      <c r="O13" s="23"/>
    </row>
    <row r="14" ht="18.75" customHeight="1" spans="1:15">
      <c r="A14" s="188" t="s">
        <v>98</v>
      </c>
      <c r="B14" s="223" t="s">
        <v>97</v>
      </c>
      <c r="C14" s="23">
        <v>41457.86</v>
      </c>
      <c r="D14" s="23">
        <v>41457.86</v>
      </c>
      <c r="E14" s="23">
        <v>41457.86</v>
      </c>
      <c r="F14" s="23"/>
      <c r="G14" s="23"/>
      <c r="H14" s="23"/>
      <c r="I14" s="23"/>
      <c r="J14" s="23"/>
      <c r="K14" s="23"/>
      <c r="L14" s="23"/>
      <c r="M14" s="23"/>
      <c r="N14" s="23"/>
      <c r="O14" s="23"/>
    </row>
    <row r="15" ht="18.75" customHeight="1" spans="1:15">
      <c r="A15" s="142" t="s">
        <v>99</v>
      </c>
      <c r="B15" s="171" t="s">
        <v>100</v>
      </c>
      <c r="C15" s="23">
        <v>848128.85</v>
      </c>
      <c r="D15" s="23">
        <v>848128.85</v>
      </c>
      <c r="E15" s="23">
        <v>848128.85</v>
      </c>
      <c r="F15" s="23"/>
      <c r="G15" s="23"/>
      <c r="H15" s="23"/>
      <c r="I15" s="23"/>
      <c r="J15" s="23"/>
      <c r="K15" s="23"/>
      <c r="L15" s="23"/>
      <c r="M15" s="23"/>
      <c r="N15" s="23"/>
      <c r="O15" s="23"/>
    </row>
    <row r="16" ht="18.75" customHeight="1" spans="1:15">
      <c r="A16" s="186" t="s">
        <v>101</v>
      </c>
      <c r="B16" s="222" t="s">
        <v>102</v>
      </c>
      <c r="C16" s="23">
        <v>848128.85</v>
      </c>
      <c r="D16" s="23">
        <v>848128.85</v>
      </c>
      <c r="E16" s="23">
        <v>848128.85</v>
      </c>
      <c r="F16" s="23"/>
      <c r="G16" s="23"/>
      <c r="H16" s="23"/>
      <c r="I16" s="23"/>
      <c r="J16" s="23"/>
      <c r="K16" s="23"/>
      <c r="L16" s="23"/>
      <c r="M16" s="23"/>
      <c r="N16" s="23"/>
      <c r="O16" s="23"/>
    </row>
    <row r="17" ht="18.75" customHeight="1" spans="1:15">
      <c r="A17" s="188" t="s">
        <v>103</v>
      </c>
      <c r="B17" s="223" t="s">
        <v>104</v>
      </c>
      <c r="C17" s="23">
        <v>105528.72</v>
      </c>
      <c r="D17" s="23">
        <v>105528.72</v>
      </c>
      <c r="E17" s="23">
        <v>105528.72</v>
      </c>
      <c r="F17" s="23"/>
      <c r="G17" s="23"/>
      <c r="H17" s="23"/>
      <c r="I17" s="23"/>
      <c r="J17" s="23"/>
      <c r="K17" s="23"/>
      <c r="L17" s="23"/>
      <c r="M17" s="23"/>
      <c r="N17" s="23"/>
      <c r="O17" s="23"/>
    </row>
    <row r="18" ht="18.75" customHeight="1" spans="1:15">
      <c r="A18" s="188" t="s">
        <v>105</v>
      </c>
      <c r="B18" s="223" t="s">
        <v>106</v>
      </c>
      <c r="C18" s="23">
        <v>405739.44</v>
      </c>
      <c r="D18" s="23">
        <v>405739.44</v>
      </c>
      <c r="E18" s="23">
        <v>405739.44</v>
      </c>
      <c r="F18" s="23"/>
      <c r="G18" s="23"/>
      <c r="H18" s="23"/>
      <c r="I18" s="23"/>
      <c r="J18" s="23"/>
      <c r="K18" s="23"/>
      <c r="L18" s="23"/>
      <c r="M18" s="23"/>
      <c r="N18" s="23"/>
      <c r="O18" s="23"/>
    </row>
    <row r="19" ht="18.75" customHeight="1" spans="1:15">
      <c r="A19" s="188" t="s">
        <v>107</v>
      </c>
      <c r="B19" s="223" t="s">
        <v>108</v>
      </c>
      <c r="C19" s="23">
        <v>297834.77</v>
      </c>
      <c r="D19" s="23">
        <v>297834.77</v>
      </c>
      <c r="E19" s="23">
        <v>297834.77</v>
      </c>
      <c r="F19" s="23"/>
      <c r="G19" s="23"/>
      <c r="H19" s="23"/>
      <c r="I19" s="23"/>
      <c r="J19" s="23"/>
      <c r="K19" s="23"/>
      <c r="L19" s="23"/>
      <c r="M19" s="23"/>
      <c r="N19" s="23"/>
      <c r="O19" s="23"/>
    </row>
    <row r="20" ht="18.75" customHeight="1" spans="1:15">
      <c r="A20" s="188" t="s">
        <v>109</v>
      </c>
      <c r="B20" s="223" t="s">
        <v>110</v>
      </c>
      <c r="C20" s="23">
        <v>39025.92</v>
      </c>
      <c r="D20" s="23">
        <v>39025.92</v>
      </c>
      <c r="E20" s="23">
        <v>39025.92</v>
      </c>
      <c r="F20" s="23"/>
      <c r="G20" s="23"/>
      <c r="H20" s="23"/>
      <c r="I20" s="23"/>
      <c r="J20" s="23"/>
      <c r="K20" s="23"/>
      <c r="L20" s="23"/>
      <c r="M20" s="23"/>
      <c r="N20" s="23"/>
      <c r="O20" s="23"/>
    </row>
    <row r="21" ht="18.75" customHeight="1" spans="1:15">
      <c r="A21" s="142" t="s">
        <v>111</v>
      </c>
      <c r="B21" s="171" t="s">
        <v>112</v>
      </c>
      <c r="C21" s="23">
        <v>3100000</v>
      </c>
      <c r="D21" s="23">
        <v>3100000</v>
      </c>
      <c r="E21" s="23"/>
      <c r="F21" s="23">
        <v>3100000</v>
      </c>
      <c r="G21" s="23"/>
      <c r="H21" s="23"/>
      <c r="I21" s="23"/>
      <c r="J21" s="23"/>
      <c r="K21" s="23"/>
      <c r="L21" s="23"/>
      <c r="M21" s="23"/>
      <c r="N21" s="23"/>
      <c r="O21" s="23"/>
    </row>
    <row r="22" ht="18.75" customHeight="1" spans="1:15">
      <c r="A22" s="186" t="s">
        <v>113</v>
      </c>
      <c r="B22" s="222" t="s">
        <v>114</v>
      </c>
      <c r="C22" s="23">
        <v>2600000</v>
      </c>
      <c r="D22" s="23">
        <v>2600000</v>
      </c>
      <c r="E22" s="23"/>
      <c r="F22" s="23">
        <v>2600000</v>
      </c>
      <c r="G22" s="23"/>
      <c r="H22" s="23"/>
      <c r="I22" s="23"/>
      <c r="J22" s="23"/>
      <c r="K22" s="23"/>
      <c r="L22" s="23"/>
      <c r="M22" s="23"/>
      <c r="N22" s="23"/>
      <c r="O22" s="23"/>
    </row>
    <row r="23" ht="18.75" customHeight="1" spans="1:15">
      <c r="A23" s="188" t="s">
        <v>115</v>
      </c>
      <c r="B23" s="223" t="s">
        <v>116</v>
      </c>
      <c r="C23" s="23">
        <v>2600000</v>
      </c>
      <c r="D23" s="23">
        <v>2600000</v>
      </c>
      <c r="E23" s="23"/>
      <c r="F23" s="23">
        <v>2600000</v>
      </c>
      <c r="G23" s="23"/>
      <c r="H23" s="23"/>
      <c r="I23" s="23"/>
      <c r="J23" s="23"/>
      <c r="K23" s="23"/>
      <c r="L23" s="23"/>
      <c r="M23" s="23"/>
      <c r="N23" s="23"/>
      <c r="O23" s="23"/>
    </row>
    <row r="24" ht="18.75" customHeight="1" spans="1:15">
      <c r="A24" s="186" t="s">
        <v>117</v>
      </c>
      <c r="B24" s="222" t="s">
        <v>118</v>
      </c>
      <c r="C24" s="23">
        <v>500000</v>
      </c>
      <c r="D24" s="23">
        <v>500000</v>
      </c>
      <c r="E24" s="23"/>
      <c r="F24" s="23">
        <v>500000</v>
      </c>
      <c r="G24" s="23"/>
      <c r="H24" s="23"/>
      <c r="I24" s="23"/>
      <c r="J24" s="23"/>
      <c r="K24" s="23"/>
      <c r="L24" s="23"/>
      <c r="M24" s="23"/>
      <c r="N24" s="23"/>
      <c r="O24" s="23"/>
    </row>
    <row r="25" ht="18.75" customHeight="1" spans="1:15">
      <c r="A25" s="188" t="s">
        <v>119</v>
      </c>
      <c r="B25" s="223" t="s">
        <v>118</v>
      </c>
      <c r="C25" s="23">
        <v>500000</v>
      </c>
      <c r="D25" s="23">
        <v>500000</v>
      </c>
      <c r="E25" s="23"/>
      <c r="F25" s="23">
        <v>500000</v>
      </c>
      <c r="G25" s="23"/>
      <c r="H25" s="23"/>
      <c r="I25" s="23"/>
      <c r="J25" s="23"/>
      <c r="K25" s="23"/>
      <c r="L25" s="23"/>
      <c r="M25" s="23"/>
      <c r="N25" s="23"/>
      <c r="O25" s="23"/>
    </row>
    <row r="26" ht="18.75" customHeight="1" spans="1:15">
      <c r="A26" s="142" t="s">
        <v>120</v>
      </c>
      <c r="B26" s="171" t="s">
        <v>121</v>
      </c>
      <c r="C26" s="23">
        <v>48017928.66</v>
      </c>
      <c r="D26" s="23">
        <v>21487928.66</v>
      </c>
      <c r="E26" s="23">
        <v>9082328.66</v>
      </c>
      <c r="F26" s="23">
        <v>12405600</v>
      </c>
      <c r="G26" s="23">
        <v>24530000</v>
      </c>
      <c r="H26" s="23"/>
      <c r="I26" s="23"/>
      <c r="J26" s="23">
        <v>2000000</v>
      </c>
      <c r="K26" s="23"/>
      <c r="L26" s="23"/>
      <c r="M26" s="23">
        <v>2000000</v>
      </c>
      <c r="N26" s="23"/>
      <c r="O26" s="23"/>
    </row>
    <row r="27" ht="18.75" customHeight="1" spans="1:15">
      <c r="A27" s="186" t="s">
        <v>122</v>
      </c>
      <c r="B27" s="222" t="s">
        <v>123</v>
      </c>
      <c r="C27" s="23">
        <v>10837928.66</v>
      </c>
      <c r="D27" s="23">
        <v>9837928.66</v>
      </c>
      <c r="E27" s="23">
        <v>9082328.66</v>
      </c>
      <c r="F27" s="23">
        <v>755600</v>
      </c>
      <c r="G27" s="23"/>
      <c r="H27" s="23"/>
      <c r="I27" s="23"/>
      <c r="J27" s="23">
        <v>1000000</v>
      </c>
      <c r="K27" s="23"/>
      <c r="L27" s="23"/>
      <c r="M27" s="23">
        <v>1000000</v>
      </c>
      <c r="N27" s="23"/>
      <c r="O27" s="23"/>
    </row>
    <row r="28" ht="18.75" customHeight="1" spans="1:15">
      <c r="A28" s="188" t="s">
        <v>124</v>
      </c>
      <c r="B28" s="223" t="s">
        <v>125</v>
      </c>
      <c r="C28" s="23">
        <v>9077328.66</v>
      </c>
      <c r="D28" s="23">
        <v>9077328.66</v>
      </c>
      <c r="E28" s="23">
        <v>9077328.66</v>
      </c>
      <c r="F28" s="23"/>
      <c r="G28" s="23"/>
      <c r="H28" s="23"/>
      <c r="I28" s="23"/>
      <c r="J28" s="23"/>
      <c r="K28" s="23"/>
      <c r="L28" s="23"/>
      <c r="M28" s="23"/>
      <c r="N28" s="23"/>
      <c r="O28" s="23"/>
    </row>
    <row r="29" ht="18.75" customHeight="1" spans="1:15">
      <c r="A29" s="188" t="s">
        <v>126</v>
      </c>
      <c r="B29" s="223" t="s">
        <v>127</v>
      </c>
      <c r="C29" s="23">
        <v>1760600</v>
      </c>
      <c r="D29" s="23">
        <v>760600</v>
      </c>
      <c r="E29" s="23">
        <v>5000</v>
      </c>
      <c r="F29" s="23">
        <v>755600</v>
      </c>
      <c r="G29" s="23"/>
      <c r="H29" s="23"/>
      <c r="I29" s="23"/>
      <c r="J29" s="23">
        <v>1000000</v>
      </c>
      <c r="K29" s="23"/>
      <c r="L29" s="23"/>
      <c r="M29" s="23">
        <v>1000000</v>
      </c>
      <c r="N29" s="23"/>
      <c r="O29" s="23"/>
    </row>
    <row r="30" ht="18.75" customHeight="1" spans="1:15">
      <c r="A30" s="186" t="s">
        <v>128</v>
      </c>
      <c r="B30" s="222" t="s">
        <v>129</v>
      </c>
      <c r="C30" s="23">
        <v>12650000</v>
      </c>
      <c r="D30" s="23">
        <v>11650000</v>
      </c>
      <c r="E30" s="23"/>
      <c r="F30" s="23">
        <v>11650000</v>
      </c>
      <c r="G30" s="23"/>
      <c r="H30" s="23"/>
      <c r="I30" s="23"/>
      <c r="J30" s="23">
        <v>1000000</v>
      </c>
      <c r="K30" s="23"/>
      <c r="L30" s="23"/>
      <c r="M30" s="23">
        <v>1000000</v>
      </c>
      <c r="N30" s="23"/>
      <c r="O30" s="23"/>
    </row>
    <row r="31" ht="18.75" customHeight="1" spans="1:15">
      <c r="A31" s="188" t="s">
        <v>130</v>
      </c>
      <c r="B31" s="223" t="s">
        <v>131</v>
      </c>
      <c r="C31" s="23">
        <v>7300000</v>
      </c>
      <c r="D31" s="23">
        <v>7300000</v>
      </c>
      <c r="E31" s="23"/>
      <c r="F31" s="23">
        <v>7300000</v>
      </c>
      <c r="G31" s="23"/>
      <c r="H31" s="23"/>
      <c r="I31" s="23"/>
      <c r="J31" s="23"/>
      <c r="K31" s="23"/>
      <c r="L31" s="23"/>
      <c r="M31" s="23"/>
      <c r="N31" s="23"/>
      <c r="O31" s="23"/>
    </row>
    <row r="32" ht="18.75" customHeight="1" spans="1:15">
      <c r="A32" s="188" t="s">
        <v>132</v>
      </c>
      <c r="B32" s="223" t="s">
        <v>133</v>
      </c>
      <c r="C32" s="23">
        <v>5350000</v>
      </c>
      <c r="D32" s="23">
        <v>4350000</v>
      </c>
      <c r="E32" s="23"/>
      <c r="F32" s="23">
        <v>4350000</v>
      </c>
      <c r="G32" s="23"/>
      <c r="H32" s="23"/>
      <c r="I32" s="23"/>
      <c r="J32" s="23">
        <v>1000000</v>
      </c>
      <c r="K32" s="23"/>
      <c r="L32" s="23"/>
      <c r="M32" s="23">
        <v>1000000</v>
      </c>
      <c r="N32" s="23"/>
      <c r="O32" s="23"/>
    </row>
    <row r="33" ht="18.75" customHeight="1" spans="1:15">
      <c r="A33" s="186" t="s">
        <v>134</v>
      </c>
      <c r="B33" s="222" t="s">
        <v>135</v>
      </c>
      <c r="C33" s="23">
        <v>24530000</v>
      </c>
      <c r="D33" s="23"/>
      <c r="E33" s="23"/>
      <c r="F33" s="23"/>
      <c r="G33" s="23">
        <v>24530000</v>
      </c>
      <c r="H33" s="23"/>
      <c r="I33" s="23"/>
      <c r="J33" s="23"/>
      <c r="K33" s="23"/>
      <c r="L33" s="23"/>
      <c r="M33" s="23"/>
      <c r="N33" s="23"/>
      <c r="O33" s="23"/>
    </row>
    <row r="34" ht="18.75" customHeight="1" spans="1:15">
      <c r="A34" s="188" t="s">
        <v>136</v>
      </c>
      <c r="B34" s="223" t="s">
        <v>129</v>
      </c>
      <c r="C34" s="23">
        <v>24530000</v>
      </c>
      <c r="D34" s="23"/>
      <c r="E34" s="23"/>
      <c r="F34" s="23"/>
      <c r="G34" s="23">
        <v>24530000</v>
      </c>
      <c r="H34" s="23"/>
      <c r="I34" s="23"/>
      <c r="J34" s="23"/>
      <c r="K34" s="23"/>
      <c r="L34" s="23"/>
      <c r="M34" s="23"/>
      <c r="N34" s="23"/>
      <c r="O34" s="23"/>
    </row>
    <row r="35" ht="18.75" customHeight="1" spans="1:15">
      <c r="A35" s="142" t="s">
        <v>137</v>
      </c>
      <c r="B35" s="171" t="s">
        <v>138</v>
      </c>
      <c r="C35" s="23">
        <v>160000</v>
      </c>
      <c r="D35" s="23">
        <v>160000</v>
      </c>
      <c r="E35" s="23"/>
      <c r="F35" s="23">
        <v>160000</v>
      </c>
      <c r="G35" s="23"/>
      <c r="H35" s="23"/>
      <c r="I35" s="23"/>
      <c r="J35" s="23"/>
      <c r="K35" s="23"/>
      <c r="L35" s="23"/>
      <c r="M35" s="23"/>
      <c r="N35" s="23"/>
      <c r="O35" s="23"/>
    </row>
    <row r="36" ht="18.75" customHeight="1" spans="1:15">
      <c r="A36" s="186" t="s">
        <v>139</v>
      </c>
      <c r="B36" s="222" t="s">
        <v>140</v>
      </c>
      <c r="C36" s="23">
        <v>160000</v>
      </c>
      <c r="D36" s="23">
        <v>160000</v>
      </c>
      <c r="E36" s="23"/>
      <c r="F36" s="23">
        <v>160000</v>
      </c>
      <c r="G36" s="23"/>
      <c r="H36" s="23"/>
      <c r="I36" s="23"/>
      <c r="J36" s="23"/>
      <c r="K36" s="23"/>
      <c r="L36" s="23"/>
      <c r="M36" s="23"/>
      <c r="N36" s="23"/>
      <c r="O36" s="23"/>
    </row>
    <row r="37" ht="18.75" customHeight="1" spans="1:15">
      <c r="A37" s="188" t="s">
        <v>141</v>
      </c>
      <c r="B37" s="223" t="s">
        <v>142</v>
      </c>
      <c r="C37" s="23">
        <v>160000</v>
      </c>
      <c r="D37" s="23">
        <v>160000</v>
      </c>
      <c r="E37" s="23"/>
      <c r="F37" s="23">
        <v>160000</v>
      </c>
      <c r="G37" s="23"/>
      <c r="H37" s="23"/>
      <c r="I37" s="23"/>
      <c r="J37" s="23"/>
      <c r="K37" s="23"/>
      <c r="L37" s="23"/>
      <c r="M37" s="23"/>
      <c r="N37" s="23"/>
      <c r="O37" s="23"/>
    </row>
    <row r="38" ht="18.75" customHeight="1" spans="1:15">
      <c r="A38" s="142" t="s">
        <v>143</v>
      </c>
      <c r="B38" s="171" t="s">
        <v>144</v>
      </c>
      <c r="C38" s="23">
        <v>176280395.2</v>
      </c>
      <c r="D38" s="23">
        <v>176280395.2</v>
      </c>
      <c r="E38" s="23">
        <v>864115.2</v>
      </c>
      <c r="F38" s="23">
        <v>175416280</v>
      </c>
      <c r="G38" s="23"/>
      <c r="H38" s="23"/>
      <c r="I38" s="23"/>
      <c r="J38" s="23"/>
      <c r="K38" s="23"/>
      <c r="L38" s="23"/>
      <c r="M38" s="23"/>
      <c r="N38" s="23"/>
      <c r="O38" s="23"/>
    </row>
    <row r="39" ht="18.75" customHeight="1" spans="1:15">
      <c r="A39" s="186" t="s">
        <v>145</v>
      </c>
      <c r="B39" s="222" t="s">
        <v>146</v>
      </c>
      <c r="C39" s="23">
        <v>175416280</v>
      </c>
      <c r="D39" s="23">
        <v>175416280</v>
      </c>
      <c r="E39" s="23"/>
      <c r="F39" s="23">
        <v>175416280</v>
      </c>
      <c r="G39" s="23"/>
      <c r="H39" s="23"/>
      <c r="I39" s="23"/>
      <c r="J39" s="23"/>
      <c r="K39" s="23"/>
      <c r="L39" s="23"/>
      <c r="M39" s="23"/>
      <c r="N39" s="23"/>
      <c r="O39" s="23"/>
    </row>
    <row r="40" ht="18.75" customHeight="1" spans="1:15">
      <c r="A40" s="188" t="s">
        <v>147</v>
      </c>
      <c r="B40" s="223" t="s">
        <v>148</v>
      </c>
      <c r="C40" s="23">
        <v>141390000</v>
      </c>
      <c r="D40" s="23">
        <v>141390000</v>
      </c>
      <c r="E40" s="23"/>
      <c r="F40" s="23">
        <v>141390000</v>
      </c>
      <c r="G40" s="23"/>
      <c r="H40" s="23"/>
      <c r="I40" s="23"/>
      <c r="J40" s="23"/>
      <c r="K40" s="23"/>
      <c r="L40" s="23"/>
      <c r="M40" s="23"/>
      <c r="N40" s="23"/>
      <c r="O40" s="23"/>
    </row>
    <row r="41" ht="18.75" customHeight="1" spans="1:15">
      <c r="A41" s="188" t="s">
        <v>149</v>
      </c>
      <c r="B41" s="223" t="s">
        <v>150</v>
      </c>
      <c r="C41" s="23">
        <v>34025400</v>
      </c>
      <c r="D41" s="23">
        <v>34025400</v>
      </c>
      <c r="E41" s="23"/>
      <c r="F41" s="23">
        <v>34025400</v>
      </c>
      <c r="G41" s="23"/>
      <c r="H41" s="23"/>
      <c r="I41" s="23"/>
      <c r="J41" s="23"/>
      <c r="K41" s="23"/>
      <c r="L41" s="23"/>
      <c r="M41" s="23"/>
      <c r="N41" s="23"/>
      <c r="O41" s="23"/>
    </row>
    <row r="42" ht="18.75" customHeight="1" spans="1:15">
      <c r="A42" s="188" t="s">
        <v>151</v>
      </c>
      <c r="B42" s="223" t="s">
        <v>152</v>
      </c>
      <c r="C42" s="23">
        <v>880</v>
      </c>
      <c r="D42" s="23">
        <v>880</v>
      </c>
      <c r="E42" s="23"/>
      <c r="F42" s="23">
        <v>880</v>
      </c>
      <c r="G42" s="23"/>
      <c r="H42" s="23"/>
      <c r="I42" s="23"/>
      <c r="J42" s="23"/>
      <c r="K42" s="23"/>
      <c r="L42" s="23"/>
      <c r="M42" s="23"/>
      <c r="N42" s="23"/>
      <c r="O42" s="23"/>
    </row>
    <row r="43" ht="18.75" customHeight="1" spans="1:15">
      <c r="A43" s="186" t="s">
        <v>153</v>
      </c>
      <c r="B43" s="222" t="s">
        <v>154</v>
      </c>
      <c r="C43" s="23">
        <v>864115.2</v>
      </c>
      <c r="D43" s="23">
        <v>864115.2</v>
      </c>
      <c r="E43" s="23">
        <v>864115.2</v>
      </c>
      <c r="F43" s="23"/>
      <c r="G43" s="23"/>
      <c r="H43" s="23"/>
      <c r="I43" s="23"/>
      <c r="J43" s="23"/>
      <c r="K43" s="23"/>
      <c r="L43" s="23"/>
      <c r="M43" s="23"/>
      <c r="N43" s="23"/>
      <c r="O43" s="23"/>
    </row>
    <row r="44" ht="18.75" customHeight="1" spans="1:15">
      <c r="A44" s="188" t="s">
        <v>155</v>
      </c>
      <c r="B44" s="223" t="s">
        <v>156</v>
      </c>
      <c r="C44" s="23">
        <v>864115.2</v>
      </c>
      <c r="D44" s="23">
        <v>864115.2</v>
      </c>
      <c r="E44" s="23">
        <v>864115.2</v>
      </c>
      <c r="F44" s="23"/>
      <c r="G44" s="23"/>
      <c r="H44" s="23"/>
      <c r="I44" s="23"/>
      <c r="J44" s="23"/>
      <c r="K44" s="23"/>
      <c r="L44" s="23"/>
      <c r="M44" s="23"/>
      <c r="N44" s="23"/>
      <c r="O44" s="23"/>
    </row>
    <row r="45" ht="18.75" customHeight="1" spans="1:15">
      <c r="A45" s="190" t="s">
        <v>157</v>
      </c>
      <c r="B45" s="191" t="s">
        <v>157</v>
      </c>
      <c r="C45" s="23">
        <v>230280611.17</v>
      </c>
      <c r="D45" s="23">
        <v>203750611.17</v>
      </c>
      <c r="E45" s="23">
        <v>12668731.17</v>
      </c>
      <c r="F45" s="23">
        <v>191081880</v>
      </c>
      <c r="G45" s="23">
        <v>24530000</v>
      </c>
      <c r="H45" s="23"/>
      <c r="I45" s="23"/>
      <c r="J45" s="23">
        <v>2000000</v>
      </c>
      <c r="K45" s="23"/>
      <c r="L45" s="23"/>
      <c r="M45" s="23">
        <v>2000000</v>
      </c>
      <c r="N45" s="23"/>
      <c r="O45" s="23"/>
    </row>
  </sheetData>
  <mergeCells count="11">
    <mergeCell ref="A2:O2"/>
    <mergeCell ref="A3:L3"/>
    <mergeCell ref="D4:F4"/>
    <mergeCell ref="J4:O4"/>
    <mergeCell ref="A45:B45"/>
    <mergeCell ref="A4:A5"/>
    <mergeCell ref="B4:B5"/>
    <mergeCell ref="C4:C5"/>
    <mergeCell ref="G4:G5"/>
    <mergeCell ref="H4:H5"/>
    <mergeCell ref="I4:I5"/>
  </mergeCells>
  <printOptions horizontalCentered="1"/>
  <pageMargins left="0.39" right="0.39" top="0.354166666666667" bottom="0.393055555555556" header="0.31" footer="0.31"/>
  <pageSetup paperSize="9" scale="6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D36" sqref="D3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1" t="s">
        <v>158</v>
      </c>
    </row>
    <row r="2" ht="36" customHeight="1" spans="1:4">
      <c r="A2" s="5" t="str">
        <f>"2025"&amp;"年部门财政拨款收支预算总表"</f>
        <v>2025年部门财政拨款收支预算总表</v>
      </c>
      <c r="B2" s="169"/>
      <c r="C2" s="169"/>
      <c r="D2" s="169"/>
    </row>
    <row r="3" ht="18.75" customHeight="1" spans="1:4">
      <c r="A3" s="7" t="str">
        <f>"单位名称："&amp;"临沧市临翔区住房和城乡建设局"</f>
        <v>单位名称：临沧市临翔区住房和城乡建设局</v>
      </c>
      <c r="B3" s="170"/>
      <c r="C3" s="170"/>
      <c r="D3" s="41" t="s">
        <v>1</v>
      </c>
    </row>
    <row r="4" ht="18.75" customHeight="1" spans="1:4">
      <c r="A4" s="12" t="s">
        <v>2</v>
      </c>
      <c r="B4" s="14"/>
      <c r="C4" s="12" t="s">
        <v>3</v>
      </c>
      <c r="D4" s="14"/>
    </row>
    <row r="5" ht="18.75" customHeight="1" spans="1:4">
      <c r="A5" s="30" t="s">
        <v>4</v>
      </c>
      <c r="B5" s="114" t="str">
        <f>"2025"&amp;"年预算数"</f>
        <v>2025年预算数</v>
      </c>
      <c r="C5" s="30" t="s">
        <v>159</v>
      </c>
      <c r="D5" s="114" t="str">
        <f>"2025"&amp;"年预算数"</f>
        <v>2025年预算数</v>
      </c>
    </row>
    <row r="6" ht="18.75" customHeight="1" spans="1:4">
      <c r="A6" s="32"/>
      <c r="B6" s="18"/>
      <c r="C6" s="32"/>
      <c r="D6" s="18"/>
    </row>
    <row r="7" ht="18.75" customHeight="1" spans="1:4">
      <c r="A7" s="171" t="s">
        <v>160</v>
      </c>
      <c r="B7" s="23">
        <v>77274331.17</v>
      </c>
      <c r="C7" s="22" t="s">
        <v>161</v>
      </c>
      <c r="D7" s="23">
        <v>228280611.17</v>
      </c>
    </row>
    <row r="8" ht="18.75" customHeight="1" spans="1:4">
      <c r="A8" s="172" t="s">
        <v>162</v>
      </c>
      <c r="B8" s="23">
        <v>77274331.17</v>
      </c>
      <c r="C8" s="22" t="s">
        <v>163</v>
      </c>
      <c r="D8" s="23"/>
    </row>
    <row r="9" ht="18.75" customHeight="1" spans="1:4">
      <c r="A9" s="172" t="s">
        <v>164</v>
      </c>
      <c r="B9" s="23"/>
      <c r="C9" s="22" t="s">
        <v>165</v>
      </c>
      <c r="D9" s="23"/>
    </row>
    <row r="10" ht="18.75" customHeight="1" spans="1:4">
      <c r="A10" s="172" t="s">
        <v>166</v>
      </c>
      <c r="B10" s="23"/>
      <c r="C10" s="22" t="s">
        <v>167</v>
      </c>
      <c r="D10" s="23"/>
    </row>
    <row r="11" ht="18.75" customHeight="1" spans="1:4">
      <c r="A11" s="173" t="s">
        <v>168</v>
      </c>
      <c r="B11" s="23">
        <v>151006280</v>
      </c>
      <c r="C11" s="174" t="s">
        <v>169</v>
      </c>
      <c r="D11" s="23"/>
    </row>
    <row r="12" ht="18.75" customHeight="1" spans="1:4">
      <c r="A12" s="175" t="s">
        <v>162</v>
      </c>
      <c r="B12" s="23">
        <v>126476280</v>
      </c>
      <c r="C12" s="176" t="s">
        <v>170</v>
      </c>
      <c r="D12" s="23"/>
    </row>
    <row r="13" ht="18.75" customHeight="1" spans="1:4">
      <c r="A13" s="175" t="s">
        <v>164</v>
      </c>
      <c r="B13" s="23">
        <v>24530000</v>
      </c>
      <c r="C13" s="176" t="s">
        <v>171</v>
      </c>
      <c r="D13" s="23"/>
    </row>
    <row r="14" ht="18.75" customHeight="1" spans="1:4">
      <c r="A14" s="175" t="s">
        <v>166</v>
      </c>
      <c r="B14" s="23"/>
      <c r="C14" s="176" t="s">
        <v>172</v>
      </c>
      <c r="D14" s="23"/>
    </row>
    <row r="15" ht="18.75" customHeight="1" spans="1:4">
      <c r="A15" s="175" t="s">
        <v>26</v>
      </c>
      <c r="B15" s="23"/>
      <c r="C15" s="176" t="s">
        <v>173</v>
      </c>
      <c r="D15" s="23">
        <v>1874158.46</v>
      </c>
    </row>
    <row r="16" ht="18.75" customHeight="1" spans="1:4">
      <c r="A16" s="175" t="s">
        <v>26</v>
      </c>
      <c r="B16" s="23" t="s">
        <v>26</v>
      </c>
      <c r="C16" s="176" t="s">
        <v>174</v>
      </c>
      <c r="D16" s="23">
        <v>848128.85</v>
      </c>
    </row>
    <row r="17" ht="18.75" customHeight="1" spans="1:4">
      <c r="A17" s="177" t="s">
        <v>26</v>
      </c>
      <c r="B17" s="23" t="s">
        <v>26</v>
      </c>
      <c r="C17" s="176" t="s">
        <v>175</v>
      </c>
      <c r="D17" s="23">
        <v>3100000</v>
      </c>
    </row>
    <row r="18" ht="18.75" customHeight="1" spans="1:4">
      <c r="A18" s="177" t="s">
        <v>26</v>
      </c>
      <c r="B18" s="23" t="s">
        <v>26</v>
      </c>
      <c r="C18" s="176" t="s">
        <v>176</v>
      </c>
      <c r="D18" s="23">
        <v>46017928.66</v>
      </c>
    </row>
    <row r="19" ht="18.75" customHeight="1" spans="1:4">
      <c r="A19" s="178" t="s">
        <v>26</v>
      </c>
      <c r="B19" s="23" t="s">
        <v>26</v>
      </c>
      <c r="C19" s="176" t="s">
        <v>177</v>
      </c>
      <c r="D19" s="23"/>
    </row>
    <row r="20" ht="18.75" customHeight="1" spans="1:4">
      <c r="A20" s="178" t="s">
        <v>26</v>
      </c>
      <c r="B20" s="23" t="s">
        <v>26</v>
      </c>
      <c r="C20" s="176" t="s">
        <v>178</v>
      </c>
      <c r="D20" s="23"/>
    </row>
    <row r="21" ht="18.75" customHeight="1" spans="1:4">
      <c r="A21" s="178" t="s">
        <v>26</v>
      </c>
      <c r="B21" s="23" t="s">
        <v>26</v>
      </c>
      <c r="C21" s="176" t="s">
        <v>179</v>
      </c>
      <c r="D21" s="23">
        <v>160000</v>
      </c>
    </row>
    <row r="22" ht="18.75" customHeight="1" spans="1:4">
      <c r="A22" s="178" t="s">
        <v>26</v>
      </c>
      <c r="B22" s="23" t="s">
        <v>26</v>
      </c>
      <c r="C22" s="176" t="s">
        <v>180</v>
      </c>
      <c r="D22" s="23"/>
    </row>
    <row r="23" ht="18.75" customHeight="1" spans="1:4">
      <c r="A23" s="178" t="s">
        <v>26</v>
      </c>
      <c r="B23" s="23" t="s">
        <v>26</v>
      </c>
      <c r="C23" s="176" t="s">
        <v>181</v>
      </c>
      <c r="D23" s="23"/>
    </row>
    <row r="24" ht="18.75" customHeight="1" spans="1:4">
      <c r="A24" s="178" t="s">
        <v>26</v>
      </c>
      <c r="B24" s="23" t="s">
        <v>26</v>
      </c>
      <c r="C24" s="176" t="s">
        <v>182</v>
      </c>
      <c r="D24" s="23"/>
    </row>
    <row r="25" ht="18.75" customHeight="1" spans="1:4">
      <c r="A25" s="178" t="s">
        <v>26</v>
      </c>
      <c r="B25" s="23" t="s">
        <v>26</v>
      </c>
      <c r="C25" s="176" t="s">
        <v>183</v>
      </c>
      <c r="D25" s="23"/>
    </row>
    <row r="26" ht="18.75" customHeight="1" spans="1:4">
      <c r="A26" s="178" t="s">
        <v>26</v>
      </c>
      <c r="B26" s="23" t="s">
        <v>26</v>
      </c>
      <c r="C26" s="176" t="s">
        <v>184</v>
      </c>
      <c r="D26" s="23">
        <v>176280395.2</v>
      </c>
    </row>
    <row r="27" ht="18.75" customHeight="1" spans="1:4">
      <c r="A27" s="178" t="s">
        <v>26</v>
      </c>
      <c r="B27" s="23" t="s">
        <v>26</v>
      </c>
      <c r="C27" s="176" t="s">
        <v>185</v>
      </c>
      <c r="D27" s="23"/>
    </row>
    <row r="28" ht="18.75" customHeight="1" spans="1:4">
      <c r="A28" s="178" t="s">
        <v>26</v>
      </c>
      <c r="B28" s="23" t="s">
        <v>26</v>
      </c>
      <c r="C28" s="176" t="s">
        <v>186</v>
      </c>
      <c r="D28" s="23"/>
    </row>
    <row r="29" ht="18.75" customHeight="1" spans="1:4">
      <c r="A29" s="178" t="s">
        <v>26</v>
      </c>
      <c r="B29" s="23" t="s">
        <v>26</v>
      </c>
      <c r="C29" s="176" t="s">
        <v>187</v>
      </c>
      <c r="D29" s="23"/>
    </row>
    <row r="30" ht="18.75" customHeight="1" spans="1:4">
      <c r="A30" s="178" t="s">
        <v>26</v>
      </c>
      <c r="B30" s="23" t="s">
        <v>26</v>
      </c>
      <c r="C30" s="176" t="s">
        <v>188</v>
      </c>
      <c r="D30" s="23"/>
    </row>
    <row r="31" ht="18.75" customHeight="1" spans="1:4">
      <c r="A31" s="179" t="s">
        <v>26</v>
      </c>
      <c r="B31" s="23" t="s">
        <v>26</v>
      </c>
      <c r="C31" s="176" t="s">
        <v>189</v>
      </c>
      <c r="D31" s="23"/>
    </row>
    <row r="32" ht="18.75" customHeight="1" spans="1:4">
      <c r="A32" s="179" t="s">
        <v>26</v>
      </c>
      <c r="B32" s="23" t="s">
        <v>26</v>
      </c>
      <c r="C32" s="176" t="s">
        <v>190</v>
      </c>
      <c r="D32" s="23"/>
    </row>
    <row r="33" ht="18.75" customHeight="1" spans="1:4">
      <c r="A33" s="179" t="s">
        <v>26</v>
      </c>
      <c r="B33" s="23" t="s">
        <v>26</v>
      </c>
      <c r="C33" s="176" t="s">
        <v>191</v>
      </c>
      <c r="D33" s="23"/>
    </row>
    <row r="34" ht="18.75" customHeight="1" spans="1:4">
      <c r="A34" s="179"/>
      <c r="B34" s="23"/>
      <c r="C34" s="176" t="s">
        <v>192</v>
      </c>
      <c r="D34" s="23"/>
    </row>
    <row r="35" ht="18.75" customHeight="1" spans="1:4">
      <c r="A35" s="179" t="s">
        <v>26</v>
      </c>
      <c r="B35" s="23" t="s">
        <v>26</v>
      </c>
      <c r="C35" s="176" t="s">
        <v>193</v>
      </c>
      <c r="D35" s="23"/>
    </row>
    <row r="36" ht="18.75" customHeight="1" spans="1:4">
      <c r="A36" s="61" t="s">
        <v>194</v>
      </c>
      <c r="B36" s="180">
        <v>228280611.17</v>
      </c>
      <c r="C36" s="181" t="s">
        <v>52</v>
      </c>
      <c r="D36" s="180">
        <v>228280611.17</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showZeros="0" workbookViewId="0">
      <selection activeCell="C48" sqref="C4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9"/>
      <c r="F1" s="64"/>
      <c r="G1" s="41" t="s">
        <v>195</v>
      </c>
    </row>
    <row r="2" ht="39" customHeight="1" spans="1:7">
      <c r="A2" s="5" t="str">
        <f>"2025"&amp;"年一般公共预算支出预算表（按功能科目分类）"</f>
        <v>2025年一般公共预算支出预算表（按功能科目分类）</v>
      </c>
      <c r="B2" s="160"/>
      <c r="C2" s="160"/>
      <c r="D2" s="160"/>
      <c r="E2" s="160"/>
      <c r="F2" s="160"/>
      <c r="G2" s="160"/>
    </row>
    <row r="3" ht="18" customHeight="1" spans="1:7">
      <c r="A3" s="161" t="str">
        <f>"单位名称："&amp;"临沧市临翔区住房和城乡建设局"</f>
        <v>单位名称：临沧市临翔区住房和城乡建设局</v>
      </c>
      <c r="B3" s="28"/>
      <c r="C3" s="29"/>
      <c r="D3" s="29"/>
      <c r="E3" s="29"/>
      <c r="F3" s="109"/>
      <c r="G3" s="41" t="s">
        <v>1</v>
      </c>
    </row>
    <row r="4" ht="20.25" customHeight="1" spans="1:7">
      <c r="A4" s="162" t="s">
        <v>196</v>
      </c>
      <c r="B4" s="163"/>
      <c r="C4" s="114" t="s">
        <v>56</v>
      </c>
      <c r="D4" s="140" t="s">
        <v>75</v>
      </c>
      <c r="E4" s="13"/>
      <c r="F4" s="14"/>
      <c r="G4" s="132" t="s">
        <v>76</v>
      </c>
    </row>
    <row r="5" ht="20.25" customHeight="1" spans="1:7">
      <c r="A5" s="164" t="s">
        <v>73</v>
      </c>
      <c r="B5" s="164" t="s">
        <v>74</v>
      </c>
      <c r="C5" s="32"/>
      <c r="D5" s="73" t="s">
        <v>58</v>
      </c>
      <c r="E5" s="73" t="s">
        <v>197</v>
      </c>
      <c r="F5" s="73" t="s">
        <v>198</v>
      </c>
      <c r="G5" s="100"/>
    </row>
    <row r="6" ht="19.5" customHeight="1" spans="1:7">
      <c r="A6" s="164" t="s">
        <v>199</v>
      </c>
      <c r="B6" s="164" t="s">
        <v>200</v>
      </c>
      <c r="C6" s="164" t="s">
        <v>201</v>
      </c>
      <c r="D6" s="73">
        <v>4</v>
      </c>
      <c r="E6" s="165" t="s">
        <v>202</v>
      </c>
      <c r="F6" s="165" t="s">
        <v>203</v>
      </c>
      <c r="G6" s="164" t="s">
        <v>204</v>
      </c>
    </row>
    <row r="7" ht="18" customHeight="1" spans="1:7">
      <c r="A7" s="33" t="s">
        <v>84</v>
      </c>
      <c r="B7" s="33" t="s">
        <v>85</v>
      </c>
      <c r="C7" s="23">
        <v>1874158.46</v>
      </c>
      <c r="D7" s="23">
        <v>1874158.46</v>
      </c>
      <c r="E7" s="23">
        <v>1874158.46</v>
      </c>
      <c r="F7" s="23"/>
      <c r="G7" s="23"/>
    </row>
    <row r="8" ht="18" customHeight="1" spans="1:7">
      <c r="A8" s="127" t="s">
        <v>86</v>
      </c>
      <c r="B8" s="127" t="s">
        <v>87</v>
      </c>
      <c r="C8" s="23">
        <v>1828479</v>
      </c>
      <c r="D8" s="23">
        <v>1828479</v>
      </c>
      <c r="E8" s="23">
        <v>1828479</v>
      </c>
      <c r="F8" s="23"/>
      <c r="G8" s="23"/>
    </row>
    <row r="9" ht="18" customHeight="1" spans="1:7">
      <c r="A9" s="166" t="s">
        <v>88</v>
      </c>
      <c r="B9" s="166" t="s">
        <v>89</v>
      </c>
      <c r="C9" s="23">
        <v>676325.4</v>
      </c>
      <c r="D9" s="23">
        <v>676325.4</v>
      </c>
      <c r="E9" s="23">
        <v>676325.4</v>
      </c>
      <c r="F9" s="23"/>
      <c r="G9" s="23"/>
    </row>
    <row r="10" ht="18" customHeight="1" spans="1:7">
      <c r="A10" s="166" t="s">
        <v>90</v>
      </c>
      <c r="B10" s="166" t="s">
        <v>91</v>
      </c>
      <c r="C10" s="23">
        <v>1152153.6</v>
      </c>
      <c r="D10" s="23">
        <v>1152153.6</v>
      </c>
      <c r="E10" s="23">
        <v>1152153.6</v>
      </c>
      <c r="F10" s="23"/>
      <c r="G10" s="23"/>
    </row>
    <row r="11" ht="18" customHeight="1" spans="1:7">
      <c r="A11" s="127" t="s">
        <v>92</v>
      </c>
      <c r="B11" s="127" t="s">
        <v>93</v>
      </c>
      <c r="C11" s="23">
        <v>4221.6</v>
      </c>
      <c r="D11" s="23">
        <v>4221.6</v>
      </c>
      <c r="E11" s="23">
        <v>4221.6</v>
      </c>
      <c r="F11" s="23"/>
      <c r="G11" s="23"/>
    </row>
    <row r="12" ht="18" customHeight="1" spans="1:7">
      <c r="A12" s="166" t="s">
        <v>94</v>
      </c>
      <c r="B12" s="166" t="s">
        <v>95</v>
      </c>
      <c r="C12" s="23">
        <v>4221.6</v>
      </c>
      <c r="D12" s="23">
        <v>4221.6</v>
      </c>
      <c r="E12" s="23">
        <v>4221.6</v>
      </c>
      <c r="F12" s="23"/>
      <c r="G12" s="23"/>
    </row>
    <row r="13" ht="18" customHeight="1" spans="1:7">
      <c r="A13" s="127" t="s">
        <v>96</v>
      </c>
      <c r="B13" s="127" t="s">
        <v>97</v>
      </c>
      <c r="C13" s="23">
        <v>41457.86</v>
      </c>
      <c r="D13" s="23">
        <v>41457.86</v>
      </c>
      <c r="E13" s="23">
        <v>41457.86</v>
      </c>
      <c r="F13" s="23"/>
      <c r="G13" s="23"/>
    </row>
    <row r="14" ht="18" customHeight="1" spans="1:7">
      <c r="A14" s="166" t="s">
        <v>98</v>
      </c>
      <c r="B14" s="166" t="s">
        <v>97</v>
      </c>
      <c r="C14" s="23">
        <v>41457.86</v>
      </c>
      <c r="D14" s="23">
        <v>41457.86</v>
      </c>
      <c r="E14" s="23">
        <v>41457.86</v>
      </c>
      <c r="F14" s="23"/>
      <c r="G14" s="23"/>
    </row>
    <row r="15" ht="18" customHeight="1" spans="1:7">
      <c r="A15" s="33" t="s">
        <v>99</v>
      </c>
      <c r="B15" s="33" t="s">
        <v>100</v>
      </c>
      <c r="C15" s="23">
        <v>848128.85</v>
      </c>
      <c r="D15" s="23">
        <v>848128.85</v>
      </c>
      <c r="E15" s="23">
        <v>848128.85</v>
      </c>
      <c r="F15" s="23"/>
      <c r="G15" s="23"/>
    </row>
    <row r="16" ht="18" customHeight="1" spans="1:7">
      <c r="A16" s="127" t="s">
        <v>101</v>
      </c>
      <c r="B16" s="127" t="s">
        <v>102</v>
      </c>
      <c r="C16" s="23">
        <v>848128.85</v>
      </c>
      <c r="D16" s="23">
        <v>848128.85</v>
      </c>
      <c r="E16" s="23">
        <v>848128.85</v>
      </c>
      <c r="F16" s="23"/>
      <c r="G16" s="23"/>
    </row>
    <row r="17" ht="18" customHeight="1" spans="1:7">
      <c r="A17" s="166" t="s">
        <v>103</v>
      </c>
      <c r="B17" s="166" t="s">
        <v>104</v>
      </c>
      <c r="C17" s="23">
        <v>105528.72</v>
      </c>
      <c r="D17" s="23">
        <v>105528.72</v>
      </c>
      <c r="E17" s="23">
        <v>105528.72</v>
      </c>
      <c r="F17" s="23"/>
      <c r="G17" s="23"/>
    </row>
    <row r="18" ht="18" customHeight="1" spans="1:7">
      <c r="A18" s="166" t="s">
        <v>105</v>
      </c>
      <c r="B18" s="166" t="s">
        <v>106</v>
      </c>
      <c r="C18" s="23">
        <v>405739.44</v>
      </c>
      <c r="D18" s="23">
        <v>405739.44</v>
      </c>
      <c r="E18" s="23">
        <v>405739.44</v>
      </c>
      <c r="F18" s="23"/>
      <c r="G18" s="23"/>
    </row>
    <row r="19" ht="18" customHeight="1" spans="1:7">
      <c r="A19" s="166" t="s">
        <v>107</v>
      </c>
      <c r="B19" s="166" t="s">
        <v>108</v>
      </c>
      <c r="C19" s="23">
        <v>297834.77</v>
      </c>
      <c r="D19" s="23">
        <v>297834.77</v>
      </c>
      <c r="E19" s="23">
        <v>297834.77</v>
      </c>
      <c r="F19" s="23"/>
      <c r="G19" s="23"/>
    </row>
    <row r="20" ht="18" customHeight="1" spans="1:7">
      <c r="A20" s="166" t="s">
        <v>109</v>
      </c>
      <c r="B20" s="166" t="s">
        <v>110</v>
      </c>
      <c r="C20" s="23">
        <v>39025.92</v>
      </c>
      <c r="D20" s="23">
        <v>39025.92</v>
      </c>
      <c r="E20" s="23">
        <v>39025.92</v>
      </c>
      <c r="F20" s="23"/>
      <c r="G20" s="23"/>
    </row>
    <row r="21" ht="18" customHeight="1" spans="1:7">
      <c r="A21" s="33" t="s">
        <v>111</v>
      </c>
      <c r="B21" s="33" t="s">
        <v>112</v>
      </c>
      <c r="C21" s="23">
        <v>3100000</v>
      </c>
      <c r="D21" s="23"/>
      <c r="E21" s="23"/>
      <c r="F21" s="23"/>
      <c r="G21" s="23">
        <v>3100000</v>
      </c>
    </row>
    <row r="22" ht="18" customHeight="1" spans="1:7">
      <c r="A22" s="127" t="s">
        <v>113</v>
      </c>
      <c r="B22" s="127" t="s">
        <v>114</v>
      </c>
      <c r="C22" s="23">
        <v>2600000</v>
      </c>
      <c r="D22" s="23"/>
      <c r="E22" s="23"/>
      <c r="F22" s="23"/>
      <c r="G22" s="23">
        <v>2600000</v>
      </c>
    </row>
    <row r="23" ht="18" customHeight="1" spans="1:7">
      <c r="A23" s="166" t="s">
        <v>115</v>
      </c>
      <c r="B23" s="166" t="s">
        <v>116</v>
      </c>
      <c r="C23" s="23">
        <v>2600000</v>
      </c>
      <c r="D23" s="23"/>
      <c r="E23" s="23"/>
      <c r="F23" s="23"/>
      <c r="G23" s="23">
        <v>2600000</v>
      </c>
    </row>
    <row r="24" ht="18" customHeight="1" spans="1:7">
      <c r="A24" s="127" t="s">
        <v>117</v>
      </c>
      <c r="B24" s="127" t="s">
        <v>118</v>
      </c>
      <c r="C24" s="23">
        <v>500000</v>
      </c>
      <c r="D24" s="23"/>
      <c r="E24" s="23"/>
      <c r="F24" s="23"/>
      <c r="G24" s="23">
        <v>500000</v>
      </c>
    </row>
    <row r="25" ht="18" customHeight="1" spans="1:7">
      <c r="A25" s="166" t="s">
        <v>119</v>
      </c>
      <c r="B25" s="166" t="s">
        <v>118</v>
      </c>
      <c r="C25" s="23">
        <v>500000</v>
      </c>
      <c r="D25" s="23"/>
      <c r="E25" s="23"/>
      <c r="F25" s="23"/>
      <c r="G25" s="23">
        <v>500000</v>
      </c>
    </row>
    <row r="26" ht="18" customHeight="1" spans="1:7">
      <c r="A26" s="33" t="s">
        <v>120</v>
      </c>
      <c r="B26" s="33" t="s">
        <v>121</v>
      </c>
      <c r="C26" s="23">
        <v>21487928.66</v>
      </c>
      <c r="D26" s="23">
        <v>9082328.66</v>
      </c>
      <c r="E26" s="23">
        <v>8421757</v>
      </c>
      <c r="F26" s="23">
        <v>660571.66</v>
      </c>
      <c r="G26" s="23">
        <v>12405600</v>
      </c>
    </row>
    <row r="27" ht="18" customHeight="1" spans="1:7">
      <c r="A27" s="127" t="s">
        <v>122</v>
      </c>
      <c r="B27" s="127" t="s">
        <v>123</v>
      </c>
      <c r="C27" s="23">
        <v>9837928.66</v>
      </c>
      <c r="D27" s="23">
        <v>9082328.66</v>
      </c>
      <c r="E27" s="23">
        <v>8421757</v>
      </c>
      <c r="F27" s="23">
        <v>660571.66</v>
      </c>
      <c r="G27" s="23">
        <v>755600</v>
      </c>
    </row>
    <row r="28" ht="18" customHeight="1" spans="1:7">
      <c r="A28" s="166" t="s">
        <v>124</v>
      </c>
      <c r="B28" s="166" t="s">
        <v>125</v>
      </c>
      <c r="C28" s="23">
        <v>9077328.66</v>
      </c>
      <c r="D28" s="23">
        <v>9077328.66</v>
      </c>
      <c r="E28" s="23">
        <v>8421757</v>
      </c>
      <c r="F28" s="23">
        <v>655571.66</v>
      </c>
      <c r="G28" s="23"/>
    </row>
    <row r="29" ht="18" customHeight="1" spans="1:7">
      <c r="A29" s="166" t="s">
        <v>126</v>
      </c>
      <c r="B29" s="166" t="s">
        <v>127</v>
      </c>
      <c r="C29" s="23">
        <v>760600</v>
      </c>
      <c r="D29" s="23">
        <v>5000</v>
      </c>
      <c r="E29" s="23"/>
      <c r="F29" s="23">
        <v>5000</v>
      </c>
      <c r="G29" s="23">
        <v>755600</v>
      </c>
    </row>
    <row r="30" ht="18" customHeight="1" spans="1:7">
      <c r="A30" s="127" t="s">
        <v>128</v>
      </c>
      <c r="B30" s="127" t="s">
        <v>129</v>
      </c>
      <c r="C30" s="23">
        <v>11650000</v>
      </c>
      <c r="D30" s="23"/>
      <c r="E30" s="23"/>
      <c r="F30" s="23"/>
      <c r="G30" s="23">
        <v>11650000</v>
      </c>
    </row>
    <row r="31" ht="18" customHeight="1" spans="1:7">
      <c r="A31" s="166" t="s">
        <v>130</v>
      </c>
      <c r="B31" s="166" t="s">
        <v>131</v>
      </c>
      <c r="C31" s="23">
        <v>7300000</v>
      </c>
      <c r="D31" s="23"/>
      <c r="E31" s="23"/>
      <c r="F31" s="23"/>
      <c r="G31" s="23">
        <v>7300000</v>
      </c>
    </row>
    <row r="32" ht="18" customHeight="1" spans="1:7">
      <c r="A32" s="166" t="s">
        <v>132</v>
      </c>
      <c r="B32" s="166" t="s">
        <v>133</v>
      </c>
      <c r="C32" s="23">
        <v>4350000</v>
      </c>
      <c r="D32" s="23"/>
      <c r="E32" s="23"/>
      <c r="F32" s="23"/>
      <c r="G32" s="23">
        <v>4350000</v>
      </c>
    </row>
    <row r="33" ht="18" customHeight="1" spans="1:7">
      <c r="A33" s="33" t="s">
        <v>137</v>
      </c>
      <c r="B33" s="33" t="s">
        <v>138</v>
      </c>
      <c r="C33" s="23">
        <v>160000</v>
      </c>
      <c r="D33" s="23"/>
      <c r="E33" s="23"/>
      <c r="F33" s="23"/>
      <c r="G33" s="23">
        <v>160000</v>
      </c>
    </row>
    <row r="34" ht="18" customHeight="1" spans="1:7">
      <c r="A34" s="127" t="s">
        <v>139</v>
      </c>
      <c r="B34" s="127" t="s">
        <v>140</v>
      </c>
      <c r="C34" s="23">
        <v>160000</v>
      </c>
      <c r="D34" s="23"/>
      <c r="E34" s="23"/>
      <c r="F34" s="23"/>
      <c r="G34" s="23">
        <v>160000</v>
      </c>
    </row>
    <row r="35" ht="18" customHeight="1" spans="1:7">
      <c r="A35" s="166" t="s">
        <v>141</v>
      </c>
      <c r="B35" s="166" t="s">
        <v>142</v>
      </c>
      <c r="C35" s="23">
        <v>160000</v>
      </c>
      <c r="D35" s="23"/>
      <c r="E35" s="23"/>
      <c r="F35" s="23"/>
      <c r="G35" s="23">
        <v>160000</v>
      </c>
    </row>
    <row r="36" ht="18" customHeight="1" spans="1:7">
      <c r="A36" s="33" t="s">
        <v>143</v>
      </c>
      <c r="B36" s="33" t="s">
        <v>144</v>
      </c>
      <c r="C36" s="23">
        <v>176280395.2</v>
      </c>
      <c r="D36" s="23">
        <v>864115.2</v>
      </c>
      <c r="E36" s="23">
        <v>864115.2</v>
      </c>
      <c r="F36" s="23"/>
      <c r="G36" s="23">
        <v>175416280</v>
      </c>
    </row>
    <row r="37" ht="18" customHeight="1" spans="1:7">
      <c r="A37" s="127" t="s">
        <v>145</v>
      </c>
      <c r="B37" s="127" t="s">
        <v>146</v>
      </c>
      <c r="C37" s="23">
        <v>175416280</v>
      </c>
      <c r="D37" s="23"/>
      <c r="E37" s="23"/>
      <c r="F37" s="23"/>
      <c r="G37" s="23">
        <v>175416280</v>
      </c>
    </row>
    <row r="38" ht="18" customHeight="1" spans="1:7">
      <c r="A38" s="166" t="s">
        <v>147</v>
      </c>
      <c r="B38" s="166" t="s">
        <v>148</v>
      </c>
      <c r="C38" s="23">
        <v>141390000</v>
      </c>
      <c r="D38" s="23"/>
      <c r="E38" s="23"/>
      <c r="F38" s="23"/>
      <c r="G38" s="23">
        <v>141390000</v>
      </c>
    </row>
    <row r="39" ht="18" customHeight="1" spans="1:7">
      <c r="A39" s="166" t="s">
        <v>149</v>
      </c>
      <c r="B39" s="166" t="s">
        <v>150</v>
      </c>
      <c r="C39" s="23">
        <v>34025400</v>
      </c>
      <c r="D39" s="23"/>
      <c r="E39" s="23"/>
      <c r="F39" s="23"/>
      <c r="G39" s="23">
        <v>34025400</v>
      </c>
    </row>
    <row r="40" ht="18" customHeight="1" spans="1:7">
      <c r="A40" s="166" t="s">
        <v>151</v>
      </c>
      <c r="B40" s="166" t="s">
        <v>152</v>
      </c>
      <c r="C40" s="23">
        <v>880</v>
      </c>
      <c r="D40" s="23"/>
      <c r="E40" s="23"/>
      <c r="F40" s="23"/>
      <c r="G40" s="23">
        <v>880</v>
      </c>
    </row>
    <row r="41" ht="18" customHeight="1" spans="1:7">
      <c r="A41" s="127" t="s">
        <v>153</v>
      </c>
      <c r="B41" s="127" t="s">
        <v>154</v>
      </c>
      <c r="C41" s="23">
        <v>864115.2</v>
      </c>
      <c r="D41" s="23">
        <v>864115.2</v>
      </c>
      <c r="E41" s="23">
        <v>864115.2</v>
      </c>
      <c r="F41" s="23"/>
      <c r="G41" s="23"/>
    </row>
    <row r="42" ht="18" customHeight="1" spans="1:7">
      <c r="A42" s="166" t="s">
        <v>155</v>
      </c>
      <c r="B42" s="166" t="s">
        <v>156</v>
      </c>
      <c r="C42" s="23">
        <v>864115.2</v>
      </c>
      <c r="D42" s="23">
        <v>864115.2</v>
      </c>
      <c r="E42" s="23">
        <v>864115.2</v>
      </c>
      <c r="F42" s="23"/>
      <c r="G42" s="23"/>
    </row>
    <row r="43" ht="18" customHeight="1" spans="1:7">
      <c r="A43" s="167" t="s">
        <v>157</v>
      </c>
      <c r="B43" s="168" t="s">
        <v>157</v>
      </c>
      <c r="C43" s="23">
        <v>203750611.17</v>
      </c>
      <c r="D43" s="23">
        <v>12668731.17</v>
      </c>
      <c r="E43" s="23">
        <v>12008159.51</v>
      </c>
      <c r="F43" s="23">
        <v>660571.66</v>
      </c>
      <c r="G43" s="23">
        <v>191081880</v>
      </c>
    </row>
  </sheetData>
  <mergeCells count="7">
    <mergeCell ref="A2:G2"/>
    <mergeCell ref="A3:E3"/>
    <mergeCell ref="A4:B4"/>
    <mergeCell ref="D4:F4"/>
    <mergeCell ref="A43:B43"/>
    <mergeCell ref="C4:C5"/>
    <mergeCell ref="G4:G5"/>
  </mergeCells>
  <printOptions horizontalCentered="1"/>
  <pageMargins left="0.39" right="0.39" top="0.58" bottom="0.58" header="0.5" footer="0.5"/>
  <pageSetup paperSize="9" scale="85"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9" sqref="B9"/>
    </sheetView>
  </sheetViews>
  <sheetFormatPr defaultColWidth="9.14285714285714" defaultRowHeight="14.25" customHeight="1" outlineLevelCol="6"/>
  <cols>
    <col min="1" max="1" width="23.5714285714286" customWidth="1"/>
    <col min="2" max="7" width="22.847619047619" customWidth="1"/>
  </cols>
  <sheetData>
    <row r="1" ht="15" customHeight="1" spans="1:7">
      <c r="A1" s="149"/>
      <c r="B1" s="150"/>
      <c r="C1" s="151"/>
      <c r="D1" s="69"/>
      <c r="G1" s="93" t="s">
        <v>205</v>
      </c>
    </row>
    <row r="2" ht="39" customHeight="1" spans="1:7">
      <c r="A2" s="138" t="str">
        <f>"2025"&amp;"年“三公”经费支出预算表"</f>
        <v>2025年“三公”经费支出预算表</v>
      </c>
      <c r="B2" s="56"/>
      <c r="C2" s="56"/>
      <c r="D2" s="56"/>
      <c r="E2" s="56"/>
      <c r="F2" s="56"/>
      <c r="G2" s="56"/>
    </row>
    <row r="3" ht="18.75" customHeight="1" spans="1:7">
      <c r="A3" s="43" t="str">
        <f>"单位名称："&amp;"临沧市临翔区住房和城乡建设局"</f>
        <v>单位名称：临沧市临翔区住房和城乡建设局</v>
      </c>
      <c r="B3" s="150"/>
      <c r="C3" s="151"/>
      <c r="D3" s="69"/>
      <c r="E3" s="29"/>
      <c r="G3" s="93" t="s">
        <v>206</v>
      </c>
    </row>
    <row r="4" ht="18.75" customHeight="1" spans="1:7">
      <c r="A4" s="10" t="s">
        <v>207</v>
      </c>
      <c r="B4" s="10" t="s">
        <v>208</v>
      </c>
      <c r="C4" s="30" t="s">
        <v>209</v>
      </c>
      <c r="D4" s="12" t="s">
        <v>210</v>
      </c>
      <c r="E4" s="13"/>
      <c r="F4" s="14"/>
      <c r="G4" s="30" t="s">
        <v>211</v>
      </c>
    </row>
    <row r="5" ht="18.75" customHeight="1" spans="1:7">
      <c r="A5" s="17"/>
      <c r="B5" s="152"/>
      <c r="C5" s="32"/>
      <c r="D5" s="73" t="s">
        <v>58</v>
      </c>
      <c r="E5" s="73" t="s">
        <v>212</v>
      </c>
      <c r="F5" s="73" t="s">
        <v>213</v>
      </c>
      <c r="G5" s="32"/>
    </row>
    <row r="6" ht="18.75" customHeight="1" spans="1:7">
      <c r="A6" s="153" t="s">
        <v>56</v>
      </c>
      <c r="B6" s="154">
        <v>1</v>
      </c>
      <c r="C6" s="155">
        <v>2</v>
      </c>
      <c r="D6" s="156">
        <v>3</v>
      </c>
      <c r="E6" s="156">
        <v>4</v>
      </c>
      <c r="F6" s="156">
        <v>5</v>
      </c>
      <c r="G6" s="155">
        <v>6</v>
      </c>
    </row>
    <row r="7" ht="18.75" customHeight="1" spans="1:7">
      <c r="A7" s="153" t="s">
        <v>56</v>
      </c>
      <c r="B7" s="157">
        <v>80000</v>
      </c>
      <c r="C7" s="157"/>
      <c r="D7" s="157">
        <v>45000</v>
      </c>
      <c r="E7" s="157"/>
      <c r="F7" s="157">
        <v>45000</v>
      </c>
      <c r="G7" s="157">
        <v>35000</v>
      </c>
    </row>
    <row r="8" ht="18.75" customHeight="1" spans="1:7">
      <c r="A8" s="158" t="s">
        <v>214</v>
      </c>
      <c r="B8" s="157">
        <v>40000</v>
      </c>
      <c r="C8" s="157"/>
      <c r="D8" s="157">
        <v>20000</v>
      </c>
      <c r="E8" s="157"/>
      <c r="F8" s="157">
        <v>20000</v>
      </c>
      <c r="G8" s="157">
        <v>20000</v>
      </c>
    </row>
    <row r="9" ht="18.75" customHeight="1" spans="1:7">
      <c r="A9" s="158" t="s">
        <v>215</v>
      </c>
      <c r="B9" s="157">
        <v>40000</v>
      </c>
      <c r="C9" s="157"/>
      <c r="D9" s="157">
        <v>25000</v>
      </c>
      <c r="E9" s="157"/>
      <c r="F9" s="157">
        <v>25000</v>
      </c>
      <c r="G9" s="157">
        <v>15000</v>
      </c>
    </row>
    <row r="10" ht="18.75" customHeight="1" spans="1:7">
      <c r="A10" s="158" t="s">
        <v>216</v>
      </c>
      <c r="B10" s="157"/>
      <c r="C10" s="157"/>
      <c r="D10" s="157"/>
      <c r="E10" s="157"/>
      <c r="F10" s="157"/>
      <c r="G10" s="157"/>
    </row>
    <row r="11" ht="18.75" customHeight="1" spans="1:7">
      <c r="A11" s="158" t="s">
        <v>217</v>
      </c>
      <c r="B11" s="157"/>
      <c r="C11" s="157"/>
      <c r="D11" s="157"/>
      <c r="E11" s="157"/>
      <c r="F11" s="157"/>
      <c r="G11" s="157"/>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scale="96"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2"/>
  <sheetViews>
    <sheetView showZeros="0" topLeftCell="A13" workbookViewId="0">
      <selection activeCell="H56" sqref="H56:H61"/>
    </sheetView>
  </sheetViews>
  <sheetFormatPr defaultColWidth="9.14285714285714" defaultRowHeight="14.25" customHeight="1"/>
  <cols>
    <col min="1" max="1" width="5.96190476190476" customWidth="1"/>
    <col min="2" max="2" width="25.4190476190476" customWidth="1"/>
    <col min="3" max="3" width="33.1333333333333" customWidth="1"/>
    <col min="4" max="4" width="10.1428571428571" customWidth="1"/>
    <col min="5" max="5" width="30.8285714285714" customWidth="1"/>
    <col min="6" max="6" width="10.2857142857143" customWidth="1"/>
    <col min="7" max="7" width="32.152380952381" customWidth="1"/>
    <col min="8" max="8" width="23.7428571428571" customWidth="1"/>
    <col min="9" max="9" width="25.6666666666667" customWidth="1"/>
    <col min="10" max="10" width="8.36190476190476" customWidth="1"/>
    <col min="11" max="11" width="6.06666666666667" customWidth="1"/>
    <col min="12" max="12" width="25.6666666666667" customWidth="1"/>
    <col min="13" max="13" width="7.15238095238095" customWidth="1"/>
    <col min="14" max="14" width="9.17142857142857" customWidth="1"/>
    <col min="15" max="15" width="7.40952380952381" customWidth="1"/>
    <col min="16" max="16" width="6.4" customWidth="1"/>
    <col min="17" max="17" width="6.06666666666667" customWidth="1"/>
    <col min="18" max="18" width="6.72380952380952" customWidth="1"/>
    <col min="19" max="19" width="6.74285714285714" customWidth="1"/>
    <col min="20" max="20" width="7.38095238095238" customWidth="1"/>
    <col min="21" max="21" width="8.08571428571429" customWidth="1"/>
    <col min="22" max="22" width="7.53333333333333" customWidth="1"/>
    <col min="23" max="23" width="7.22857142857143" customWidth="1"/>
  </cols>
  <sheetData>
    <row r="1" ht="15" customHeight="1" spans="2:23">
      <c r="B1" s="136"/>
      <c r="D1" s="137"/>
      <c r="E1" s="137"/>
      <c r="F1" s="137"/>
      <c r="G1" s="137"/>
      <c r="H1" s="75"/>
      <c r="I1" s="75"/>
      <c r="J1" s="75"/>
      <c r="K1" s="75"/>
      <c r="L1" s="75"/>
      <c r="M1" s="75"/>
      <c r="N1" s="29"/>
      <c r="O1" s="29"/>
      <c r="P1" s="29"/>
      <c r="Q1" s="75"/>
      <c r="U1" s="136"/>
      <c r="W1" s="40" t="s">
        <v>218</v>
      </c>
    </row>
    <row r="2" ht="39.75" customHeight="1" spans="1:23">
      <c r="A2" s="138" t="str">
        <f>"2025"&amp;"年部门基本支出预算表"</f>
        <v>2025年部门基本支出预算表</v>
      </c>
      <c r="B2" s="56"/>
      <c r="C2" s="56"/>
      <c r="D2" s="56"/>
      <c r="E2" s="56"/>
      <c r="F2" s="56"/>
      <c r="G2" s="56"/>
      <c r="H2" s="56"/>
      <c r="I2" s="56"/>
      <c r="J2" s="56"/>
      <c r="K2" s="56"/>
      <c r="L2" s="56"/>
      <c r="M2" s="56"/>
      <c r="N2" s="6"/>
      <c r="O2" s="6"/>
      <c r="P2" s="6"/>
      <c r="Q2" s="56"/>
      <c r="R2" s="56"/>
      <c r="S2" s="56"/>
      <c r="T2" s="56"/>
      <c r="U2" s="56"/>
      <c r="V2" s="56"/>
      <c r="W2" s="56"/>
    </row>
    <row r="3" ht="18.75" customHeight="1" spans="1:23">
      <c r="A3" s="7" t="str">
        <f>"单位名称："&amp;"临沧市临翔区住房和城乡建设局"</f>
        <v>单位名称：临沧市临翔区住房和城乡建设局</v>
      </c>
      <c r="B3" s="139"/>
      <c r="C3" s="139"/>
      <c r="D3" s="139"/>
      <c r="E3" s="139"/>
      <c r="F3" s="139"/>
      <c r="G3" s="139"/>
      <c r="H3" s="79"/>
      <c r="I3" s="79"/>
      <c r="J3" s="79"/>
      <c r="K3" s="79"/>
      <c r="L3" s="79"/>
      <c r="M3" s="79"/>
      <c r="N3" s="99"/>
      <c r="O3" s="99"/>
      <c r="P3" s="99"/>
      <c r="Q3" s="79"/>
      <c r="U3" s="136"/>
      <c r="W3" s="40" t="s">
        <v>206</v>
      </c>
    </row>
    <row r="4" ht="18" customHeight="1" spans="1:23">
      <c r="A4" s="10" t="s">
        <v>219</v>
      </c>
      <c r="B4" s="10" t="s">
        <v>220</v>
      </c>
      <c r="C4" s="10" t="s">
        <v>221</v>
      </c>
      <c r="D4" s="10" t="s">
        <v>222</v>
      </c>
      <c r="E4" s="10" t="s">
        <v>223</v>
      </c>
      <c r="F4" s="10" t="s">
        <v>224</v>
      </c>
      <c r="G4" s="10" t="s">
        <v>225</v>
      </c>
      <c r="H4" s="140" t="s">
        <v>226</v>
      </c>
      <c r="I4" s="71" t="s">
        <v>226</v>
      </c>
      <c r="J4" s="71"/>
      <c r="K4" s="71"/>
      <c r="L4" s="71"/>
      <c r="M4" s="71"/>
      <c r="N4" s="13"/>
      <c r="O4" s="13"/>
      <c r="P4" s="13"/>
      <c r="Q4" s="82" t="s">
        <v>62</v>
      </c>
      <c r="R4" s="71" t="s">
        <v>78</v>
      </c>
      <c r="S4" s="71"/>
      <c r="T4" s="71"/>
      <c r="U4" s="71"/>
      <c r="V4" s="71"/>
      <c r="W4" s="146"/>
    </row>
    <row r="5" ht="18" customHeight="1" spans="1:23">
      <c r="A5" s="15"/>
      <c r="B5" s="135"/>
      <c r="C5" s="15"/>
      <c r="D5" s="15"/>
      <c r="E5" s="15"/>
      <c r="F5" s="15"/>
      <c r="G5" s="15"/>
      <c r="H5" s="114" t="s">
        <v>227</v>
      </c>
      <c r="I5" s="140" t="s">
        <v>59</v>
      </c>
      <c r="J5" s="71"/>
      <c r="K5" s="71"/>
      <c r="L5" s="71"/>
      <c r="M5" s="146"/>
      <c r="N5" s="12" t="s">
        <v>228</v>
      </c>
      <c r="O5" s="13"/>
      <c r="P5" s="14"/>
      <c r="Q5" s="10" t="s">
        <v>62</v>
      </c>
      <c r="R5" s="140" t="s">
        <v>78</v>
      </c>
      <c r="S5" s="82" t="s">
        <v>65</v>
      </c>
      <c r="T5" s="71" t="s">
        <v>78</v>
      </c>
      <c r="U5" s="82" t="s">
        <v>67</v>
      </c>
      <c r="V5" s="82" t="s">
        <v>68</v>
      </c>
      <c r="W5" s="148" t="s">
        <v>69</v>
      </c>
    </row>
    <row r="6" ht="18.75" customHeight="1" spans="1:23">
      <c r="A6" s="31"/>
      <c r="B6" s="31"/>
      <c r="C6" s="31"/>
      <c r="D6" s="31"/>
      <c r="E6" s="31"/>
      <c r="F6" s="31"/>
      <c r="G6" s="31"/>
      <c r="H6" s="31"/>
      <c r="I6" s="147" t="s">
        <v>229</v>
      </c>
      <c r="J6" s="10" t="s">
        <v>230</v>
      </c>
      <c r="K6" s="10" t="s">
        <v>231</v>
      </c>
      <c r="L6" s="10" t="s">
        <v>232</v>
      </c>
      <c r="M6" s="10" t="s">
        <v>233</v>
      </c>
      <c r="N6" s="10" t="s">
        <v>59</v>
      </c>
      <c r="O6" s="10" t="s">
        <v>60</v>
      </c>
      <c r="P6" s="10" t="s">
        <v>61</v>
      </c>
      <c r="Q6" s="31"/>
      <c r="R6" s="10" t="s">
        <v>58</v>
      </c>
      <c r="S6" s="10" t="s">
        <v>65</v>
      </c>
      <c r="T6" s="10" t="s">
        <v>234</v>
      </c>
      <c r="U6" s="10" t="s">
        <v>67</v>
      </c>
      <c r="V6" s="10" t="s">
        <v>68</v>
      </c>
      <c r="W6" s="10" t="s">
        <v>69</v>
      </c>
    </row>
    <row r="7" ht="37.5" customHeight="1" spans="1:23">
      <c r="A7" s="117"/>
      <c r="B7" s="117"/>
      <c r="C7" s="117"/>
      <c r="D7" s="117"/>
      <c r="E7" s="117"/>
      <c r="F7" s="117"/>
      <c r="G7" s="117"/>
      <c r="H7" s="117"/>
      <c r="I7" s="98"/>
      <c r="J7" s="17" t="s">
        <v>235</v>
      </c>
      <c r="K7" s="17" t="s">
        <v>231</v>
      </c>
      <c r="L7" s="17" t="s">
        <v>232</v>
      </c>
      <c r="M7" s="17" t="s">
        <v>233</v>
      </c>
      <c r="N7" s="17" t="s">
        <v>231</v>
      </c>
      <c r="O7" s="17" t="s">
        <v>232</v>
      </c>
      <c r="P7" s="17" t="s">
        <v>233</v>
      </c>
      <c r="Q7" s="17" t="s">
        <v>62</v>
      </c>
      <c r="R7" s="17" t="s">
        <v>58</v>
      </c>
      <c r="S7" s="17" t="s">
        <v>65</v>
      </c>
      <c r="T7" s="17" t="s">
        <v>234</v>
      </c>
      <c r="U7" s="17" t="s">
        <v>67</v>
      </c>
      <c r="V7" s="17" t="s">
        <v>68</v>
      </c>
      <c r="W7" s="17" t="s">
        <v>69</v>
      </c>
    </row>
    <row r="8" ht="19.5" customHeight="1" spans="1:23">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row>
    <row r="9" ht="21" customHeight="1" spans="1:23">
      <c r="A9" s="142" t="s">
        <v>71</v>
      </c>
      <c r="B9" s="142"/>
      <c r="C9" s="142"/>
      <c r="D9" s="142"/>
      <c r="E9" s="142"/>
      <c r="F9" s="142"/>
      <c r="G9" s="142"/>
      <c r="H9" s="143">
        <v>12668731.17</v>
      </c>
      <c r="I9" s="143">
        <v>12668731.17</v>
      </c>
      <c r="J9" s="143"/>
      <c r="K9" s="143"/>
      <c r="L9" s="143">
        <v>12668731.17</v>
      </c>
      <c r="M9" s="23"/>
      <c r="N9" s="23"/>
      <c r="O9" s="23"/>
      <c r="P9" s="23"/>
      <c r="Q9" s="23"/>
      <c r="R9" s="23"/>
      <c r="S9" s="23"/>
      <c r="T9" s="23"/>
      <c r="U9" s="23"/>
      <c r="V9" s="23"/>
      <c r="W9" s="23"/>
    </row>
    <row r="10" ht="21" customHeight="1" spans="1:23">
      <c r="A10" s="142"/>
      <c r="B10" s="21" t="s">
        <v>236</v>
      </c>
      <c r="C10" s="21" t="s">
        <v>237</v>
      </c>
      <c r="D10" s="21" t="s">
        <v>124</v>
      </c>
      <c r="E10" s="21" t="s">
        <v>125</v>
      </c>
      <c r="F10" s="21" t="s">
        <v>238</v>
      </c>
      <c r="G10" s="21" t="s">
        <v>239</v>
      </c>
      <c r="H10" s="143">
        <v>559164</v>
      </c>
      <c r="I10" s="143">
        <v>559164</v>
      </c>
      <c r="J10" s="143"/>
      <c r="K10" s="143"/>
      <c r="L10" s="143">
        <v>559164</v>
      </c>
      <c r="M10" s="23"/>
      <c r="N10" s="23"/>
      <c r="O10" s="23"/>
      <c r="P10" s="23"/>
      <c r="Q10" s="23"/>
      <c r="R10" s="23"/>
      <c r="S10" s="23"/>
      <c r="T10" s="23"/>
      <c r="U10" s="23"/>
      <c r="V10" s="23"/>
      <c r="W10" s="23"/>
    </row>
    <row r="11" ht="21" customHeight="1" spans="1:23">
      <c r="A11" s="24"/>
      <c r="B11" s="21" t="s">
        <v>240</v>
      </c>
      <c r="C11" s="21" t="s">
        <v>241</v>
      </c>
      <c r="D11" s="21" t="s">
        <v>124</v>
      </c>
      <c r="E11" s="21" t="s">
        <v>125</v>
      </c>
      <c r="F11" s="21" t="s">
        <v>238</v>
      </c>
      <c r="G11" s="21" t="s">
        <v>239</v>
      </c>
      <c r="H11" s="143">
        <v>2874312</v>
      </c>
      <c r="I11" s="143">
        <v>2874312</v>
      </c>
      <c r="J11" s="143"/>
      <c r="K11" s="143"/>
      <c r="L11" s="143">
        <v>2874312</v>
      </c>
      <c r="M11" s="23"/>
      <c r="N11" s="23"/>
      <c r="O11" s="23"/>
      <c r="P11" s="23"/>
      <c r="Q11" s="23"/>
      <c r="R11" s="23"/>
      <c r="S11" s="23"/>
      <c r="T11" s="23"/>
      <c r="U11" s="23"/>
      <c r="V11" s="23"/>
      <c r="W11" s="23"/>
    </row>
    <row r="12" ht="21" customHeight="1" spans="1:23">
      <c r="A12" s="24"/>
      <c r="B12" s="21" t="s">
        <v>236</v>
      </c>
      <c r="C12" s="21" t="s">
        <v>237</v>
      </c>
      <c r="D12" s="21" t="s">
        <v>124</v>
      </c>
      <c r="E12" s="21" t="s">
        <v>125</v>
      </c>
      <c r="F12" s="21" t="s">
        <v>242</v>
      </c>
      <c r="G12" s="21" t="s">
        <v>243</v>
      </c>
      <c r="H12" s="143">
        <v>704736</v>
      </c>
      <c r="I12" s="143">
        <v>704736</v>
      </c>
      <c r="J12" s="143"/>
      <c r="K12" s="143"/>
      <c r="L12" s="143">
        <v>704736</v>
      </c>
      <c r="M12" s="23"/>
      <c r="N12" s="23"/>
      <c r="O12" s="23"/>
      <c r="P12" s="23"/>
      <c r="Q12" s="23"/>
      <c r="R12" s="23"/>
      <c r="S12" s="23"/>
      <c r="T12" s="23"/>
      <c r="U12" s="23"/>
      <c r="V12" s="23"/>
      <c r="W12" s="23"/>
    </row>
    <row r="13" ht="21" customHeight="1" spans="1:23">
      <c r="A13" s="24"/>
      <c r="B13" s="21" t="s">
        <v>240</v>
      </c>
      <c r="C13" s="21" t="s">
        <v>241</v>
      </c>
      <c r="D13" s="21" t="s">
        <v>124</v>
      </c>
      <c r="E13" s="21" t="s">
        <v>125</v>
      </c>
      <c r="F13" s="21" t="s">
        <v>242</v>
      </c>
      <c r="G13" s="21" t="s">
        <v>243</v>
      </c>
      <c r="H13" s="143">
        <v>207444</v>
      </c>
      <c r="I13" s="143">
        <v>207444</v>
      </c>
      <c r="J13" s="143"/>
      <c r="K13" s="143"/>
      <c r="L13" s="143">
        <v>207444</v>
      </c>
      <c r="M13" s="23"/>
      <c r="N13" s="23"/>
      <c r="O13" s="23"/>
      <c r="P13" s="23"/>
      <c r="Q13" s="23"/>
      <c r="R13" s="23"/>
      <c r="S13" s="23"/>
      <c r="T13" s="23"/>
      <c r="U13" s="23"/>
      <c r="V13" s="23"/>
      <c r="W13" s="23"/>
    </row>
    <row r="14" ht="21" customHeight="1" spans="1:23">
      <c r="A14" s="24"/>
      <c r="B14" s="21" t="s">
        <v>244</v>
      </c>
      <c r="C14" s="21" t="s">
        <v>245</v>
      </c>
      <c r="D14" s="21" t="s">
        <v>124</v>
      </c>
      <c r="E14" s="21" t="s">
        <v>125</v>
      </c>
      <c r="F14" s="21" t="s">
        <v>246</v>
      </c>
      <c r="G14" s="21" t="s">
        <v>247</v>
      </c>
      <c r="H14" s="143">
        <v>244620</v>
      </c>
      <c r="I14" s="143">
        <v>244620</v>
      </c>
      <c r="J14" s="143"/>
      <c r="K14" s="143"/>
      <c r="L14" s="143">
        <v>244620</v>
      </c>
      <c r="M14" s="23"/>
      <c r="N14" s="23"/>
      <c r="O14" s="23"/>
      <c r="P14" s="23"/>
      <c r="Q14" s="23"/>
      <c r="R14" s="23"/>
      <c r="S14" s="23"/>
      <c r="T14" s="23"/>
      <c r="U14" s="23"/>
      <c r="V14" s="23"/>
      <c r="W14" s="23"/>
    </row>
    <row r="15" ht="21" customHeight="1" spans="1:23">
      <c r="A15" s="24"/>
      <c r="B15" s="21" t="s">
        <v>236</v>
      </c>
      <c r="C15" s="21" t="s">
        <v>237</v>
      </c>
      <c r="D15" s="21" t="s">
        <v>124</v>
      </c>
      <c r="E15" s="21" t="s">
        <v>125</v>
      </c>
      <c r="F15" s="21" t="s">
        <v>246</v>
      </c>
      <c r="G15" s="21" t="s">
        <v>247</v>
      </c>
      <c r="H15" s="143">
        <v>46597</v>
      </c>
      <c r="I15" s="143">
        <v>46597</v>
      </c>
      <c r="J15" s="143"/>
      <c r="K15" s="143"/>
      <c r="L15" s="143">
        <v>46597</v>
      </c>
      <c r="M15" s="23"/>
      <c r="N15" s="23"/>
      <c r="O15" s="23"/>
      <c r="P15" s="23"/>
      <c r="Q15" s="23"/>
      <c r="R15" s="23"/>
      <c r="S15" s="23"/>
      <c r="T15" s="23"/>
      <c r="U15" s="23"/>
      <c r="V15" s="23"/>
      <c r="W15" s="23"/>
    </row>
    <row r="16" ht="21" customHeight="1" spans="1:23">
      <c r="A16" s="24"/>
      <c r="B16" s="21" t="s">
        <v>240</v>
      </c>
      <c r="C16" s="21" t="s">
        <v>241</v>
      </c>
      <c r="D16" s="21" t="s">
        <v>124</v>
      </c>
      <c r="E16" s="21" t="s">
        <v>125</v>
      </c>
      <c r="F16" s="21" t="s">
        <v>248</v>
      </c>
      <c r="G16" s="21" t="s">
        <v>249</v>
      </c>
      <c r="H16" s="143">
        <v>865980</v>
      </c>
      <c r="I16" s="143">
        <v>865980</v>
      </c>
      <c r="J16" s="143"/>
      <c r="K16" s="143"/>
      <c r="L16" s="143">
        <v>865980</v>
      </c>
      <c r="M16" s="23"/>
      <c r="N16" s="23"/>
      <c r="O16" s="23"/>
      <c r="P16" s="23"/>
      <c r="Q16" s="23"/>
      <c r="R16" s="23"/>
      <c r="S16" s="23"/>
      <c r="T16" s="23"/>
      <c r="U16" s="23"/>
      <c r="V16" s="23"/>
      <c r="W16" s="23"/>
    </row>
    <row r="17" ht="21" customHeight="1" spans="1:23">
      <c r="A17" s="24"/>
      <c r="B17" s="21" t="s">
        <v>250</v>
      </c>
      <c r="C17" s="21" t="s">
        <v>251</v>
      </c>
      <c r="D17" s="21" t="s">
        <v>124</v>
      </c>
      <c r="E17" s="21" t="s">
        <v>125</v>
      </c>
      <c r="F17" s="21" t="s">
        <v>248</v>
      </c>
      <c r="G17" s="21" t="s">
        <v>249</v>
      </c>
      <c r="H17" s="143">
        <v>1152000</v>
      </c>
      <c r="I17" s="143">
        <v>1152000</v>
      </c>
      <c r="J17" s="143"/>
      <c r="K17" s="143"/>
      <c r="L17" s="143">
        <v>1152000</v>
      </c>
      <c r="M17" s="23"/>
      <c r="N17" s="23"/>
      <c r="O17" s="23"/>
      <c r="P17" s="23"/>
      <c r="Q17" s="23"/>
      <c r="R17" s="23"/>
      <c r="S17" s="23"/>
      <c r="T17" s="23"/>
      <c r="U17" s="23"/>
      <c r="V17" s="23"/>
      <c r="W17" s="23"/>
    </row>
    <row r="18" ht="21" customHeight="1" spans="1:23">
      <c r="A18" s="24"/>
      <c r="B18" s="21" t="s">
        <v>240</v>
      </c>
      <c r="C18" s="21" t="s">
        <v>241</v>
      </c>
      <c r="D18" s="21" t="s">
        <v>124</v>
      </c>
      <c r="E18" s="21" t="s">
        <v>125</v>
      </c>
      <c r="F18" s="21" t="s">
        <v>248</v>
      </c>
      <c r="G18" s="21" t="s">
        <v>249</v>
      </c>
      <c r="H18" s="143">
        <v>1766904</v>
      </c>
      <c r="I18" s="143">
        <v>1766904</v>
      </c>
      <c r="J18" s="143"/>
      <c r="K18" s="143"/>
      <c r="L18" s="143">
        <v>1766904</v>
      </c>
      <c r="M18" s="23"/>
      <c r="N18" s="23"/>
      <c r="O18" s="23"/>
      <c r="P18" s="23"/>
      <c r="Q18" s="23"/>
      <c r="R18" s="23"/>
      <c r="S18" s="23"/>
      <c r="T18" s="23"/>
      <c r="U18" s="23"/>
      <c r="V18" s="23"/>
      <c r="W18" s="23"/>
    </row>
    <row r="19" ht="21" customHeight="1" spans="1:23">
      <c r="A19" s="24"/>
      <c r="B19" s="21" t="s">
        <v>252</v>
      </c>
      <c r="C19" s="21" t="s">
        <v>253</v>
      </c>
      <c r="D19" s="21" t="s">
        <v>90</v>
      </c>
      <c r="E19" s="21" t="s">
        <v>91</v>
      </c>
      <c r="F19" s="21" t="s">
        <v>254</v>
      </c>
      <c r="G19" s="21" t="s">
        <v>255</v>
      </c>
      <c r="H19" s="143">
        <v>914342.4</v>
      </c>
      <c r="I19" s="143">
        <v>914342.4</v>
      </c>
      <c r="J19" s="143"/>
      <c r="K19" s="143"/>
      <c r="L19" s="143">
        <v>914342.4</v>
      </c>
      <c r="M19" s="23"/>
      <c r="N19" s="23"/>
      <c r="O19" s="23"/>
      <c r="P19" s="23"/>
      <c r="Q19" s="23"/>
      <c r="R19" s="23"/>
      <c r="S19" s="23"/>
      <c r="T19" s="23"/>
      <c r="U19" s="23"/>
      <c r="V19" s="23"/>
      <c r="W19" s="23"/>
    </row>
    <row r="20" ht="21" customHeight="1" spans="1:23">
      <c r="A20" s="24"/>
      <c r="B20" s="21" t="s">
        <v>252</v>
      </c>
      <c r="C20" s="21" t="s">
        <v>253</v>
      </c>
      <c r="D20" s="21" t="s">
        <v>90</v>
      </c>
      <c r="E20" s="21" t="s">
        <v>91</v>
      </c>
      <c r="F20" s="21" t="s">
        <v>254</v>
      </c>
      <c r="G20" s="21" t="s">
        <v>255</v>
      </c>
      <c r="H20" s="143">
        <v>237811.2</v>
      </c>
      <c r="I20" s="143">
        <v>237811.2</v>
      </c>
      <c r="J20" s="143"/>
      <c r="K20" s="143"/>
      <c r="L20" s="143">
        <v>237811.2</v>
      </c>
      <c r="M20" s="23"/>
      <c r="N20" s="23"/>
      <c r="O20" s="23"/>
      <c r="P20" s="23"/>
      <c r="Q20" s="23"/>
      <c r="R20" s="23"/>
      <c r="S20" s="23"/>
      <c r="T20" s="23"/>
      <c r="U20" s="23"/>
      <c r="V20" s="23"/>
      <c r="W20" s="23"/>
    </row>
    <row r="21" ht="21" customHeight="1" spans="1:23">
      <c r="A21" s="24"/>
      <c r="B21" s="21" t="s">
        <v>252</v>
      </c>
      <c r="C21" s="21" t="s">
        <v>253</v>
      </c>
      <c r="D21" s="21" t="s">
        <v>105</v>
      </c>
      <c r="E21" s="21" t="s">
        <v>106</v>
      </c>
      <c r="F21" s="21" t="s">
        <v>256</v>
      </c>
      <c r="G21" s="21" t="s">
        <v>257</v>
      </c>
      <c r="H21" s="143">
        <v>405739.44</v>
      </c>
      <c r="I21" s="143">
        <v>405739.44</v>
      </c>
      <c r="J21" s="143"/>
      <c r="K21" s="143"/>
      <c r="L21" s="143">
        <v>405739.44</v>
      </c>
      <c r="M21" s="23"/>
      <c r="N21" s="23"/>
      <c r="O21" s="23"/>
      <c r="P21" s="23"/>
      <c r="Q21" s="23"/>
      <c r="R21" s="23"/>
      <c r="S21" s="23"/>
      <c r="T21" s="23"/>
      <c r="U21" s="23"/>
      <c r="V21" s="23"/>
      <c r="W21" s="23"/>
    </row>
    <row r="22" ht="21" customHeight="1" spans="1:23">
      <c r="A22" s="24"/>
      <c r="B22" s="21" t="s">
        <v>252</v>
      </c>
      <c r="C22" s="21" t="s">
        <v>253</v>
      </c>
      <c r="D22" s="21" t="s">
        <v>103</v>
      </c>
      <c r="E22" s="21" t="s">
        <v>104</v>
      </c>
      <c r="F22" s="21" t="s">
        <v>256</v>
      </c>
      <c r="G22" s="21" t="s">
        <v>257</v>
      </c>
      <c r="H22" s="143">
        <v>105528.72</v>
      </c>
      <c r="I22" s="143">
        <v>105528.72</v>
      </c>
      <c r="J22" s="143"/>
      <c r="K22" s="143"/>
      <c r="L22" s="143">
        <v>105528.72</v>
      </c>
      <c r="M22" s="23"/>
      <c r="N22" s="23"/>
      <c r="O22" s="23"/>
      <c r="P22" s="23"/>
      <c r="Q22" s="23"/>
      <c r="R22" s="23"/>
      <c r="S22" s="23"/>
      <c r="T22" s="23"/>
      <c r="U22" s="23"/>
      <c r="V22" s="23"/>
      <c r="W22" s="23"/>
    </row>
    <row r="23" ht="21" customHeight="1" spans="1:23">
      <c r="A23" s="24"/>
      <c r="B23" s="21" t="s">
        <v>252</v>
      </c>
      <c r="C23" s="21" t="s">
        <v>253</v>
      </c>
      <c r="D23" s="21" t="s">
        <v>107</v>
      </c>
      <c r="E23" s="21" t="s">
        <v>108</v>
      </c>
      <c r="F23" s="21" t="s">
        <v>258</v>
      </c>
      <c r="G23" s="21" t="s">
        <v>259</v>
      </c>
      <c r="H23" s="143">
        <v>171439.2</v>
      </c>
      <c r="I23" s="143">
        <v>171439.2</v>
      </c>
      <c r="J23" s="143"/>
      <c r="K23" s="143"/>
      <c r="L23" s="143">
        <v>171439.2</v>
      </c>
      <c r="M23" s="23"/>
      <c r="N23" s="23"/>
      <c r="O23" s="23"/>
      <c r="P23" s="23"/>
      <c r="Q23" s="23"/>
      <c r="R23" s="23"/>
      <c r="S23" s="23"/>
      <c r="T23" s="23"/>
      <c r="U23" s="23"/>
      <c r="V23" s="23"/>
      <c r="W23" s="23"/>
    </row>
    <row r="24" ht="21" customHeight="1" spans="1:23">
      <c r="A24" s="24"/>
      <c r="B24" s="21" t="s">
        <v>252</v>
      </c>
      <c r="C24" s="21" t="s">
        <v>253</v>
      </c>
      <c r="D24" s="21" t="s">
        <v>107</v>
      </c>
      <c r="E24" s="21" t="s">
        <v>108</v>
      </c>
      <c r="F24" s="21" t="s">
        <v>258</v>
      </c>
      <c r="G24" s="21" t="s">
        <v>259</v>
      </c>
      <c r="H24" s="143">
        <v>72595.5</v>
      </c>
      <c r="I24" s="143">
        <v>72595.5</v>
      </c>
      <c r="J24" s="143"/>
      <c r="K24" s="143"/>
      <c r="L24" s="143">
        <v>72595.5</v>
      </c>
      <c r="M24" s="23"/>
      <c r="N24" s="23"/>
      <c r="O24" s="23"/>
      <c r="P24" s="23"/>
      <c r="Q24" s="23"/>
      <c r="R24" s="23"/>
      <c r="S24" s="23"/>
      <c r="T24" s="23"/>
      <c r="U24" s="23"/>
      <c r="V24" s="23"/>
      <c r="W24" s="23"/>
    </row>
    <row r="25" ht="21" customHeight="1" spans="1:23">
      <c r="A25" s="24"/>
      <c r="B25" s="21" t="s">
        <v>252</v>
      </c>
      <c r="C25" s="21" t="s">
        <v>253</v>
      </c>
      <c r="D25" s="21" t="s">
        <v>107</v>
      </c>
      <c r="E25" s="21" t="s">
        <v>108</v>
      </c>
      <c r="F25" s="21" t="s">
        <v>258</v>
      </c>
      <c r="G25" s="21" t="s">
        <v>259</v>
      </c>
      <c r="H25" s="143">
        <v>9210.47</v>
      </c>
      <c r="I25" s="143">
        <v>9210.47</v>
      </c>
      <c r="J25" s="143"/>
      <c r="K25" s="143"/>
      <c r="L25" s="143">
        <v>9210.47</v>
      </c>
      <c r="M25" s="23"/>
      <c r="N25" s="23"/>
      <c r="O25" s="23"/>
      <c r="P25" s="23"/>
      <c r="Q25" s="23"/>
      <c r="R25" s="23"/>
      <c r="S25" s="23"/>
      <c r="T25" s="23"/>
      <c r="U25" s="23"/>
      <c r="V25" s="23"/>
      <c r="W25" s="23"/>
    </row>
    <row r="26" ht="21" customHeight="1" spans="1:23">
      <c r="A26" s="24"/>
      <c r="B26" s="21" t="s">
        <v>252</v>
      </c>
      <c r="C26" s="21" t="s">
        <v>253</v>
      </c>
      <c r="D26" s="21" t="s">
        <v>107</v>
      </c>
      <c r="E26" s="21" t="s">
        <v>108</v>
      </c>
      <c r="F26" s="21" t="s">
        <v>258</v>
      </c>
      <c r="G26" s="21" t="s">
        <v>259</v>
      </c>
      <c r="H26" s="143">
        <v>44589.6</v>
      </c>
      <c r="I26" s="143">
        <v>44589.6</v>
      </c>
      <c r="J26" s="143"/>
      <c r="K26" s="143"/>
      <c r="L26" s="143">
        <v>44589.6</v>
      </c>
      <c r="M26" s="23"/>
      <c r="N26" s="23"/>
      <c r="O26" s="23"/>
      <c r="P26" s="23"/>
      <c r="Q26" s="23"/>
      <c r="R26" s="23"/>
      <c r="S26" s="23"/>
      <c r="T26" s="23"/>
      <c r="U26" s="23"/>
      <c r="V26" s="23"/>
      <c r="W26" s="23"/>
    </row>
    <row r="27" ht="21" customHeight="1" spans="1:23">
      <c r="A27" s="24"/>
      <c r="B27" s="21" t="s">
        <v>252</v>
      </c>
      <c r="C27" s="21" t="s">
        <v>253</v>
      </c>
      <c r="D27" s="21" t="s">
        <v>109</v>
      </c>
      <c r="E27" s="21" t="s">
        <v>110</v>
      </c>
      <c r="F27" s="21" t="s">
        <v>260</v>
      </c>
      <c r="G27" s="21" t="s">
        <v>261</v>
      </c>
      <c r="H27" s="143">
        <v>14592</v>
      </c>
      <c r="I27" s="143">
        <v>14592</v>
      </c>
      <c r="J27" s="143"/>
      <c r="K27" s="143"/>
      <c r="L27" s="143">
        <v>14592</v>
      </c>
      <c r="M27" s="23"/>
      <c r="N27" s="23"/>
      <c r="O27" s="23"/>
      <c r="P27" s="23"/>
      <c r="Q27" s="23"/>
      <c r="R27" s="23"/>
      <c r="S27" s="23"/>
      <c r="T27" s="23"/>
      <c r="U27" s="23"/>
      <c r="V27" s="23"/>
      <c r="W27" s="23"/>
    </row>
    <row r="28" ht="21" customHeight="1" spans="1:23">
      <c r="A28" s="24"/>
      <c r="B28" s="21" t="s">
        <v>252</v>
      </c>
      <c r="C28" s="21" t="s">
        <v>253</v>
      </c>
      <c r="D28" s="21" t="s">
        <v>98</v>
      </c>
      <c r="E28" s="21" t="s">
        <v>97</v>
      </c>
      <c r="F28" s="21" t="s">
        <v>260</v>
      </c>
      <c r="G28" s="21" t="s">
        <v>261</v>
      </c>
      <c r="H28" s="143">
        <v>40002.48</v>
      </c>
      <c r="I28" s="143">
        <v>40002.48</v>
      </c>
      <c r="J28" s="143"/>
      <c r="K28" s="143"/>
      <c r="L28" s="143">
        <v>40002.48</v>
      </c>
      <c r="M28" s="23"/>
      <c r="N28" s="23"/>
      <c r="O28" s="23"/>
      <c r="P28" s="23"/>
      <c r="Q28" s="23"/>
      <c r="R28" s="23"/>
      <c r="S28" s="23"/>
      <c r="T28" s="23"/>
      <c r="U28" s="23"/>
      <c r="V28" s="23"/>
      <c r="W28" s="23"/>
    </row>
    <row r="29" ht="21" customHeight="1" spans="1:23">
      <c r="A29" s="24"/>
      <c r="B29" s="21" t="s">
        <v>252</v>
      </c>
      <c r="C29" s="21" t="s">
        <v>253</v>
      </c>
      <c r="D29" s="21" t="s">
        <v>109</v>
      </c>
      <c r="E29" s="21" t="s">
        <v>110</v>
      </c>
      <c r="F29" s="21" t="s">
        <v>260</v>
      </c>
      <c r="G29" s="21" t="s">
        <v>261</v>
      </c>
      <c r="H29" s="143">
        <v>11429.28</v>
      </c>
      <c r="I29" s="143">
        <v>11429.28</v>
      </c>
      <c r="J29" s="143"/>
      <c r="K29" s="143"/>
      <c r="L29" s="143">
        <v>11429.28</v>
      </c>
      <c r="M29" s="23"/>
      <c r="N29" s="23"/>
      <c r="O29" s="23"/>
      <c r="P29" s="23"/>
      <c r="Q29" s="23"/>
      <c r="R29" s="23"/>
      <c r="S29" s="23"/>
      <c r="T29" s="23"/>
      <c r="U29" s="23"/>
      <c r="V29" s="23"/>
      <c r="W29" s="23"/>
    </row>
    <row r="30" ht="21" customHeight="1" spans="1:23">
      <c r="A30" s="24"/>
      <c r="B30" s="21" t="s">
        <v>252</v>
      </c>
      <c r="C30" s="21" t="s">
        <v>253</v>
      </c>
      <c r="D30" s="21" t="s">
        <v>109</v>
      </c>
      <c r="E30" s="21" t="s">
        <v>110</v>
      </c>
      <c r="F30" s="21" t="s">
        <v>260</v>
      </c>
      <c r="G30" s="21" t="s">
        <v>261</v>
      </c>
      <c r="H30" s="143">
        <v>6156</v>
      </c>
      <c r="I30" s="143">
        <v>6156</v>
      </c>
      <c r="J30" s="143"/>
      <c r="K30" s="143"/>
      <c r="L30" s="143">
        <v>6156</v>
      </c>
      <c r="M30" s="23"/>
      <c r="N30" s="23"/>
      <c r="O30" s="23"/>
      <c r="P30" s="23"/>
      <c r="Q30" s="23"/>
      <c r="R30" s="23"/>
      <c r="S30" s="23"/>
      <c r="T30" s="23"/>
      <c r="U30" s="23"/>
      <c r="V30" s="23"/>
      <c r="W30" s="23"/>
    </row>
    <row r="31" ht="21" customHeight="1" spans="1:23">
      <c r="A31" s="24"/>
      <c r="B31" s="21" t="s">
        <v>252</v>
      </c>
      <c r="C31" s="21" t="s">
        <v>253</v>
      </c>
      <c r="D31" s="21" t="s">
        <v>109</v>
      </c>
      <c r="E31" s="21" t="s">
        <v>110</v>
      </c>
      <c r="F31" s="21" t="s">
        <v>260</v>
      </c>
      <c r="G31" s="21" t="s">
        <v>261</v>
      </c>
      <c r="H31" s="143">
        <v>912</v>
      </c>
      <c r="I31" s="143">
        <v>912</v>
      </c>
      <c r="J31" s="143"/>
      <c r="K31" s="143"/>
      <c r="L31" s="143">
        <v>912</v>
      </c>
      <c r="M31" s="23"/>
      <c r="N31" s="23"/>
      <c r="O31" s="23"/>
      <c r="P31" s="23"/>
      <c r="Q31" s="23"/>
      <c r="R31" s="23"/>
      <c r="S31" s="23"/>
      <c r="T31" s="23"/>
      <c r="U31" s="23"/>
      <c r="V31" s="23"/>
      <c r="W31" s="23"/>
    </row>
    <row r="32" ht="21" customHeight="1" spans="1:23">
      <c r="A32" s="24"/>
      <c r="B32" s="21" t="s">
        <v>252</v>
      </c>
      <c r="C32" s="21" t="s">
        <v>253</v>
      </c>
      <c r="D32" s="21" t="s">
        <v>98</v>
      </c>
      <c r="E32" s="21" t="s">
        <v>97</v>
      </c>
      <c r="F32" s="21" t="s">
        <v>260</v>
      </c>
      <c r="G32" s="21" t="s">
        <v>261</v>
      </c>
      <c r="H32" s="143">
        <v>1455.38</v>
      </c>
      <c r="I32" s="143">
        <v>1455.38</v>
      </c>
      <c r="J32" s="143"/>
      <c r="K32" s="143"/>
      <c r="L32" s="143">
        <v>1455.38</v>
      </c>
      <c r="M32" s="23"/>
      <c r="N32" s="23"/>
      <c r="O32" s="23"/>
      <c r="P32" s="23"/>
      <c r="Q32" s="23"/>
      <c r="R32" s="23"/>
      <c r="S32" s="23"/>
      <c r="T32" s="23"/>
      <c r="U32" s="23"/>
      <c r="V32" s="23"/>
      <c r="W32" s="23"/>
    </row>
    <row r="33" ht="21" customHeight="1" spans="1:23">
      <c r="A33" s="24"/>
      <c r="B33" s="21" t="s">
        <v>252</v>
      </c>
      <c r="C33" s="21" t="s">
        <v>253</v>
      </c>
      <c r="D33" s="21" t="s">
        <v>109</v>
      </c>
      <c r="E33" s="21" t="s">
        <v>110</v>
      </c>
      <c r="F33" s="21" t="s">
        <v>260</v>
      </c>
      <c r="G33" s="21" t="s">
        <v>261</v>
      </c>
      <c r="H33" s="143">
        <v>2964</v>
      </c>
      <c r="I33" s="143">
        <v>2964</v>
      </c>
      <c r="J33" s="143"/>
      <c r="K33" s="143"/>
      <c r="L33" s="143">
        <v>2964</v>
      </c>
      <c r="M33" s="23"/>
      <c r="N33" s="23"/>
      <c r="O33" s="23"/>
      <c r="P33" s="23"/>
      <c r="Q33" s="23"/>
      <c r="R33" s="23"/>
      <c r="S33" s="23"/>
      <c r="T33" s="23"/>
      <c r="U33" s="23"/>
      <c r="V33" s="23"/>
      <c r="W33" s="23"/>
    </row>
    <row r="34" ht="21" customHeight="1" spans="1:23">
      <c r="A34" s="24"/>
      <c r="B34" s="21" t="s">
        <v>252</v>
      </c>
      <c r="C34" s="21" t="s">
        <v>253</v>
      </c>
      <c r="D34" s="21" t="s">
        <v>109</v>
      </c>
      <c r="E34" s="21" t="s">
        <v>110</v>
      </c>
      <c r="F34" s="21" t="s">
        <v>260</v>
      </c>
      <c r="G34" s="21" t="s">
        <v>261</v>
      </c>
      <c r="H34" s="143">
        <v>2972.64</v>
      </c>
      <c r="I34" s="143">
        <v>2972.64</v>
      </c>
      <c r="J34" s="143"/>
      <c r="K34" s="143"/>
      <c r="L34" s="143">
        <v>2972.64</v>
      </c>
      <c r="M34" s="23"/>
      <c r="N34" s="23"/>
      <c r="O34" s="23"/>
      <c r="P34" s="23"/>
      <c r="Q34" s="23"/>
      <c r="R34" s="23"/>
      <c r="S34" s="23"/>
      <c r="T34" s="23"/>
      <c r="U34" s="23"/>
      <c r="V34" s="23"/>
      <c r="W34" s="23"/>
    </row>
    <row r="35" ht="21" customHeight="1" spans="1:23">
      <c r="A35" s="24"/>
      <c r="B35" s="21" t="s">
        <v>262</v>
      </c>
      <c r="C35" s="21" t="s">
        <v>156</v>
      </c>
      <c r="D35" s="21" t="s">
        <v>155</v>
      </c>
      <c r="E35" s="21" t="s">
        <v>156</v>
      </c>
      <c r="F35" s="21" t="s">
        <v>263</v>
      </c>
      <c r="G35" s="21" t="s">
        <v>156</v>
      </c>
      <c r="H35" s="143">
        <v>685756.8</v>
      </c>
      <c r="I35" s="143">
        <v>685756.8</v>
      </c>
      <c r="J35" s="143"/>
      <c r="K35" s="143"/>
      <c r="L35" s="143">
        <v>685756.8</v>
      </c>
      <c r="M35" s="23"/>
      <c r="N35" s="23"/>
      <c r="O35" s="23"/>
      <c r="P35" s="23"/>
      <c r="Q35" s="23"/>
      <c r="R35" s="23"/>
      <c r="S35" s="23"/>
      <c r="T35" s="23"/>
      <c r="U35" s="23"/>
      <c r="V35" s="23"/>
      <c r="W35" s="23"/>
    </row>
    <row r="36" ht="21" customHeight="1" spans="1:23">
      <c r="A36" s="24"/>
      <c r="B36" s="21" t="s">
        <v>262</v>
      </c>
      <c r="C36" s="21" t="s">
        <v>156</v>
      </c>
      <c r="D36" s="21" t="s">
        <v>155</v>
      </c>
      <c r="E36" s="21" t="s">
        <v>156</v>
      </c>
      <c r="F36" s="21" t="s">
        <v>263</v>
      </c>
      <c r="G36" s="21" t="s">
        <v>156</v>
      </c>
      <c r="H36" s="143">
        <v>178358.4</v>
      </c>
      <c r="I36" s="143">
        <v>178358.4</v>
      </c>
      <c r="J36" s="143"/>
      <c r="K36" s="143"/>
      <c r="L36" s="143">
        <v>178358.4</v>
      </c>
      <c r="M36" s="23"/>
      <c r="N36" s="23"/>
      <c r="O36" s="23"/>
      <c r="P36" s="23"/>
      <c r="Q36" s="23"/>
      <c r="R36" s="23"/>
      <c r="S36" s="23"/>
      <c r="T36" s="23"/>
      <c r="U36" s="23"/>
      <c r="V36" s="23"/>
      <c r="W36" s="23"/>
    </row>
    <row r="37" ht="21" customHeight="1" spans="1:23">
      <c r="A37" s="24"/>
      <c r="B37" s="21" t="s">
        <v>264</v>
      </c>
      <c r="C37" s="21" t="s">
        <v>265</v>
      </c>
      <c r="D37" s="21" t="s">
        <v>126</v>
      </c>
      <c r="E37" s="21" t="s">
        <v>127</v>
      </c>
      <c r="F37" s="21" t="s">
        <v>266</v>
      </c>
      <c r="G37" s="21" t="s">
        <v>267</v>
      </c>
      <c r="H37" s="143">
        <v>5000</v>
      </c>
      <c r="I37" s="143">
        <v>5000</v>
      </c>
      <c r="J37" s="143"/>
      <c r="K37" s="143"/>
      <c r="L37" s="143">
        <v>5000</v>
      </c>
      <c r="M37" s="23"/>
      <c r="N37" s="23"/>
      <c r="O37" s="23"/>
      <c r="P37" s="23"/>
      <c r="Q37" s="23"/>
      <c r="R37" s="23"/>
      <c r="S37" s="23"/>
      <c r="T37" s="23"/>
      <c r="U37" s="23"/>
      <c r="V37" s="23"/>
      <c r="W37" s="23"/>
    </row>
    <row r="38" ht="21" customHeight="1" spans="1:23">
      <c r="A38" s="24"/>
      <c r="B38" s="21" t="s">
        <v>268</v>
      </c>
      <c r="C38" s="21" t="s">
        <v>269</v>
      </c>
      <c r="D38" s="21" t="s">
        <v>124</v>
      </c>
      <c r="E38" s="21" t="s">
        <v>125</v>
      </c>
      <c r="F38" s="21" t="s">
        <v>266</v>
      </c>
      <c r="G38" s="21" t="s">
        <v>267</v>
      </c>
      <c r="H38" s="143">
        <v>251000</v>
      </c>
      <c r="I38" s="143">
        <v>251000</v>
      </c>
      <c r="J38" s="143"/>
      <c r="K38" s="143"/>
      <c r="L38" s="143">
        <v>251000</v>
      </c>
      <c r="M38" s="23"/>
      <c r="N38" s="23"/>
      <c r="O38" s="23"/>
      <c r="P38" s="23"/>
      <c r="Q38" s="23"/>
      <c r="R38" s="23"/>
      <c r="S38" s="23"/>
      <c r="T38" s="23"/>
      <c r="U38" s="23"/>
      <c r="V38" s="23"/>
      <c r="W38" s="23"/>
    </row>
    <row r="39" ht="21" customHeight="1" spans="1:23">
      <c r="A39" s="24"/>
      <c r="B39" s="21" t="s">
        <v>268</v>
      </c>
      <c r="C39" s="21" t="s">
        <v>269</v>
      </c>
      <c r="D39" s="21" t="s">
        <v>124</v>
      </c>
      <c r="E39" s="21" t="s">
        <v>125</v>
      </c>
      <c r="F39" s="21" t="s">
        <v>270</v>
      </c>
      <c r="G39" s="21" t="s">
        <v>271</v>
      </c>
      <c r="H39" s="143">
        <v>50000</v>
      </c>
      <c r="I39" s="143">
        <v>50000</v>
      </c>
      <c r="J39" s="143"/>
      <c r="K39" s="143"/>
      <c r="L39" s="143">
        <v>50000</v>
      </c>
      <c r="M39" s="23"/>
      <c r="N39" s="23"/>
      <c r="O39" s="23"/>
      <c r="P39" s="23"/>
      <c r="Q39" s="23"/>
      <c r="R39" s="23"/>
      <c r="S39" s="23"/>
      <c r="T39" s="23"/>
      <c r="U39" s="23"/>
      <c r="V39" s="23"/>
      <c r="W39" s="23"/>
    </row>
    <row r="40" ht="21" customHeight="1" spans="1:23">
      <c r="A40" s="24"/>
      <c r="B40" s="21" t="s">
        <v>268</v>
      </c>
      <c r="C40" s="21" t="s">
        <v>269</v>
      </c>
      <c r="D40" s="21" t="s">
        <v>124</v>
      </c>
      <c r="E40" s="21" t="s">
        <v>125</v>
      </c>
      <c r="F40" s="21" t="s">
        <v>272</v>
      </c>
      <c r="G40" s="21" t="s">
        <v>273</v>
      </c>
      <c r="H40" s="143">
        <v>5000</v>
      </c>
      <c r="I40" s="143">
        <v>5000</v>
      </c>
      <c r="J40" s="143"/>
      <c r="K40" s="143"/>
      <c r="L40" s="143">
        <v>5000</v>
      </c>
      <c r="M40" s="23"/>
      <c r="N40" s="23"/>
      <c r="O40" s="23"/>
      <c r="P40" s="23"/>
      <c r="Q40" s="23"/>
      <c r="R40" s="23"/>
      <c r="S40" s="23"/>
      <c r="T40" s="23"/>
      <c r="U40" s="23"/>
      <c r="V40" s="23"/>
      <c r="W40" s="23"/>
    </row>
    <row r="41" ht="21" customHeight="1" spans="1:23">
      <c r="A41" s="24"/>
      <c r="B41" s="21" t="s">
        <v>268</v>
      </c>
      <c r="C41" s="21" t="s">
        <v>269</v>
      </c>
      <c r="D41" s="21" t="s">
        <v>124</v>
      </c>
      <c r="E41" s="21" t="s">
        <v>125</v>
      </c>
      <c r="F41" s="21" t="s">
        <v>274</v>
      </c>
      <c r="G41" s="21" t="s">
        <v>275</v>
      </c>
      <c r="H41" s="143">
        <v>4000</v>
      </c>
      <c r="I41" s="143">
        <v>4000</v>
      </c>
      <c r="J41" s="143"/>
      <c r="K41" s="143"/>
      <c r="L41" s="143">
        <v>4000</v>
      </c>
      <c r="M41" s="23"/>
      <c r="N41" s="23"/>
      <c r="O41" s="23"/>
      <c r="P41" s="23"/>
      <c r="Q41" s="23"/>
      <c r="R41" s="23"/>
      <c r="S41" s="23"/>
      <c r="T41" s="23"/>
      <c r="U41" s="23"/>
      <c r="V41" s="23"/>
      <c r="W41" s="23"/>
    </row>
    <row r="42" ht="21" customHeight="1" spans="1:23">
      <c r="A42" s="24"/>
      <c r="B42" s="21" t="s">
        <v>268</v>
      </c>
      <c r="C42" s="21" t="s">
        <v>269</v>
      </c>
      <c r="D42" s="21" t="s">
        <v>124</v>
      </c>
      <c r="E42" s="21" t="s">
        <v>125</v>
      </c>
      <c r="F42" s="21" t="s">
        <v>276</v>
      </c>
      <c r="G42" s="21" t="s">
        <v>277</v>
      </c>
      <c r="H42" s="143">
        <v>8000</v>
      </c>
      <c r="I42" s="143">
        <v>8000</v>
      </c>
      <c r="J42" s="143"/>
      <c r="K42" s="143"/>
      <c r="L42" s="143">
        <v>8000</v>
      </c>
      <c r="M42" s="23"/>
      <c r="N42" s="23"/>
      <c r="O42" s="23"/>
      <c r="P42" s="23"/>
      <c r="Q42" s="23"/>
      <c r="R42" s="23"/>
      <c r="S42" s="23"/>
      <c r="T42" s="23"/>
      <c r="U42" s="23"/>
      <c r="V42" s="23"/>
      <c r="W42" s="23"/>
    </row>
    <row r="43" ht="21" customHeight="1" spans="1:23">
      <c r="A43" s="24"/>
      <c r="B43" s="21" t="s">
        <v>268</v>
      </c>
      <c r="C43" s="21" t="s">
        <v>269</v>
      </c>
      <c r="D43" s="21" t="s">
        <v>124</v>
      </c>
      <c r="E43" s="21" t="s">
        <v>125</v>
      </c>
      <c r="F43" s="21" t="s">
        <v>278</v>
      </c>
      <c r="G43" s="21" t="s">
        <v>279</v>
      </c>
      <c r="H43" s="143">
        <v>50000</v>
      </c>
      <c r="I43" s="143">
        <v>50000</v>
      </c>
      <c r="J43" s="143"/>
      <c r="K43" s="143"/>
      <c r="L43" s="143">
        <v>50000</v>
      </c>
      <c r="M43" s="23"/>
      <c r="N43" s="23"/>
      <c r="O43" s="23"/>
      <c r="P43" s="23"/>
      <c r="Q43" s="23"/>
      <c r="R43" s="23"/>
      <c r="S43" s="23"/>
      <c r="T43" s="23"/>
      <c r="U43" s="23"/>
      <c r="V43" s="23"/>
      <c r="W43" s="23"/>
    </row>
    <row r="44" ht="21" customHeight="1" spans="1:23">
      <c r="A44" s="24"/>
      <c r="B44" s="21" t="s">
        <v>280</v>
      </c>
      <c r="C44" s="21" t="s">
        <v>281</v>
      </c>
      <c r="D44" s="21" t="s">
        <v>124</v>
      </c>
      <c r="E44" s="21" t="s">
        <v>125</v>
      </c>
      <c r="F44" s="21" t="s">
        <v>282</v>
      </c>
      <c r="G44" s="21" t="s">
        <v>211</v>
      </c>
      <c r="H44" s="143">
        <v>15000</v>
      </c>
      <c r="I44" s="143">
        <v>15000</v>
      </c>
      <c r="J44" s="143"/>
      <c r="K44" s="143"/>
      <c r="L44" s="143">
        <v>15000</v>
      </c>
      <c r="M44" s="23"/>
      <c r="N44" s="23"/>
      <c r="O44" s="23"/>
      <c r="P44" s="23"/>
      <c r="Q44" s="23"/>
      <c r="R44" s="23"/>
      <c r="S44" s="23"/>
      <c r="T44" s="23"/>
      <c r="U44" s="23"/>
      <c r="V44" s="23"/>
      <c r="W44" s="23"/>
    </row>
    <row r="45" ht="21" customHeight="1" spans="1:23">
      <c r="A45" s="24"/>
      <c r="B45" s="21" t="s">
        <v>268</v>
      </c>
      <c r="C45" s="21" t="s">
        <v>269</v>
      </c>
      <c r="D45" s="21" t="s">
        <v>124</v>
      </c>
      <c r="E45" s="21" t="s">
        <v>125</v>
      </c>
      <c r="F45" s="21" t="s">
        <v>283</v>
      </c>
      <c r="G45" s="21" t="s">
        <v>284</v>
      </c>
      <c r="H45" s="143">
        <v>2000</v>
      </c>
      <c r="I45" s="143">
        <v>2000</v>
      </c>
      <c r="J45" s="143"/>
      <c r="K45" s="143"/>
      <c r="L45" s="143">
        <v>2000</v>
      </c>
      <c r="M45" s="23"/>
      <c r="N45" s="23"/>
      <c r="O45" s="23"/>
      <c r="P45" s="23"/>
      <c r="Q45" s="23"/>
      <c r="R45" s="23"/>
      <c r="S45" s="23"/>
      <c r="T45" s="23"/>
      <c r="U45" s="23"/>
      <c r="V45" s="23"/>
      <c r="W45" s="23"/>
    </row>
    <row r="46" ht="21" customHeight="1" spans="1:23">
      <c r="A46" s="24"/>
      <c r="B46" s="21" t="s">
        <v>285</v>
      </c>
      <c r="C46" s="21" t="s">
        <v>286</v>
      </c>
      <c r="D46" s="21" t="s">
        <v>124</v>
      </c>
      <c r="E46" s="21" t="s">
        <v>125</v>
      </c>
      <c r="F46" s="21" t="s">
        <v>287</v>
      </c>
      <c r="G46" s="21" t="s">
        <v>286</v>
      </c>
      <c r="H46" s="143">
        <v>11183.28</v>
      </c>
      <c r="I46" s="143">
        <v>11183.28</v>
      </c>
      <c r="J46" s="143"/>
      <c r="K46" s="143"/>
      <c r="L46" s="143">
        <v>11183.28</v>
      </c>
      <c r="M46" s="23"/>
      <c r="N46" s="23"/>
      <c r="O46" s="23"/>
      <c r="P46" s="23"/>
      <c r="Q46" s="23"/>
      <c r="R46" s="23"/>
      <c r="S46" s="23"/>
      <c r="T46" s="23"/>
      <c r="U46" s="23"/>
      <c r="V46" s="23"/>
      <c r="W46" s="23"/>
    </row>
    <row r="47" ht="21" customHeight="1" spans="1:23">
      <c r="A47" s="24"/>
      <c r="B47" s="21" t="s">
        <v>285</v>
      </c>
      <c r="C47" s="21" t="s">
        <v>286</v>
      </c>
      <c r="D47" s="21" t="s">
        <v>124</v>
      </c>
      <c r="E47" s="21" t="s">
        <v>125</v>
      </c>
      <c r="F47" s="21" t="s">
        <v>287</v>
      </c>
      <c r="G47" s="21" t="s">
        <v>286</v>
      </c>
      <c r="H47" s="143">
        <v>57486.24</v>
      </c>
      <c r="I47" s="143">
        <v>57486.24</v>
      </c>
      <c r="J47" s="143"/>
      <c r="K47" s="143"/>
      <c r="L47" s="143">
        <v>57486.24</v>
      </c>
      <c r="M47" s="23"/>
      <c r="N47" s="23"/>
      <c r="O47" s="23"/>
      <c r="P47" s="23"/>
      <c r="Q47" s="23"/>
      <c r="R47" s="23"/>
      <c r="S47" s="23"/>
      <c r="T47" s="23"/>
      <c r="U47" s="23"/>
      <c r="V47" s="23"/>
      <c r="W47" s="23"/>
    </row>
    <row r="48" ht="21" customHeight="1" spans="1:23">
      <c r="A48" s="24"/>
      <c r="B48" s="21" t="s">
        <v>288</v>
      </c>
      <c r="C48" s="21" t="s">
        <v>289</v>
      </c>
      <c r="D48" s="21" t="s">
        <v>88</v>
      </c>
      <c r="E48" s="21" t="s">
        <v>89</v>
      </c>
      <c r="F48" s="21" t="s">
        <v>290</v>
      </c>
      <c r="G48" s="21" t="s">
        <v>289</v>
      </c>
      <c r="H48" s="143"/>
      <c r="I48" s="143"/>
      <c r="J48" s="143"/>
      <c r="K48" s="143"/>
      <c r="L48" s="143"/>
      <c r="M48" s="23"/>
      <c r="N48" s="23"/>
      <c r="O48" s="23"/>
      <c r="P48" s="23"/>
      <c r="Q48" s="23"/>
      <c r="R48" s="23"/>
      <c r="S48" s="23"/>
      <c r="T48" s="23"/>
      <c r="U48" s="23"/>
      <c r="V48" s="23"/>
      <c r="W48" s="23"/>
    </row>
    <row r="49" ht="21" customHeight="1" spans="1:23">
      <c r="A49" s="24"/>
      <c r="B49" s="21" t="s">
        <v>288</v>
      </c>
      <c r="C49" s="21" t="s">
        <v>289</v>
      </c>
      <c r="D49" s="21" t="s">
        <v>124</v>
      </c>
      <c r="E49" s="21" t="s">
        <v>125</v>
      </c>
      <c r="F49" s="21" t="s">
        <v>290</v>
      </c>
      <c r="G49" s="21" t="s">
        <v>289</v>
      </c>
      <c r="H49" s="143">
        <v>8387.46</v>
      </c>
      <c r="I49" s="143">
        <v>8387.46</v>
      </c>
      <c r="J49" s="143"/>
      <c r="K49" s="143"/>
      <c r="L49" s="143">
        <v>8387.46</v>
      </c>
      <c r="M49" s="23"/>
      <c r="N49" s="23"/>
      <c r="O49" s="23"/>
      <c r="P49" s="23"/>
      <c r="Q49" s="23"/>
      <c r="R49" s="23"/>
      <c r="S49" s="23"/>
      <c r="T49" s="23"/>
      <c r="U49" s="23"/>
      <c r="V49" s="23"/>
      <c r="W49" s="23"/>
    </row>
    <row r="50" ht="21" customHeight="1" spans="1:23">
      <c r="A50" s="24"/>
      <c r="B50" s="21" t="s">
        <v>288</v>
      </c>
      <c r="C50" s="21" t="s">
        <v>289</v>
      </c>
      <c r="D50" s="21" t="s">
        <v>126</v>
      </c>
      <c r="E50" s="21" t="s">
        <v>127</v>
      </c>
      <c r="F50" s="21" t="s">
        <v>290</v>
      </c>
      <c r="G50" s="21" t="s">
        <v>289</v>
      </c>
      <c r="H50" s="143"/>
      <c r="I50" s="143"/>
      <c r="J50" s="143"/>
      <c r="K50" s="143"/>
      <c r="L50" s="143"/>
      <c r="M50" s="23"/>
      <c r="N50" s="23"/>
      <c r="O50" s="23"/>
      <c r="P50" s="23"/>
      <c r="Q50" s="23"/>
      <c r="R50" s="23"/>
      <c r="S50" s="23"/>
      <c r="T50" s="23"/>
      <c r="U50" s="23"/>
      <c r="V50" s="23"/>
      <c r="W50" s="23"/>
    </row>
    <row r="51" ht="21" customHeight="1" spans="1:23">
      <c r="A51" s="24"/>
      <c r="B51" s="21" t="s">
        <v>288</v>
      </c>
      <c r="C51" s="21" t="s">
        <v>289</v>
      </c>
      <c r="D51" s="21" t="s">
        <v>88</v>
      </c>
      <c r="E51" s="21" t="s">
        <v>89</v>
      </c>
      <c r="F51" s="21" t="s">
        <v>290</v>
      </c>
      <c r="G51" s="21" t="s">
        <v>289</v>
      </c>
      <c r="H51" s="143"/>
      <c r="I51" s="143"/>
      <c r="J51" s="143"/>
      <c r="K51" s="143"/>
      <c r="L51" s="143"/>
      <c r="M51" s="23"/>
      <c r="N51" s="23"/>
      <c r="O51" s="23"/>
      <c r="P51" s="23"/>
      <c r="Q51" s="23"/>
      <c r="R51" s="23"/>
      <c r="S51" s="23"/>
      <c r="T51" s="23"/>
      <c r="U51" s="23"/>
      <c r="V51" s="23"/>
      <c r="W51" s="23"/>
    </row>
    <row r="52" ht="21" customHeight="1" spans="1:23">
      <c r="A52" s="24"/>
      <c r="B52" s="21" t="s">
        <v>288</v>
      </c>
      <c r="C52" s="21" t="s">
        <v>289</v>
      </c>
      <c r="D52" s="21" t="s">
        <v>124</v>
      </c>
      <c r="E52" s="21" t="s">
        <v>125</v>
      </c>
      <c r="F52" s="21" t="s">
        <v>290</v>
      </c>
      <c r="G52" s="21" t="s">
        <v>289</v>
      </c>
      <c r="H52" s="143">
        <v>43114.68</v>
      </c>
      <c r="I52" s="143">
        <v>43114.68</v>
      </c>
      <c r="J52" s="143"/>
      <c r="K52" s="143"/>
      <c r="L52" s="143">
        <v>43114.68</v>
      </c>
      <c r="M52" s="23"/>
      <c r="N52" s="23"/>
      <c r="O52" s="23"/>
      <c r="P52" s="23"/>
      <c r="Q52" s="23"/>
      <c r="R52" s="23"/>
      <c r="S52" s="23"/>
      <c r="T52" s="23"/>
      <c r="U52" s="23"/>
      <c r="V52" s="23"/>
      <c r="W52" s="23"/>
    </row>
    <row r="53" ht="21" customHeight="1" spans="1:23">
      <c r="A53" s="24"/>
      <c r="B53" s="21" t="s">
        <v>288</v>
      </c>
      <c r="C53" s="21" t="s">
        <v>289</v>
      </c>
      <c r="D53" s="21" t="s">
        <v>126</v>
      </c>
      <c r="E53" s="21" t="s">
        <v>127</v>
      </c>
      <c r="F53" s="21" t="s">
        <v>290</v>
      </c>
      <c r="G53" s="21" t="s">
        <v>289</v>
      </c>
      <c r="H53" s="143"/>
      <c r="I53" s="143"/>
      <c r="J53" s="143"/>
      <c r="K53" s="143"/>
      <c r="L53" s="143"/>
      <c r="M53" s="23"/>
      <c r="N53" s="23"/>
      <c r="O53" s="23"/>
      <c r="P53" s="23"/>
      <c r="Q53" s="23"/>
      <c r="R53" s="23"/>
      <c r="S53" s="23"/>
      <c r="T53" s="23"/>
      <c r="U53" s="23"/>
      <c r="V53" s="23"/>
      <c r="W53" s="23"/>
    </row>
    <row r="54" ht="21" customHeight="1" spans="1:23">
      <c r="A54" s="24"/>
      <c r="B54" s="21" t="s">
        <v>291</v>
      </c>
      <c r="C54" s="21" t="s">
        <v>292</v>
      </c>
      <c r="D54" s="21" t="s">
        <v>124</v>
      </c>
      <c r="E54" s="21" t="s">
        <v>125</v>
      </c>
      <c r="F54" s="21" t="s">
        <v>293</v>
      </c>
      <c r="G54" s="21" t="s">
        <v>292</v>
      </c>
      <c r="H54" s="143">
        <v>25000</v>
      </c>
      <c r="I54" s="143">
        <v>25000</v>
      </c>
      <c r="J54" s="143"/>
      <c r="K54" s="143"/>
      <c r="L54" s="143">
        <v>25000</v>
      </c>
      <c r="M54" s="23"/>
      <c r="N54" s="23"/>
      <c r="O54" s="23"/>
      <c r="P54" s="23"/>
      <c r="Q54" s="23"/>
      <c r="R54" s="23"/>
      <c r="S54" s="23"/>
      <c r="T54" s="23"/>
      <c r="U54" s="23"/>
      <c r="V54" s="23"/>
      <c r="W54" s="23"/>
    </row>
    <row r="55" ht="21" customHeight="1" spans="1:23">
      <c r="A55" s="24"/>
      <c r="B55" s="21" t="s">
        <v>294</v>
      </c>
      <c r="C55" s="21" t="s">
        <v>295</v>
      </c>
      <c r="D55" s="21" t="s">
        <v>124</v>
      </c>
      <c r="E55" s="21" t="s">
        <v>125</v>
      </c>
      <c r="F55" s="21" t="s">
        <v>296</v>
      </c>
      <c r="G55" s="21" t="s">
        <v>297</v>
      </c>
      <c r="H55" s="143">
        <v>125400</v>
      </c>
      <c r="I55" s="143">
        <v>125400</v>
      </c>
      <c r="J55" s="143"/>
      <c r="K55" s="143"/>
      <c r="L55" s="143">
        <v>125400</v>
      </c>
      <c r="M55" s="23"/>
      <c r="N55" s="23"/>
      <c r="O55" s="23"/>
      <c r="P55" s="23"/>
      <c r="Q55" s="23"/>
      <c r="R55" s="23"/>
      <c r="S55" s="23"/>
      <c r="T55" s="23"/>
      <c r="U55" s="23"/>
      <c r="V55" s="23"/>
      <c r="W55" s="23"/>
    </row>
    <row r="56" ht="21" customHeight="1" spans="1:23">
      <c r="A56" s="24"/>
      <c r="B56" s="21" t="s">
        <v>298</v>
      </c>
      <c r="C56" s="21" t="s">
        <v>299</v>
      </c>
      <c r="D56" s="21" t="s">
        <v>88</v>
      </c>
      <c r="E56" s="21" t="s">
        <v>89</v>
      </c>
      <c r="F56" s="21" t="s">
        <v>300</v>
      </c>
      <c r="G56" s="21" t="s">
        <v>301</v>
      </c>
      <c r="H56" s="143">
        <v>676325.4</v>
      </c>
      <c r="I56" s="143">
        <v>676325.4</v>
      </c>
      <c r="J56" s="143"/>
      <c r="K56" s="143"/>
      <c r="L56" s="143">
        <v>676325.4</v>
      </c>
      <c r="M56" s="23"/>
      <c r="N56" s="23"/>
      <c r="O56" s="23"/>
      <c r="P56" s="23"/>
      <c r="Q56" s="23"/>
      <c r="R56" s="23"/>
      <c r="S56" s="23"/>
      <c r="T56" s="23"/>
      <c r="U56" s="23"/>
      <c r="V56" s="23"/>
      <c r="W56" s="23"/>
    </row>
    <row r="57" ht="21" customHeight="1" spans="1:23">
      <c r="A57" s="24"/>
      <c r="B57" s="21" t="s">
        <v>298</v>
      </c>
      <c r="C57" s="21" t="s">
        <v>299</v>
      </c>
      <c r="D57" s="21" t="s">
        <v>124</v>
      </c>
      <c r="E57" s="21" t="s">
        <v>125</v>
      </c>
      <c r="F57" s="21" t="s">
        <v>300</v>
      </c>
      <c r="G57" s="21" t="s">
        <v>301</v>
      </c>
      <c r="H57" s="143"/>
      <c r="I57" s="143"/>
      <c r="J57" s="143"/>
      <c r="K57" s="143"/>
      <c r="L57" s="143"/>
      <c r="M57" s="23"/>
      <c r="N57" s="23"/>
      <c r="O57" s="23"/>
      <c r="P57" s="23"/>
      <c r="Q57" s="23"/>
      <c r="R57" s="23"/>
      <c r="S57" s="23"/>
      <c r="T57" s="23"/>
      <c r="U57" s="23"/>
      <c r="V57" s="23"/>
      <c r="W57" s="23"/>
    </row>
    <row r="58" ht="21" customHeight="1" spans="1:23">
      <c r="A58" s="24"/>
      <c r="B58" s="21" t="s">
        <v>298</v>
      </c>
      <c r="C58" s="21" t="s">
        <v>299</v>
      </c>
      <c r="D58" s="21" t="s">
        <v>126</v>
      </c>
      <c r="E58" s="21" t="s">
        <v>127</v>
      </c>
      <c r="F58" s="21" t="s">
        <v>300</v>
      </c>
      <c r="G58" s="21" t="s">
        <v>301</v>
      </c>
      <c r="H58" s="143"/>
      <c r="I58" s="143"/>
      <c r="J58" s="143"/>
      <c r="K58" s="143"/>
      <c r="L58" s="143"/>
      <c r="M58" s="23"/>
      <c r="N58" s="23"/>
      <c r="O58" s="23"/>
      <c r="P58" s="23"/>
      <c r="Q58" s="23"/>
      <c r="R58" s="23"/>
      <c r="S58" s="23"/>
      <c r="T58" s="23"/>
      <c r="U58" s="23"/>
      <c r="V58" s="23"/>
      <c r="W58" s="23"/>
    </row>
    <row r="59" ht="21" customHeight="1" spans="1:23">
      <c r="A59" s="24"/>
      <c r="B59" s="21" t="s">
        <v>302</v>
      </c>
      <c r="C59" s="21" t="s">
        <v>303</v>
      </c>
      <c r="D59" s="21" t="s">
        <v>94</v>
      </c>
      <c r="E59" s="21" t="s">
        <v>95</v>
      </c>
      <c r="F59" s="21" t="s">
        <v>304</v>
      </c>
      <c r="G59" s="21" t="s">
        <v>305</v>
      </c>
      <c r="H59" s="143">
        <v>4221.6</v>
      </c>
      <c r="I59" s="143">
        <v>4221.6</v>
      </c>
      <c r="J59" s="143"/>
      <c r="K59" s="143"/>
      <c r="L59" s="143">
        <v>4221.6</v>
      </c>
      <c r="M59" s="23"/>
      <c r="N59" s="23"/>
      <c r="O59" s="23"/>
      <c r="P59" s="23"/>
      <c r="Q59" s="23"/>
      <c r="R59" s="23"/>
      <c r="S59" s="23"/>
      <c r="T59" s="23"/>
      <c r="U59" s="23"/>
      <c r="V59" s="23"/>
      <c r="W59" s="23"/>
    </row>
    <row r="60" ht="21" customHeight="1" spans="1:23">
      <c r="A60" s="24"/>
      <c r="B60" s="21" t="s">
        <v>252</v>
      </c>
      <c r="C60" s="21" t="s">
        <v>253</v>
      </c>
      <c r="D60" s="21" t="s">
        <v>103</v>
      </c>
      <c r="E60" s="21" t="s">
        <v>104</v>
      </c>
      <c r="F60" s="21" t="s">
        <v>306</v>
      </c>
      <c r="G60" s="21" t="s">
        <v>307</v>
      </c>
      <c r="H60" s="143"/>
      <c r="I60" s="143"/>
      <c r="J60" s="143"/>
      <c r="K60" s="143"/>
      <c r="L60" s="143"/>
      <c r="M60" s="23"/>
      <c r="N60" s="23"/>
      <c r="O60" s="23"/>
      <c r="P60" s="23"/>
      <c r="Q60" s="23"/>
      <c r="R60" s="23"/>
      <c r="S60" s="23"/>
      <c r="T60" s="23"/>
      <c r="U60" s="23"/>
      <c r="V60" s="23"/>
      <c r="W60" s="23"/>
    </row>
    <row r="61" ht="21" customHeight="1" spans="1:23">
      <c r="A61" s="24"/>
      <c r="B61" s="21" t="s">
        <v>252</v>
      </c>
      <c r="C61" s="21" t="s">
        <v>253</v>
      </c>
      <c r="D61" s="21" t="s">
        <v>105</v>
      </c>
      <c r="E61" s="21" t="s">
        <v>106</v>
      </c>
      <c r="F61" s="21" t="s">
        <v>306</v>
      </c>
      <c r="G61" s="21" t="s">
        <v>307</v>
      </c>
      <c r="H61" s="143"/>
      <c r="I61" s="143"/>
      <c r="J61" s="143"/>
      <c r="K61" s="143"/>
      <c r="L61" s="143"/>
      <c r="M61" s="23"/>
      <c r="N61" s="23"/>
      <c r="O61" s="23"/>
      <c r="P61" s="23"/>
      <c r="Q61" s="23"/>
      <c r="R61" s="23"/>
      <c r="S61" s="23"/>
      <c r="T61" s="23"/>
      <c r="U61" s="23"/>
      <c r="V61" s="23"/>
      <c r="W61" s="23"/>
    </row>
    <row r="62" ht="21" customHeight="1" spans="1:23">
      <c r="A62" s="34" t="s">
        <v>157</v>
      </c>
      <c r="B62" s="144"/>
      <c r="C62" s="144"/>
      <c r="D62" s="144"/>
      <c r="E62" s="144"/>
      <c r="F62" s="144"/>
      <c r="G62" s="145"/>
      <c r="H62" s="143">
        <v>12668731.17</v>
      </c>
      <c r="I62" s="143">
        <v>12668731.17</v>
      </c>
      <c r="J62" s="143"/>
      <c r="K62" s="143"/>
      <c r="L62" s="143">
        <v>12668731.17</v>
      </c>
      <c r="M62" s="23"/>
      <c r="N62" s="23"/>
      <c r="O62" s="23"/>
      <c r="P62" s="23"/>
      <c r="Q62" s="23"/>
      <c r="R62" s="23"/>
      <c r="S62" s="23"/>
      <c r="T62" s="23"/>
      <c r="U62" s="23"/>
      <c r="V62" s="23"/>
      <c r="W62" s="23"/>
    </row>
  </sheetData>
  <autoFilter ref="A4:W62">
    <extLst/>
  </autoFilter>
  <mergeCells count="30">
    <mergeCell ref="A2:W2"/>
    <mergeCell ref="A3:G3"/>
    <mergeCell ref="H4:W4"/>
    <mergeCell ref="I5:M5"/>
    <mergeCell ref="N5:P5"/>
    <mergeCell ref="R5:W5"/>
    <mergeCell ref="A62:G6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236111111111111" bottom="0.236111111111111" header="0.5" footer="0.156944444444444"/>
  <pageSetup paperSize="9" scale="45"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0"/>
  <sheetViews>
    <sheetView showZeros="0" topLeftCell="D1" workbookViewId="0">
      <selection activeCell="I18" sqref="I18"/>
    </sheetView>
  </sheetViews>
  <sheetFormatPr defaultColWidth="9.14285714285714" defaultRowHeight="14.25" customHeight="1"/>
  <cols>
    <col min="1" max="1" width="12.4190476190476" customWidth="1"/>
    <col min="2" max="2" width="22.6666666666667"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9" width="16.5714285714286" customWidth="1"/>
    <col min="10" max="10" width="15.8571428571429" customWidth="1"/>
    <col min="11" max="11" width="16.8571428571429" customWidth="1"/>
    <col min="12" max="12" width="7.83809523809524" customWidth="1"/>
    <col min="13" max="13" width="7.13333333333333" customWidth="1"/>
    <col min="14" max="14" width="17.4285714285714" customWidth="1"/>
    <col min="15" max="15" width="15.8571428571429" customWidth="1"/>
    <col min="16" max="16" width="7.4952380952381" customWidth="1"/>
    <col min="17" max="17" width="6.8952380952381" customWidth="1"/>
    <col min="18" max="18" width="19.1428571428571" customWidth="1"/>
    <col min="19" max="19" width="6.95238095238095" customWidth="1"/>
    <col min="20" max="20" width="8.26666666666667" customWidth="1"/>
    <col min="21" max="21" width="15.4285714285714" customWidth="1"/>
    <col min="22" max="22" width="7.62857142857143" customWidth="1"/>
    <col min="23" max="23" width="7.27619047619048" customWidth="1"/>
  </cols>
  <sheetData>
    <row r="1" ht="15" customHeight="1" spans="1:23">
      <c r="A1" s="1"/>
      <c r="B1" s="3"/>
      <c r="C1" s="1"/>
      <c r="D1" s="1"/>
      <c r="E1" s="2"/>
      <c r="F1" s="2"/>
      <c r="G1" s="2"/>
      <c r="H1" s="2"/>
      <c r="I1" s="3"/>
      <c r="J1" s="3"/>
      <c r="K1" s="3"/>
      <c r="L1" s="3"/>
      <c r="M1" s="3"/>
      <c r="N1" s="3"/>
      <c r="O1" s="3"/>
      <c r="P1" s="3"/>
      <c r="Q1" s="3"/>
      <c r="R1" s="1"/>
      <c r="S1" s="1"/>
      <c r="T1" s="1"/>
      <c r="U1" s="3"/>
      <c r="V1" s="1"/>
      <c r="W1" s="41" t="s">
        <v>308</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"单位名称："&amp;"临沧市临翔区住房和城乡建设局"</f>
        <v>单位名称：临沧市临翔区住房和城乡建设局</v>
      </c>
      <c r="B3" s="8"/>
      <c r="C3" s="8"/>
      <c r="D3" s="8"/>
      <c r="E3" s="8"/>
      <c r="F3" s="8"/>
      <c r="G3" s="8"/>
      <c r="H3" s="8"/>
      <c r="I3" s="9"/>
      <c r="J3" s="9"/>
      <c r="K3" s="9"/>
      <c r="L3" s="9"/>
      <c r="M3" s="9"/>
      <c r="N3" s="9"/>
      <c r="O3" s="9"/>
      <c r="P3" s="9"/>
      <c r="Q3" s="9"/>
      <c r="R3" s="1"/>
      <c r="S3" s="1"/>
      <c r="T3" s="1"/>
      <c r="U3" s="3"/>
      <c r="V3" s="1"/>
      <c r="W3" s="41" t="s">
        <v>206</v>
      </c>
    </row>
    <row r="4" ht="18.75" customHeight="1" spans="1:23">
      <c r="A4" s="10" t="s">
        <v>309</v>
      </c>
      <c r="B4" s="11" t="s">
        <v>220</v>
      </c>
      <c r="C4" s="10" t="s">
        <v>221</v>
      </c>
      <c r="D4" s="10" t="s">
        <v>310</v>
      </c>
      <c r="E4" s="11" t="s">
        <v>222</v>
      </c>
      <c r="F4" s="11" t="s">
        <v>223</v>
      </c>
      <c r="G4" s="11" t="s">
        <v>311</v>
      </c>
      <c r="H4" s="11" t="s">
        <v>312</v>
      </c>
      <c r="I4" s="30" t="s">
        <v>56</v>
      </c>
      <c r="J4" s="12" t="s">
        <v>313</v>
      </c>
      <c r="K4" s="13"/>
      <c r="L4" s="13"/>
      <c r="M4" s="14"/>
      <c r="N4" s="12" t="s">
        <v>228</v>
      </c>
      <c r="O4" s="13"/>
      <c r="P4" s="14"/>
      <c r="Q4" s="11" t="s">
        <v>62</v>
      </c>
      <c r="R4" s="12" t="s">
        <v>78</v>
      </c>
      <c r="S4" s="13"/>
      <c r="T4" s="13"/>
      <c r="U4" s="13"/>
      <c r="V4" s="13"/>
      <c r="W4" s="14"/>
    </row>
    <row r="5" ht="18.75" customHeight="1" spans="1:23">
      <c r="A5" s="15"/>
      <c r="B5" s="31"/>
      <c r="C5" s="15"/>
      <c r="D5" s="15"/>
      <c r="E5" s="16"/>
      <c r="F5" s="16"/>
      <c r="G5" s="16"/>
      <c r="H5" s="16"/>
      <c r="I5" s="31"/>
      <c r="J5" s="131" t="s">
        <v>59</v>
      </c>
      <c r="K5" s="132"/>
      <c r="L5" s="11" t="s">
        <v>60</v>
      </c>
      <c r="M5" s="11" t="s">
        <v>61</v>
      </c>
      <c r="N5" s="11" t="s">
        <v>59</v>
      </c>
      <c r="O5" s="11" t="s">
        <v>60</v>
      </c>
      <c r="P5" s="11" t="s">
        <v>61</v>
      </c>
      <c r="Q5" s="16"/>
      <c r="R5" s="11" t="s">
        <v>58</v>
      </c>
      <c r="S5" s="10" t="s">
        <v>65</v>
      </c>
      <c r="T5" s="10" t="s">
        <v>234</v>
      </c>
      <c r="U5" s="10" t="s">
        <v>67</v>
      </c>
      <c r="V5" s="10" t="s">
        <v>68</v>
      </c>
      <c r="W5" s="10" t="s">
        <v>69</v>
      </c>
    </row>
    <row r="6" ht="18.75" customHeight="1" spans="1:23">
      <c r="A6" s="31"/>
      <c r="B6" s="31"/>
      <c r="C6" s="31"/>
      <c r="D6" s="31"/>
      <c r="E6" s="31"/>
      <c r="F6" s="31"/>
      <c r="G6" s="31"/>
      <c r="H6" s="31"/>
      <c r="I6" s="31"/>
      <c r="J6" s="133" t="s">
        <v>58</v>
      </c>
      <c r="K6" s="100"/>
      <c r="L6" s="31"/>
      <c r="M6" s="31"/>
      <c r="N6" s="31"/>
      <c r="O6" s="31"/>
      <c r="P6" s="31"/>
      <c r="Q6" s="31"/>
      <c r="R6" s="31"/>
      <c r="S6" s="135"/>
      <c r="T6" s="135"/>
      <c r="U6" s="135"/>
      <c r="V6" s="135"/>
      <c r="W6" s="135"/>
    </row>
    <row r="7" ht="18.75" customHeight="1" spans="1:23">
      <c r="A7" s="17"/>
      <c r="B7" s="32"/>
      <c r="C7" s="17"/>
      <c r="D7" s="17"/>
      <c r="E7" s="18"/>
      <c r="F7" s="18"/>
      <c r="G7" s="18"/>
      <c r="H7" s="18"/>
      <c r="I7" s="32"/>
      <c r="J7" s="48" t="s">
        <v>58</v>
      </c>
      <c r="K7" s="48" t="s">
        <v>314</v>
      </c>
      <c r="L7" s="18"/>
      <c r="M7" s="18"/>
      <c r="N7" s="18"/>
      <c r="O7" s="18"/>
      <c r="P7" s="18"/>
      <c r="Q7" s="18"/>
      <c r="R7" s="18"/>
      <c r="S7" s="18"/>
      <c r="T7" s="18"/>
      <c r="U7" s="32"/>
      <c r="V7" s="18"/>
      <c r="W7" s="18"/>
    </row>
    <row r="8" ht="18.7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18.75" customHeight="1" spans="1:23">
      <c r="A9" s="21"/>
      <c r="B9" s="21"/>
      <c r="C9" s="21" t="s">
        <v>315</v>
      </c>
      <c r="D9" s="21"/>
      <c r="E9" s="21"/>
      <c r="F9" s="21"/>
      <c r="G9" s="21"/>
      <c r="H9" s="21"/>
      <c r="I9" s="134">
        <v>13630000</v>
      </c>
      <c r="J9" s="134">
        <v>13630000</v>
      </c>
      <c r="K9" s="134">
        <v>13630000</v>
      </c>
      <c r="L9" s="134"/>
      <c r="M9" s="134"/>
      <c r="N9" s="134"/>
      <c r="O9" s="134"/>
      <c r="P9" s="134"/>
      <c r="Q9" s="134"/>
      <c r="R9" s="134"/>
      <c r="S9" s="134"/>
      <c r="T9" s="134"/>
      <c r="U9" s="134"/>
      <c r="V9" s="134"/>
      <c r="W9" s="134"/>
    </row>
    <row r="10" ht="18.75" customHeight="1" spans="1:23">
      <c r="A10" s="130" t="s">
        <v>316</v>
      </c>
      <c r="B10" s="130" t="s">
        <v>317</v>
      </c>
      <c r="C10" s="21" t="s">
        <v>315</v>
      </c>
      <c r="D10" s="130" t="s">
        <v>71</v>
      </c>
      <c r="E10" s="130" t="s">
        <v>147</v>
      </c>
      <c r="F10" s="130" t="s">
        <v>148</v>
      </c>
      <c r="G10" s="130" t="s">
        <v>318</v>
      </c>
      <c r="H10" s="130" t="s">
        <v>319</v>
      </c>
      <c r="I10" s="134">
        <v>13630000</v>
      </c>
      <c r="J10" s="134">
        <v>13630000</v>
      </c>
      <c r="K10" s="134">
        <v>13630000</v>
      </c>
      <c r="L10" s="134"/>
      <c r="M10" s="134"/>
      <c r="N10" s="134"/>
      <c r="O10" s="134"/>
      <c r="P10" s="134"/>
      <c r="Q10" s="134"/>
      <c r="R10" s="134"/>
      <c r="S10" s="134"/>
      <c r="T10" s="134"/>
      <c r="U10" s="134"/>
      <c r="V10" s="134"/>
      <c r="W10" s="134"/>
    </row>
    <row r="11" ht="18.75" customHeight="1" spans="1:23">
      <c r="A11" s="24"/>
      <c r="B11" s="24"/>
      <c r="C11" s="21" t="s">
        <v>320</v>
      </c>
      <c r="D11" s="24"/>
      <c r="E11" s="24"/>
      <c r="F11" s="24"/>
      <c r="G11" s="24"/>
      <c r="H11" s="24"/>
      <c r="I11" s="134">
        <v>38470000</v>
      </c>
      <c r="J11" s="134">
        <v>38470000</v>
      </c>
      <c r="K11" s="134">
        <v>38470000</v>
      </c>
      <c r="L11" s="134"/>
      <c r="M11" s="134"/>
      <c r="N11" s="134"/>
      <c r="O11" s="134"/>
      <c r="P11" s="134"/>
      <c r="Q11" s="134"/>
      <c r="R11" s="134"/>
      <c r="S11" s="134"/>
      <c r="T11" s="134"/>
      <c r="U11" s="134"/>
      <c r="V11" s="134"/>
      <c r="W11" s="134"/>
    </row>
    <row r="12" ht="18.75" customHeight="1" spans="1:23">
      <c r="A12" s="130" t="s">
        <v>316</v>
      </c>
      <c r="B12" s="130" t="s">
        <v>321</v>
      </c>
      <c r="C12" s="21" t="s">
        <v>320</v>
      </c>
      <c r="D12" s="130" t="s">
        <v>71</v>
      </c>
      <c r="E12" s="130" t="s">
        <v>147</v>
      </c>
      <c r="F12" s="130" t="s">
        <v>148</v>
      </c>
      <c r="G12" s="130" t="s">
        <v>318</v>
      </c>
      <c r="H12" s="130" t="s">
        <v>319</v>
      </c>
      <c r="I12" s="134">
        <v>17800000</v>
      </c>
      <c r="J12" s="134">
        <v>17800000</v>
      </c>
      <c r="K12" s="134">
        <v>17800000</v>
      </c>
      <c r="L12" s="134"/>
      <c r="M12" s="134"/>
      <c r="N12" s="134"/>
      <c r="O12" s="134"/>
      <c r="P12" s="134"/>
      <c r="Q12" s="134"/>
      <c r="R12" s="134"/>
      <c r="S12" s="134"/>
      <c r="T12" s="134"/>
      <c r="U12" s="134"/>
      <c r="V12" s="134"/>
      <c r="W12" s="134"/>
    </row>
    <row r="13" ht="18.75" customHeight="1" spans="1:23">
      <c r="A13" s="130" t="s">
        <v>316</v>
      </c>
      <c r="B13" s="130" t="s">
        <v>321</v>
      </c>
      <c r="C13" s="21" t="s">
        <v>320</v>
      </c>
      <c r="D13" s="130" t="s">
        <v>71</v>
      </c>
      <c r="E13" s="130" t="s">
        <v>149</v>
      </c>
      <c r="F13" s="130" t="s">
        <v>150</v>
      </c>
      <c r="G13" s="130" t="s">
        <v>318</v>
      </c>
      <c r="H13" s="130" t="s">
        <v>319</v>
      </c>
      <c r="I13" s="134">
        <v>20670000</v>
      </c>
      <c r="J13" s="134">
        <v>20670000</v>
      </c>
      <c r="K13" s="134">
        <v>20670000</v>
      </c>
      <c r="L13" s="134"/>
      <c r="M13" s="134"/>
      <c r="N13" s="134"/>
      <c r="O13" s="134"/>
      <c r="P13" s="134"/>
      <c r="Q13" s="134"/>
      <c r="R13" s="134"/>
      <c r="S13" s="134"/>
      <c r="T13" s="134"/>
      <c r="U13" s="134"/>
      <c r="V13" s="134"/>
      <c r="W13" s="134"/>
    </row>
    <row r="14" ht="18.75" customHeight="1" spans="1:23">
      <c r="A14" s="24"/>
      <c r="B14" s="24"/>
      <c r="C14" s="21" t="s">
        <v>322</v>
      </c>
      <c r="D14" s="24"/>
      <c r="E14" s="24"/>
      <c r="F14" s="24"/>
      <c r="G14" s="24"/>
      <c r="H14" s="24"/>
      <c r="I14" s="134">
        <v>1000000</v>
      </c>
      <c r="J14" s="134">
        <v>1000000</v>
      </c>
      <c r="K14" s="134">
        <v>1000000</v>
      </c>
      <c r="L14" s="134"/>
      <c r="M14" s="134"/>
      <c r="N14" s="134"/>
      <c r="O14" s="134"/>
      <c r="P14" s="134"/>
      <c r="Q14" s="134"/>
      <c r="R14" s="134"/>
      <c r="S14" s="134"/>
      <c r="T14" s="134"/>
      <c r="U14" s="134"/>
      <c r="V14" s="134"/>
      <c r="W14" s="134"/>
    </row>
    <row r="15" ht="18.75" customHeight="1" spans="1:23">
      <c r="A15" s="130" t="s">
        <v>316</v>
      </c>
      <c r="B15" s="130" t="s">
        <v>323</v>
      </c>
      <c r="C15" s="21" t="s">
        <v>322</v>
      </c>
      <c r="D15" s="130" t="s">
        <v>71</v>
      </c>
      <c r="E15" s="130" t="s">
        <v>115</v>
      </c>
      <c r="F15" s="130" t="s">
        <v>116</v>
      </c>
      <c r="G15" s="130" t="s">
        <v>318</v>
      </c>
      <c r="H15" s="130" t="s">
        <v>319</v>
      </c>
      <c r="I15" s="134">
        <v>1000000</v>
      </c>
      <c r="J15" s="134">
        <v>1000000</v>
      </c>
      <c r="K15" s="134">
        <v>1000000</v>
      </c>
      <c r="L15" s="134"/>
      <c r="M15" s="134"/>
      <c r="N15" s="134"/>
      <c r="O15" s="134"/>
      <c r="P15" s="134"/>
      <c r="Q15" s="134"/>
      <c r="R15" s="134"/>
      <c r="S15" s="134"/>
      <c r="T15" s="134"/>
      <c r="U15" s="134"/>
      <c r="V15" s="134"/>
      <c r="W15" s="134"/>
    </row>
    <row r="16" ht="18.75" customHeight="1" spans="1:23">
      <c r="A16" s="24"/>
      <c r="B16" s="24"/>
      <c r="C16" s="21" t="s">
        <v>324</v>
      </c>
      <c r="D16" s="24"/>
      <c r="E16" s="24"/>
      <c r="F16" s="24"/>
      <c r="G16" s="24"/>
      <c r="H16" s="24"/>
      <c r="I16" s="134">
        <v>900000</v>
      </c>
      <c r="J16" s="134">
        <v>900000</v>
      </c>
      <c r="K16" s="134">
        <v>900000</v>
      </c>
      <c r="L16" s="134"/>
      <c r="M16" s="134"/>
      <c r="N16" s="134"/>
      <c r="O16" s="134"/>
      <c r="P16" s="134"/>
      <c r="Q16" s="134"/>
      <c r="R16" s="134"/>
      <c r="S16" s="134"/>
      <c r="T16" s="134"/>
      <c r="U16" s="134"/>
      <c r="V16" s="134"/>
      <c r="W16" s="134"/>
    </row>
    <row r="17" ht="18.75" customHeight="1" spans="1:23">
      <c r="A17" s="130" t="s">
        <v>316</v>
      </c>
      <c r="B17" s="130" t="s">
        <v>325</v>
      </c>
      <c r="C17" s="21" t="s">
        <v>324</v>
      </c>
      <c r="D17" s="130" t="s">
        <v>71</v>
      </c>
      <c r="E17" s="130" t="s">
        <v>130</v>
      </c>
      <c r="F17" s="130" t="s">
        <v>131</v>
      </c>
      <c r="G17" s="130" t="s">
        <v>318</v>
      </c>
      <c r="H17" s="130" t="s">
        <v>319</v>
      </c>
      <c r="I17" s="134">
        <v>900000</v>
      </c>
      <c r="J17" s="134">
        <v>900000</v>
      </c>
      <c r="K17" s="134">
        <v>900000</v>
      </c>
      <c r="L17" s="134"/>
      <c r="M17" s="134"/>
      <c r="N17" s="134"/>
      <c r="O17" s="134"/>
      <c r="P17" s="134"/>
      <c r="Q17" s="134"/>
      <c r="R17" s="134"/>
      <c r="S17" s="134"/>
      <c r="T17" s="134"/>
      <c r="U17" s="134"/>
      <c r="V17" s="134"/>
      <c r="W17" s="134"/>
    </row>
    <row r="18" ht="18.75" customHeight="1" spans="1:23">
      <c r="A18" s="24"/>
      <c r="B18" s="24"/>
      <c r="C18" s="21" t="s">
        <v>326</v>
      </c>
      <c r="D18" s="24"/>
      <c r="E18" s="24"/>
      <c r="F18" s="24"/>
      <c r="G18" s="24"/>
      <c r="H18" s="24"/>
      <c r="I18" s="134">
        <v>3400000</v>
      </c>
      <c r="J18" s="134">
        <v>3400000</v>
      </c>
      <c r="K18" s="134">
        <v>3400000</v>
      </c>
      <c r="L18" s="134"/>
      <c r="M18" s="134"/>
      <c r="N18" s="134"/>
      <c r="O18" s="134"/>
      <c r="P18" s="134"/>
      <c r="Q18" s="134"/>
      <c r="R18" s="134"/>
      <c r="S18" s="134"/>
      <c r="T18" s="134"/>
      <c r="U18" s="134"/>
      <c r="V18" s="134"/>
      <c r="W18" s="134"/>
    </row>
    <row r="19" ht="18.75" customHeight="1" spans="1:23">
      <c r="A19" s="130" t="s">
        <v>327</v>
      </c>
      <c r="B19" s="130" t="s">
        <v>328</v>
      </c>
      <c r="C19" s="21" t="s">
        <v>326</v>
      </c>
      <c r="D19" s="130" t="s">
        <v>71</v>
      </c>
      <c r="E19" s="130" t="s">
        <v>130</v>
      </c>
      <c r="F19" s="130" t="s">
        <v>131</v>
      </c>
      <c r="G19" s="130" t="s">
        <v>329</v>
      </c>
      <c r="H19" s="130" t="s">
        <v>330</v>
      </c>
      <c r="I19" s="134">
        <v>3400000</v>
      </c>
      <c r="J19" s="134">
        <v>3400000</v>
      </c>
      <c r="K19" s="134">
        <v>3400000</v>
      </c>
      <c r="L19" s="134"/>
      <c r="M19" s="134"/>
      <c r="N19" s="134"/>
      <c r="O19" s="134"/>
      <c r="P19" s="134"/>
      <c r="Q19" s="134"/>
      <c r="R19" s="134"/>
      <c r="S19" s="134"/>
      <c r="T19" s="134"/>
      <c r="U19" s="134"/>
      <c r="V19" s="134"/>
      <c r="W19" s="134"/>
    </row>
    <row r="20" ht="18.75" customHeight="1" spans="1:23">
      <c r="A20" s="24"/>
      <c r="B20" s="24"/>
      <c r="C20" s="21" t="s">
        <v>331</v>
      </c>
      <c r="D20" s="24"/>
      <c r="E20" s="24"/>
      <c r="F20" s="24"/>
      <c r="G20" s="24"/>
      <c r="H20" s="24"/>
      <c r="I20" s="134">
        <v>1000000</v>
      </c>
      <c r="J20" s="134">
        <v>1000000</v>
      </c>
      <c r="K20" s="134">
        <v>1000000</v>
      </c>
      <c r="L20" s="134"/>
      <c r="M20" s="134"/>
      <c r="N20" s="134"/>
      <c r="O20" s="134"/>
      <c r="P20" s="134"/>
      <c r="Q20" s="134"/>
      <c r="R20" s="134"/>
      <c r="S20" s="134"/>
      <c r="T20" s="134"/>
      <c r="U20" s="134"/>
      <c r="V20" s="134"/>
      <c r="W20" s="134"/>
    </row>
    <row r="21" ht="18.75" customHeight="1" spans="1:23">
      <c r="A21" s="130" t="s">
        <v>327</v>
      </c>
      <c r="B21" s="130" t="s">
        <v>332</v>
      </c>
      <c r="C21" s="21" t="s">
        <v>331</v>
      </c>
      <c r="D21" s="130" t="s">
        <v>71</v>
      </c>
      <c r="E21" s="130" t="s">
        <v>132</v>
      </c>
      <c r="F21" s="130" t="s">
        <v>133</v>
      </c>
      <c r="G21" s="130" t="s">
        <v>333</v>
      </c>
      <c r="H21" s="130" t="s">
        <v>319</v>
      </c>
      <c r="I21" s="134">
        <v>1000000</v>
      </c>
      <c r="J21" s="134">
        <v>1000000</v>
      </c>
      <c r="K21" s="134">
        <v>1000000</v>
      </c>
      <c r="L21" s="134"/>
      <c r="M21" s="134"/>
      <c r="N21" s="134"/>
      <c r="O21" s="134"/>
      <c r="P21" s="134"/>
      <c r="Q21" s="134"/>
      <c r="R21" s="134"/>
      <c r="S21" s="134"/>
      <c r="T21" s="134"/>
      <c r="U21" s="134"/>
      <c r="V21" s="134"/>
      <c r="W21" s="134"/>
    </row>
    <row r="22" ht="18.75" customHeight="1" spans="1:23">
      <c r="A22" s="24"/>
      <c r="B22" s="24"/>
      <c r="C22" s="21" t="s">
        <v>334</v>
      </c>
      <c r="D22" s="24"/>
      <c r="E22" s="24"/>
      <c r="F22" s="24"/>
      <c r="G22" s="24"/>
      <c r="H22" s="24"/>
      <c r="I22" s="134">
        <v>206280</v>
      </c>
      <c r="J22" s="134"/>
      <c r="K22" s="134"/>
      <c r="L22" s="134"/>
      <c r="M22" s="134"/>
      <c r="N22" s="134">
        <v>206280</v>
      </c>
      <c r="O22" s="134"/>
      <c r="P22" s="134"/>
      <c r="Q22" s="134"/>
      <c r="R22" s="134"/>
      <c r="S22" s="134"/>
      <c r="T22" s="134"/>
      <c r="U22" s="134"/>
      <c r="V22" s="134"/>
      <c r="W22" s="134"/>
    </row>
    <row r="23" ht="18.75" customHeight="1" spans="1:23">
      <c r="A23" s="130" t="s">
        <v>316</v>
      </c>
      <c r="B23" s="130" t="s">
        <v>335</v>
      </c>
      <c r="C23" s="21" t="s">
        <v>334</v>
      </c>
      <c r="D23" s="130" t="s">
        <v>71</v>
      </c>
      <c r="E23" s="130" t="s">
        <v>149</v>
      </c>
      <c r="F23" s="130" t="s">
        <v>150</v>
      </c>
      <c r="G23" s="130" t="s">
        <v>333</v>
      </c>
      <c r="H23" s="130" t="s">
        <v>319</v>
      </c>
      <c r="I23" s="134">
        <v>205400</v>
      </c>
      <c r="J23" s="134"/>
      <c r="K23" s="134"/>
      <c r="L23" s="134"/>
      <c r="M23" s="134"/>
      <c r="N23" s="134">
        <v>205400</v>
      </c>
      <c r="O23" s="134"/>
      <c r="P23" s="134"/>
      <c r="Q23" s="134"/>
      <c r="R23" s="134"/>
      <c r="S23" s="134"/>
      <c r="T23" s="134"/>
      <c r="U23" s="134"/>
      <c r="V23" s="134"/>
      <c r="W23" s="134"/>
    </row>
    <row r="24" ht="18.75" customHeight="1" spans="1:23">
      <c r="A24" s="130" t="s">
        <v>316</v>
      </c>
      <c r="B24" s="130" t="s">
        <v>335</v>
      </c>
      <c r="C24" s="21" t="s">
        <v>334</v>
      </c>
      <c r="D24" s="130" t="s">
        <v>71</v>
      </c>
      <c r="E24" s="130" t="s">
        <v>151</v>
      </c>
      <c r="F24" s="130" t="s">
        <v>152</v>
      </c>
      <c r="G24" s="130" t="s">
        <v>304</v>
      </c>
      <c r="H24" s="130" t="s">
        <v>305</v>
      </c>
      <c r="I24" s="134">
        <v>880</v>
      </c>
      <c r="J24" s="134"/>
      <c r="K24" s="134"/>
      <c r="L24" s="134"/>
      <c r="M24" s="134"/>
      <c r="N24" s="134">
        <v>880</v>
      </c>
      <c r="O24" s="134"/>
      <c r="P24" s="134"/>
      <c r="Q24" s="134"/>
      <c r="R24" s="134"/>
      <c r="S24" s="134"/>
      <c r="T24" s="134"/>
      <c r="U24" s="134"/>
      <c r="V24" s="134"/>
      <c r="W24" s="134"/>
    </row>
    <row r="25" ht="18.75" customHeight="1" spans="1:23">
      <c r="A25" s="24"/>
      <c r="B25" s="24"/>
      <c r="C25" s="21" t="s">
        <v>336</v>
      </c>
      <c r="D25" s="24"/>
      <c r="E25" s="24"/>
      <c r="F25" s="24"/>
      <c r="G25" s="24"/>
      <c r="H25" s="24"/>
      <c r="I25" s="134">
        <v>109960000</v>
      </c>
      <c r="J25" s="134"/>
      <c r="K25" s="134"/>
      <c r="L25" s="134"/>
      <c r="M25" s="134"/>
      <c r="N25" s="134">
        <v>109960000</v>
      </c>
      <c r="O25" s="134"/>
      <c r="P25" s="134"/>
      <c r="Q25" s="134"/>
      <c r="R25" s="134"/>
      <c r="S25" s="134"/>
      <c r="T25" s="134"/>
      <c r="U25" s="134"/>
      <c r="V25" s="134"/>
      <c r="W25" s="134"/>
    </row>
    <row r="26" ht="18.75" customHeight="1" spans="1:23">
      <c r="A26" s="130" t="s">
        <v>316</v>
      </c>
      <c r="B26" s="130" t="s">
        <v>317</v>
      </c>
      <c r="C26" s="21" t="s">
        <v>336</v>
      </c>
      <c r="D26" s="130" t="s">
        <v>71</v>
      </c>
      <c r="E26" s="130" t="s">
        <v>147</v>
      </c>
      <c r="F26" s="130" t="s">
        <v>148</v>
      </c>
      <c r="G26" s="130" t="s">
        <v>318</v>
      </c>
      <c r="H26" s="130" t="s">
        <v>319</v>
      </c>
      <c r="I26" s="134">
        <v>17750000</v>
      </c>
      <c r="J26" s="134"/>
      <c r="K26" s="134"/>
      <c r="L26" s="134"/>
      <c r="M26" s="134"/>
      <c r="N26" s="134">
        <v>17750000</v>
      </c>
      <c r="O26" s="134"/>
      <c r="P26" s="134"/>
      <c r="Q26" s="134"/>
      <c r="R26" s="134"/>
      <c r="S26" s="134"/>
      <c r="T26" s="134"/>
      <c r="U26" s="134"/>
      <c r="V26" s="134"/>
      <c r="W26" s="134"/>
    </row>
    <row r="27" ht="18.75" customHeight="1" spans="1:23">
      <c r="A27" s="130" t="s">
        <v>316</v>
      </c>
      <c r="B27" s="130" t="s">
        <v>317</v>
      </c>
      <c r="C27" s="21" t="s">
        <v>336</v>
      </c>
      <c r="D27" s="130" t="s">
        <v>71</v>
      </c>
      <c r="E27" s="130" t="s">
        <v>147</v>
      </c>
      <c r="F27" s="130" t="s">
        <v>148</v>
      </c>
      <c r="G27" s="130" t="s">
        <v>318</v>
      </c>
      <c r="H27" s="130" t="s">
        <v>319</v>
      </c>
      <c r="I27" s="134">
        <v>29160000</v>
      </c>
      <c r="J27" s="134"/>
      <c r="K27" s="134"/>
      <c r="L27" s="134"/>
      <c r="M27" s="134"/>
      <c r="N27" s="134">
        <v>29160000</v>
      </c>
      <c r="O27" s="134"/>
      <c r="P27" s="134"/>
      <c r="Q27" s="134"/>
      <c r="R27" s="134"/>
      <c r="S27" s="134"/>
      <c r="T27" s="134"/>
      <c r="U27" s="134"/>
      <c r="V27" s="134"/>
      <c r="W27" s="134"/>
    </row>
    <row r="28" ht="18.75" customHeight="1" spans="1:23">
      <c r="A28" s="130" t="s">
        <v>316</v>
      </c>
      <c r="B28" s="130" t="s">
        <v>317</v>
      </c>
      <c r="C28" s="21" t="s">
        <v>336</v>
      </c>
      <c r="D28" s="130" t="s">
        <v>71</v>
      </c>
      <c r="E28" s="130" t="s">
        <v>147</v>
      </c>
      <c r="F28" s="130" t="s">
        <v>148</v>
      </c>
      <c r="G28" s="130" t="s">
        <v>318</v>
      </c>
      <c r="H28" s="130" t="s">
        <v>319</v>
      </c>
      <c r="I28" s="134">
        <v>18240000</v>
      </c>
      <c r="J28" s="134"/>
      <c r="K28" s="134"/>
      <c r="L28" s="134"/>
      <c r="M28" s="134"/>
      <c r="N28" s="134">
        <v>18240000</v>
      </c>
      <c r="O28" s="134"/>
      <c r="P28" s="134"/>
      <c r="Q28" s="134"/>
      <c r="R28" s="134"/>
      <c r="S28" s="134"/>
      <c r="T28" s="134"/>
      <c r="U28" s="134"/>
      <c r="V28" s="134"/>
      <c r="W28" s="134"/>
    </row>
    <row r="29" ht="18.75" customHeight="1" spans="1:23">
      <c r="A29" s="130" t="s">
        <v>316</v>
      </c>
      <c r="B29" s="130" t="s">
        <v>317</v>
      </c>
      <c r="C29" s="21" t="s">
        <v>336</v>
      </c>
      <c r="D29" s="130" t="s">
        <v>71</v>
      </c>
      <c r="E29" s="130" t="s">
        <v>147</v>
      </c>
      <c r="F29" s="130" t="s">
        <v>148</v>
      </c>
      <c r="G29" s="130" t="s">
        <v>318</v>
      </c>
      <c r="H29" s="130" t="s">
        <v>319</v>
      </c>
      <c r="I29" s="134">
        <v>19500000</v>
      </c>
      <c r="J29" s="134"/>
      <c r="K29" s="134"/>
      <c r="L29" s="134"/>
      <c r="M29" s="134"/>
      <c r="N29" s="134">
        <v>19500000</v>
      </c>
      <c r="O29" s="134"/>
      <c r="P29" s="134"/>
      <c r="Q29" s="134"/>
      <c r="R29" s="134"/>
      <c r="S29" s="134"/>
      <c r="T29" s="134"/>
      <c r="U29" s="134"/>
      <c r="V29" s="134"/>
      <c r="W29" s="134"/>
    </row>
    <row r="30" ht="18.75" customHeight="1" spans="1:23">
      <c r="A30" s="130" t="s">
        <v>316</v>
      </c>
      <c r="B30" s="130" t="s">
        <v>317</v>
      </c>
      <c r="C30" s="21" t="s">
        <v>336</v>
      </c>
      <c r="D30" s="130" t="s">
        <v>71</v>
      </c>
      <c r="E30" s="130" t="s">
        <v>147</v>
      </c>
      <c r="F30" s="130" t="s">
        <v>148</v>
      </c>
      <c r="G30" s="130" t="s">
        <v>318</v>
      </c>
      <c r="H30" s="130" t="s">
        <v>319</v>
      </c>
      <c r="I30" s="134">
        <v>25310000</v>
      </c>
      <c r="J30" s="134"/>
      <c r="K30" s="134"/>
      <c r="L30" s="134"/>
      <c r="M30" s="134"/>
      <c r="N30" s="134">
        <v>25310000</v>
      </c>
      <c r="O30" s="134"/>
      <c r="P30" s="134"/>
      <c r="Q30" s="134"/>
      <c r="R30" s="134"/>
      <c r="S30" s="134"/>
      <c r="T30" s="134"/>
      <c r="U30" s="134"/>
      <c r="V30" s="134"/>
      <c r="W30" s="134"/>
    </row>
    <row r="31" ht="18.75" customHeight="1" spans="1:23">
      <c r="A31" s="24"/>
      <c r="B31" s="24"/>
      <c r="C31" s="21" t="s">
        <v>337</v>
      </c>
      <c r="D31" s="24"/>
      <c r="E31" s="24"/>
      <c r="F31" s="24"/>
      <c r="G31" s="24"/>
      <c r="H31" s="24"/>
      <c r="I31" s="134">
        <v>500000</v>
      </c>
      <c r="J31" s="134">
        <v>500000</v>
      </c>
      <c r="K31" s="134">
        <v>500000</v>
      </c>
      <c r="L31" s="134"/>
      <c r="M31" s="134"/>
      <c r="N31" s="134"/>
      <c r="O31" s="134"/>
      <c r="P31" s="134"/>
      <c r="Q31" s="134"/>
      <c r="R31" s="134"/>
      <c r="S31" s="134"/>
      <c r="T31" s="134"/>
      <c r="U31" s="134"/>
      <c r="V31" s="134"/>
      <c r="W31" s="134"/>
    </row>
    <row r="32" ht="18.75" customHeight="1" spans="1:23">
      <c r="A32" s="130" t="s">
        <v>327</v>
      </c>
      <c r="B32" s="130" t="s">
        <v>338</v>
      </c>
      <c r="C32" s="21" t="s">
        <v>337</v>
      </c>
      <c r="D32" s="130" t="s">
        <v>71</v>
      </c>
      <c r="E32" s="130" t="s">
        <v>126</v>
      </c>
      <c r="F32" s="130" t="s">
        <v>127</v>
      </c>
      <c r="G32" s="130" t="s">
        <v>266</v>
      </c>
      <c r="H32" s="130" t="s">
        <v>267</v>
      </c>
      <c r="I32" s="134">
        <v>11300</v>
      </c>
      <c r="J32" s="134">
        <v>11300</v>
      </c>
      <c r="K32" s="134">
        <v>11300</v>
      </c>
      <c r="L32" s="134"/>
      <c r="M32" s="134"/>
      <c r="N32" s="134"/>
      <c r="O32" s="134"/>
      <c r="P32" s="134"/>
      <c r="Q32" s="134"/>
      <c r="R32" s="134"/>
      <c r="S32" s="134"/>
      <c r="T32" s="134"/>
      <c r="U32" s="134"/>
      <c r="V32" s="134"/>
      <c r="W32" s="134"/>
    </row>
    <row r="33" ht="18.75" customHeight="1" spans="1:23">
      <c r="A33" s="130" t="s">
        <v>327</v>
      </c>
      <c r="B33" s="130" t="s">
        <v>338</v>
      </c>
      <c r="C33" s="21" t="s">
        <v>337</v>
      </c>
      <c r="D33" s="130" t="s">
        <v>71</v>
      </c>
      <c r="E33" s="130" t="s">
        <v>126</v>
      </c>
      <c r="F33" s="130" t="s">
        <v>127</v>
      </c>
      <c r="G33" s="130" t="s">
        <v>339</v>
      </c>
      <c r="H33" s="130" t="s">
        <v>340</v>
      </c>
      <c r="I33" s="134">
        <v>205200</v>
      </c>
      <c r="J33" s="134">
        <v>205200</v>
      </c>
      <c r="K33" s="134">
        <v>205200</v>
      </c>
      <c r="L33" s="134"/>
      <c r="M33" s="134"/>
      <c r="N33" s="134"/>
      <c r="O33" s="134"/>
      <c r="P33" s="134"/>
      <c r="Q33" s="134"/>
      <c r="R33" s="134"/>
      <c r="S33" s="134"/>
      <c r="T33" s="134"/>
      <c r="U33" s="134"/>
      <c r="V33" s="134"/>
      <c r="W33" s="134"/>
    </row>
    <row r="34" ht="18.75" customHeight="1" spans="1:23">
      <c r="A34" s="130" t="s">
        <v>327</v>
      </c>
      <c r="B34" s="130" t="s">
        <v>338</v>
      </c>
      <c r="C34" s="21" t="s">
        <v>337</v>
      </c>
      <c r="D34" s="130" t="s">
        <v>71</v>
      </c>
      <c r="E34" s="130" t="s">
        <v>126</v>
      </c>
      <c r="F34" s="130" t="s">
        <v>127</v>
      </c>
      <c r="G34" s="130" t="s">
        <v>339</v>
      </c>
      <c r="H34" s="130" t="s">
        <v>340</v>
      </c>
      <c r="I34" s="134">
        <v>283500</v>
      </c>
      <c r="J34" s="134">
        <v>283500</v>
      </c>
      <c r="K34" s="134">
        <v>283500</v>
      </c>
      <c r="L34" s="134"/>
      <c r="M34" s="134"/>
      <c r="N34" s="134"/>
      <c r="O34" s="134"/>
      <c r="P34" s="134"/>
      <c r="Q34" s="134"/>
      <c r="R34" s="134"/>
      <c r="S34" s="134"/>
      <c r="T34" s="134"/>
      <c r="U34" s="134"/>
      <c r="V34" s="134"/>
      <c r="W34" s="134"/>
    </row>
    <row r="35" ht="18.75" customHeight="1" spans="1:23">
      <c r="A35" s="24"/>
      <c r="B35" s="24"/>
      <c r="C35" s="21" t="s">
        <v>341</v>
      </c>
      <c r="D35" s="24"/>
      <c r="E35" s="24"/>
      <c r="F35" s="24"/>
      <c r="G35" s="24"/>
      <c r="H35" s="24"/>
      <c r="I35" s="134">
        <v>1600000</v>
      </c>
      <c r="J35" s="134">
        <v>1600000</v>
      </c>
      <c r="K35" s="134">
        <v>1600000</v>
      </c>
      <c r="L35" s="134"/>
      <c r="M35" s="134"/>
      <c r="N35" s="134"/>
      <c r="O35" s="134"/>
      <c r="P35" s="134"/>
      <c r="Q35" s="134"/>
      <c r="R35" s="134"/>
      <c r="S35" s="134"/>
      <c r="T35" s="134"/>
      <c r="U35" s="134"/>
      <c r="V35" s="134"/>
      <c r="W35" s="134"/>
    </row>
    <row r="36" ht="18.75" customHeight="1" spans="1:23">
      <c r="A36" s="130" t="s">
        <v>327</v>
      </c>
      <c r="B36" s="130" t="s">
        <v>342</v>
      </c>
      <c r="C36" s="21" t="s">
        <v>341</v>
      </c>
      <c r="D36" s="130" t="s">
        <v>71</v>
      </c>
      <c r="E36" s="130" t="s">
        <v>132</v>
      </c>
      <c r="F36" s="130" t="s">
        <v>133</v>
      </c>
      <c r="G36" s="130" t="s">
        <v>276</v>
      </c>
      <c r="H36" s="130" t="s">
        <v>277</v>
      </c>
      <c r="I36" s="134">
        <v>1600000</v>
      </c>
      <c r="J36" s="134">
        <v>1600000</v>
      </c>
      <c r="K36" s="134">
        <v>1600000</v>
      </c>
      <c r="L36" s="134"/>
      <c r="M36" s="134"/>
      <c r="N36" s="134"/>
      <c r="O36" s="134"/>
      <c r="P36" s="134"/>
      <c r="Q36" s="134"/>
      <c r="R36" s="134"/>
      <c r="S36" s="134"/>
      <c r="T36" s="134"/>
      <c r="U36" s="134"/>
      <c r="V36" s="134"/>
      <c r="W36" s="134"/>
    </row>
    <row r="37" ht="18.75" customHeight="1" spans="1:23">
      <c r="A37" s="24"/>
      <c r="B37" s="24"/>
      <c r="C37" s="21" t="s">
        <v>343</v>
      </c>
      <c r="D37" s="24"/>
      <c r="E37" s="24"/>
      <c r="F37" s="24"/>
      <c r="G37" s="24"/>
      <c r="H37" s="24"/>
      <c r="I37" s="134">
        <v>200000</v>
      </c>
      <c r="J37" s="134">
        <v>200000</v>
      </c>
      <c r="K37" s="134">
        <v>200000</v>
      </c>
      <c r="L37" s="134"/>
      <c r="M37" s="134"/>
      <c r="N37" s="134"/>
      <c r="O37" s="134"/>
      <c r="P37" s="134"/>
      <c r="Q37" s="134"/>
      <c r="R37" s="134"/>
      <c r="S37" s="134"/>
      <c r="T37" s="134"/>
      <c r="U37" s="134"/>
      <c r="V37" s="134"/>
      <c r="W37" s="134"/>
    </row>
    <row r="38" ht="18.75" customHeight="1" spans="1:23">
      <c r="A38" s="130" t="s">
        <v>327</v>
      </c>
      <c r="B38" s="130" t="s">
        <v>344</v>
      </c>
      <c r="C38" s="21" t="s">
        <v>343</v>
      </c>
      <c r="D38" s="130" t="s">
        <v>71</v>
      </c>
      <c r="E38" s="130" t="s">
        <v>132</v>
      </c>
      <c r="F38" s="130" t="s">
        <v>133</v>
      </c>
      <c r="G38" s="130" t="s">
        <v>274</v>
      </c>
      <c r="H38" s="130" t="s">
        <v>275</v>
      </c>
      <c r="I38" s="134">
        <v>200000</v>
      </c>
      <c r="J38" s="134">
        <v>200000</v>
      </c>
      <c r="K38" s="134">
        <v>200000</v>
      </c>
      <c r="L38" s="134"/>
      <c r="M38" s="134"/>
      <c r="N38" s="134"/>
      <c r="O38" s="134"/>
      <c r="P38" s="134"/>
      <c r="Q38" s="134"/>
      <c r="R38" s="134"/>
      <c r="S38" s="134"/>
      <c r="T38" s="134"/>
      <c r="U38" s="134"/>
      <c r="V38" s="134"/>
      <c r="W38" s="134"/>
    </row>
    <row r="39" ht="18.75" customHeight="1" spans="1:23">
      <c r="A39" s="24"/>
      <c r="B39" s="24"/>
      <c r="C39" s="21" t="s">
        <v>345</v>
      </c>
      <c r="D39" s="24"/>
      <c r="E39" s="24"/>
      <c r="F39" s="24"/>
      <c r="G39" s="24"/>
      <c r="H39" s="24"/>
      <c r="I39" s="134">
        <v>2000000</v>
      </c>
      <c r="J39" s="134"/>
      <c r="K39" s="134"/>
      <c r="L39" s="134"/>
      <c r="M39" s="134"/>
      <c r="N39" s="134"/>
      <c r="O39" s="134"/>
      <c r="P39" s="134"/>
      <c r="Q39" s="134"/>
      <c r="R39" s="134">
        <v>2000000</v>
      </c>
      <c r="S39" s="134"/>
      <c r="T39" s="134"/>
      <c r="U39" s="134">
        <v>2000000</v>
      </c>
      <c r="V39" s="134"/>
      <c r="W39" s="134"/>
    </row>
    <row r="40" ht="18.75" customHeight="1" spans="1:23">
      <c r="A40" s="130" t="s">
        <v>316</v>
      </c>
      <c r="B40" s="130" t="s">
        <v>346</v>
      </c>
      <c r="C40" s="21" t="s">
        <v>345</v>
      </c>
      <c r="D40" s="130" t="s">
        <v>71</v>
      </c>
      <c r="E40" s="130" t="s">
        <v>126</v>
      </c>
      <c r="F40" s="130" t="s">
        <v>127</v>
      </c>
      <c r="G40" s="130" t="s">
        <v>266</v>
      </c>
      <c r="H40" s="130" t="s">
        <v>267</v>
      </c>
      <c r="I40" s="134">
        <v>500000</v>
      </c>
      <c r="J40" s="134"/>
      <c r="K40" s="134"/>
      <c r="L40" s="134"/>
      <c r="M40" s="134"/>
      <c r="N40" s="134"/>
      <c r="O40" s="134"/>
      <c r="P40" s="134"/>
      <c r="Q40" s="134"/>
      <c r="R40" s="134">
        <v>500000</v>
      </c>
      <c r="S40" s="134"/>
      <c r="T40" s="134"/>
      <c r="U40" s="134">
        <v>500000</v>
      </c>
      <c r="V40" s="134"/>
      <c r="W40" s="134"/>
    </row>
    <row r="41" ht="18.75" customHeight="1" spans="1:23">
      <c r="A41" s="130" t="s">
        <v>316</v>
      </c>
      <c r="B41" s="130" t="s">
        <v>346</v>
      </c>
      <c r="C41" s="21" t="s">
        <v>345</v>
      </c>
      <c r="D41" s="130" t="s">
        <v>71</v>
      </c>
      <c r="E41" s="130" t="s">
        <v>126</v>
      </c>
      <c r="F41" s="130" t="s">
        <v>127</v>
      </c>
      <c r="G41" s="130" t="s">
        <v>270</v>
      </c>
      <c r="H41" s="130" t="s">
        <v>271</v>
      </c>
      <c r="I41" s="134">
        <v>100000</v>
      </c>
      <c r="J41" s="134"/>
      <c r="K41" s="134"/>
      <c r="L41" s="134"/>
      <c r="M41" s="134"/>
      <c r="N41" s="134"/>
      <c r="O41" s="134"/>
      <c r="P41" s="134"/>
      <c r="Q41" s="134"/>
      <c r="R41" s="134">
        <v>100000</v>
      </c>
      <c r="S41" s="134"/>
      <c r="T41" s="134"/>
      <c r="U41" s="134">
        <v>100000</v>
      </c>
      <c r="V41" s="134"/>
      <c r="W41" s="134"/>
    </row>
    <row r="42" ht="18.75" customHeight="1" spans="1:23">
      <c r="A42" s="130" t="s">
        <v>316</v>
      </c>
      <c r="B42" s="130" t="s">
        <v>346</v>
      </c>
      <c r="C42" s="21" t="s">
        <v>345</v>
      </c>
      <c r="D42" s="130" t="s">
        <v>71</v>
      </c>
      <c r="E42" s="130" t="s">
        <v>126</v>
      </c>
      <c r="F42" s="130" t="s">
        <v>127</v>
      </c>
      <c r="G42" s="130" t="s">
        <v>339</v>
      </c>
      <c r="H42" s="130" t="s">
        <v>340</v>
      </c>
      <c r="I42" s="134">
        <v>300000</v>
      </c>
      <c r="J42" s="134"/>
      <c r="K42" s="134"/>
      <c r="L42" s="134"/>
      <c r="M42" s="134"/>
      <c r="N42" s="134"/>
      <c r="O42" s="134"/>
      <c r="P42" s="134"/>
      <c r="Q42" s="134"/>
      <c r="R42" s="134">
        <v>300000</v>
      </c>
      <c r="S42" s="134"/>
      <c r="T42" s="134"/>
      <c r="U42" s="134">
        <v>300000</v>
      </c>
      <c r="V42" s="134"/>
      <c r="W42" s="134"/>
    </row>
    <row r="43" ht="18.75" customHeight="1" spans="1:23">
      <c r="A43" s="130" t="s">
        <v>316</v>
      </c>
      <c r="B43" s="130" t="s">
        <v>346</v>
      </c>
      <c r="C43" s="21" t="s">
        <v>345</v>
      </c>
      <c r="D43" s="130" t="s">
        <v>71</v>
      </c>
      <c r="E43" s="130" t="s">
        <v>126</v>
      </c>
      <c r="F43" s="130" t="s">
        <v>127</v>
      </c>
      <c r="G43" s="130" t="s">
        <v>347</v>
      </c>
      <c r="H43" s="130" t="s">
        <v>348</v>
      </c>
      <c r="I43" s="134">
        <v>100000</v>
      </c>
      <c r="J43" s="134"/>
      <c r="K43" s="134"/>
      <c r="L43" s="134"/>
      <c r="M43" s="134"/>
      <c r="N43" s="134"/>
      <c r="O43" s="134"/>
      <c r="P43" s="134"/>
      <c r="Q43" s="134"/>
      <c r="R43" s="134">
        <v>100000</v>
      </c>
      <c r="S43" s="134"/>
      <c r="T43" s="134"/>
      <c r="U43" s="134">
        <v>100000</v>
      </c>
      <c r="V43" s="134"/>
      <c r="W43" s="134"/>
    </row>
    <row r="44" ht="18.75" customHeight="1" spans="1:23">
      <c r="A44" s="130" t="s">
        <v>316</v>
      </c>
      <c r="B44" s="130" t="s">
        <v>346</v>
      </c>
      <c r="C44" s="21" t="s">
        <v>345</v>
      </c>
      <c r="D44" s="130" t="s">
        <v>71</v>
      </c>
      <c r="E44" s="130" t="s">
        <v>132</v>
      </c>
      <c r="F44" s="130" t="s">
        <v>133</v>
      </c>
      <c r="G44" s="130" t="s">
        <v>333</v>
      </c>
      <c r="H44" s="130" t="s">
        <v>319</v>
      </c>
      <c r="I44" s="134">
        <v>1000000</v>
      </c>
      <c r="J44" s="134"/>
      <c r="K44" s="134"/>
      <c r="L44" s="134"/>
      <c r="M44" s="134"/>
      <c r="N44" s="134"/>
      <c r="O44" s="134"/>
      <c r="P44" s="134"/>
      <c r="Q44" s="134"/>
      <c r="R44" s="134">
        <v>1000000</v>
      </c>
      <c r="S44" s="134"/>
      <c r="T44" s="134"/>
      <c r="U44" s="134">
        <v>1000000</v>
      </c>
      <c r="V44" s="134"/>
      <c r="W44" s="134"/>
    </row>
    <row r="45" ht="18.75" customHeight="1" spans="1:23">
      <c r="A45" s="24"/>
      <c r="B45" s="24"/>
      <c r="C45" s="21" t="s">
        <v>349</v>
      </c>
      <c r="D45" s="24"/>
      <c r="E45" s="24"/>
      <c r="F45" s="24"/>
      <c r="G45" s="24"/>
      <c r="H45" s="24"/>
      <c r="I45" s="134">
        <v>55600</v>
      </c>
      <c r="J45" s="134">
        <v>55600</v>
      </c>
      <c r="K45" s="134">
        <v>55600</v>
      </c>
      <c r="L45" s="134"/>
      <c r="M45" s="134"/>
      <c r="N45" s="134"/>
      <c r="O45" s="134"/>
      <c r="P45" s="134"/>
      <c r="Q45" s="134"/>
      <c r="R45" s="134"/>
      <c r="S45" s="134"/>
      <c r="T45" s="134"/>
      <c r="U45" s="134"/>
      <c r="V45" s="134"/>
      <c r="W45" s="134"/>
    </row>
    <row r="46" ht="18.75" customHeight="1" spans="1:23">
      <c r="A46" s="130" t="s">
        <v>316</v>
      </c>
      <c r="B46" s="130" t="s">
        <v>350</v>
      </c>
      <c r="C46" s="21" t="s">
        <v>349</v>
      </c>
      <c r="D46" s="130" t="s">
        <v>71</v>
      </c>
      <c r="E46" s="130" t="s">
        <v>126</v>
      </c>
      <c r="F46" s="130" t="s">
        <v>127</v>
      </c>
      <c r="G46" s="130" t="s">
        <v>266</v>
      </c>
      <c r="H46" s="130" t="s">
        <v>267</v>
      </c>
      <c r="I46" s="134">
        <v>14400</v>
      </c>
      <c r="J46" s="134">
        <v>14400</v>
      </c>
      <c r="K46" s="134">
        <v>14400</v>
      </c>
      <c r="L46" s="134"/>
      <c r="M46" s="134"/>
      <c r="N46" s="134"/>
      <c r="O46" s="134"/>
      <c r="P46" s="134"/>
      <c r="Q46" s="134"/>
      <c r="R46" s="134"/>
      <c r="S46" s="134"/>
      <c r="T46" s="134"/>
      <c r="U46" s="134"/>
      <c r="V46" s="134"/>
      <c r="W46" s="134"/>
    </row>
    <row r="47" ht="18.75" customHeight="1" spans="1:23">
      <c r="A47" s="130" t="s">
        <v>316</v>
      </c>
      <c r="B47" s="130" t="s">
        <v>350</v>
      </c>
      <c r="C47" s="21" t="s">
        <v>349</v>
      </c>
      <c r="D47" s="130" t="s">
        <v>71</v>
      </c>
      <c r="E47" s="130" t="s">
        <v>126</v>
      </c>
      <c r="F47" s="130" t="s">
        <v>127</v>
      </c>
      <c r="G47" s="130" t="s">
        <v>266</v>
      </c>
      <c r="H47" s="130" t="s">
        <v>267</v>
      </c>
      <c r="I47" s="134">
        <v>36000</v>
      </c>
      <c r="J47" s="134">
        <v>36000</v>
      </c>
      <c r="K47" s="134">
        <v>36000</v>
      </c>
      <c r="L47" s="134"/>
      <c r="M47" s="134"/>
      <c r="N47" s="134"/>
      <c r="O47" s="134"/>
      <c r="P47" s="134"/>
      <c r="Q47" s="134"/>
      <c r="R47" s="134"/>
      <c r="S47" s="134"/>
      <c r="T47" s="134"/>
      <c r="U47" s="134"/>
      <c r="V47" s="134"/>
      <c r="W47" s="134"/>
    </row>
    <row r="48" ht="18.75" customHeight="1" spans="1:23">
      <c r="A48" s="130" t="s">
        <v>316</v>
      </c>
      <c r="B48" s="130" t="s">
        <v>350</v>
      </c>
      <c r="C48" s="21" t="s">
        <v>349</v>
      </c>
      <c r="D48" s="130" t="s">
        <v>71</v>
      </c>
      <c r="E48" s="130" t="s">
        <v>126</v>
      </c>
      <c r="F48" s="130" t="s">
        <v>127</v>
      </c>
      <c r="G48" s="130" t="s">
        <v>351</v>
      </c>
      <c r="H48" s="130" t="s">
        <v>352</v>
      </c>
      <c r="I48" s="134">
        <v>5200</v>
      </c>
      <c r="J48" s="134">
        <v>5200</v>
      </c>
      <c r="K48" s="134">
        <v>5200</v>
      </c>
      <c r="L48" s="134"/>
      <c r="M48" s="134"/>
      <c r="N48" s="134"/>
      <c r="O48" s="134"/>
      <c r="P48" s="134"/>
      <c r="Q48" s="134"/>
      <c r="R48" s="134"/>
      <c r="S48" s="134"/>
      <c r="T48" s="134"/>
      <c r="U48" s="134"/>
      <c r="V48" s="134"/>
      <c r="W48" s="134"/>
    </row>
    <row r="49" ht="18.75" customHeight="1" spans="1:23">
      <c r="A49" s="24"/>
      <c r="B49" s="24"/>
      <c r="C49" s="21" t="s">
        <v>353</v>
      </c>
      <c r="D49" s="24"/>
      <c r="E49" s="24"/>
      <c r="F49" s="24"/>
      <c r="G49" s="24"/>
      <c r="H49" s="24"/>
      <c r="I49" s="134">
        <v>200000</v>
      </c>
      <c r="J49" s="134">
        <v>200000</v>
      </c>
      <c r="K49" s="134">
        <v>200000</v>
      </c>
      <c r="L49" s="134"/>
      <c r="M49" s="134"/>
      <c r="N49" s="134"/>
      <c r="O49" s="134"/>
      <c r="P49" s="134"/>
      <c r="Q49" s="134"/>
      <c r="R49" s="134"/>
      <c r="S49" s="134"/>
      <c r="T49" s="134"/>
      <c r="U49" s="134"/>
      <c r="V49" s="134"/>
      <c r="W49" s="134"/>
    </row>
    <row r="50" ht="18.75" customHeight="1" spans="1:23">
      <c r="A50" s="130" t="s">
        <v>327</v>
      </c>
      <c r="B50" s="130" t="s">
        <v>354</v>
      </c>
      <c r="C50" s="21" t="s">
        <v>353</v>
      </c>
      <c r="D50" s="130" t="s">
        <v>71</v>
      </c>
      <c r="E50" s="130" t="s">
        <v>126</v>
      </c>
      <c r="F50" s="130" t="s">
        <v>127</v>
      </c>
      <c r="G50" s="130" t="s">
        <v>266</v>
      </c>
      <c r="H50" s="130" t="s">
        <v>267</v>
      </c>
      <c r="I50" s="134">
        <v>100000</v>
      </c>
      <c r="J50" s="134">
        <v>100000</v>
      </c>
      <c r="K50" s="134">
        <v>100000</v>
      </c>
      <c r="L50" s="134"/>
      <c r="M50" s="134"/>
      <c r="N50" s="134"/>
      <c r="O50" s="134"/>
      <c r="P50" s="134"/>
      <c r="Q50" s="134"/>
      <c r="R50" s="134"/>
      <c r="S50" s="134"/>
      <c r="T50" s="134"/>
      <c r="U50" s="134"/>
      <c r="V50" s="134"/>
      <c r="W50" s="134"/>
    </row>
    <row r="51" ht="18.75" customHeight="1" spans="1:23">
      <c r="A51" s="130" t="s">
        <v>327</v>
      </c>
      <c r="B51" s="130" t="s">
        <v>354</v>
      </c>
      <c r="C51" s="21" t="s">
        <v>353</v>
      </c>
      <c r="D51" s="130" t="s">
        <v>71</v>
      </c>
      <c r="E51" s="130" t="s">
        <v>126</v>
      </c>
      <c r="F51" s="130" t="s">
        <v>127</v>
      </c>
      <c r="G51" s="130" t="s">
        <v>276</v>
      </c>
      <c r="H51" s="130" t="s">
        <v>277</v>
      </c>
      <c r="I51" s="134">
        <v>100000</v>
      </c>
      <c r="J51" s="134">
        <v>100000</v>
      </c>
      <c r="K51" s="134">
        <v>100000</v>
      </c>
      <c r="L51" s="134"/>
      <c r="M51" s="134"/>
      <c r="N51" s="134"/>
      <c r="O51" s="134"/>
      <c r="P51" s="134"/>
      <c r="Q51" s="134"/>
      <c r="R51" s="134"/>
      <c r="S51" s="134"/>
      <c r="T51" s="134"/>
      <c r="U51" s="134"/>
      <c r="V51" s="134"/>
      <c r="W51" s="134"/>
    </row>
    <row r="52" ht="18.75" customHeight="1" spans="1:23">
      <c r="A52" s="24"/>
      <c r="B52" s="24"/>
      <c r="C52" s="21" t="s">
        <v>355</v>
      </c>
      <c r="D52" s="24"/>
      <c r="E52" s="24"/>
      <c r="F52" s="24"/>
      <c r="G52" s="24"/>
      <c r="H52" s="24"/>
      <c r="I52" s="134">
        <v>160000</v>
      </c>
      <c r="J52" s="134"/>
      <c r="K52" s="134"/>
      <c r="L52" s="134"/>
      <c r="M52" s="134"/>
      <c r="N52" s="134">
        <v>160000</v>
      </c>
      <c r="O52" s="134"/>
      <c r="P52" s="134"/>
      <c r="Q52" s="134"/>
      <c r="R52" s="134"/>
      <c r="S52" s="134"/>
      <c r="T52" s="134"/>
      <c r="U52" s="134"/>
      <c r="V52" s="134"/>
      <c r="W52" s="134"/>
    </row>
    <row r="53" ht="18.75" customHeight="1" spans="1:23">
      <c r="A53" s="130" t="s">
        <v>316</v>
      </c>
      <c r="B53" s="130" t="s">
        <v>356</v>
      </c>
      <c r="C53" s="21" t="s">
        <v>355</v>
      </c>
      <c r="D53" s="130" t="s">
        <v>71</v>
      </c>
      <c r="E53" s="130" t="s">
        <v>141</v>
      </c>
      <c r="F53" s="130" t="s">
        <v>142</v>
      </c>
      <c r="G53" s="130" t="s">
        <v>357</v>
      </c>
      <c r="H53" s="130" t="s">
        <v>358</v>
      </c>
      <c r="I53" s="134">
        <v>160000</v>
      </c>
      <c r="J53" s="134"/>
      <c r="K53" s="134"/>
      <c r="L53" s="134"/>
      <c r="M53" s="134"/>
      <c r="N53" s="134">
        <v>160000</v>
      </c>
      <c r="O53" s="134"/>
      <c r="P53" s="134"/>
      <c r="Q53" s="134"/>
      <c r="R53" s="134"/>
      <c r="S53" s="134"/>
      <c r="T53" s="134"/>
      <c r="U53" s="134"/>
      <c r="V53" s="134"/>
      <c r="W53" s="134"/>
    </row>
    <row r="54" ht="18.75" customHeight="1" spans="1:23">
      <c r="A54" s="24"/>
      <c r="B54" s="24"/>
      <c r="C54" s="21" t="s">
        <v>359</v>
      </c>
      <c r="D54" s="24"/>
      <c r="E54" s="24"/>
      <c r="F54" s="24"/>
      <c r="G54" s="24"/>
      <c r="H54" s="24"/>
      <c r="I54" s="134">
        <v>100000</v>
      </c>
      <c r="J54" s="134">
        <v>100000</v>
      </c>
      <c r="K54" s="134">
        <v>100000</v>
      </c>
      <c r="L54" s="134"/>
      <c r="M54" s="134"/>
      <c r="N54" s="134"/>
      <c r="O54" s="134"/>
      <c r="P54" s="134"/>
      <c r="Q54" s="134"/>
      <c r="R54" s="134"/>
      <c r="S54" s="134"/>
      <c r="T54" s="134"/>
      <c r="U54" s="134"/>
      <c r="V54" s="134"/>
      <c r="W54" s="134"/>
    </row>
    <row r="55" ht="18.75" customHeight="1" spans="1:23">
      <c r="A55" s="130" t="s">
        <v>327</v>
      </c>
      <c r="B55" s="130" t="s">
        <v>360</v>
      </c>
      <c r="C55" s="21" t="s">
        <v>359</v>
      </c>
      <c r="D55" s="130" t="s">
        <v>71</v>
      </c>
      <c r="E55" s="130" t="s">
        <v>115</v>
      </c>
      <c r="F55" s="130" t="s">
        <v>116</v>
      </c>
      <c r="G55" s="130" t="s">
        <v>333</v>
      </c>
      <c r="H55" s="130" t="s">
        <v>319</v>
      </c>
      <c r="I55" s="134">
        <v>100000</v>
      </c>
      <c r="J55" s="134">
        <v>100000</v>
      </c>
      <c r="K55" s="134">
        <v>100000</v>
      </c>
      <c r="L55" s="134"/>
      <c r="M55" s="134"/>
      <c r="N55" s="134"/>
      <c r="O55" s="134"/>
      <c r="P55" s="134"/>
      <c r="Q55" s="134"/>
      <c r="R55" s="134"/>
      <c r="S55" s="134"/>
      <c r="T55" s="134"/>
      <c r="U55" s="134"/>
      <c r="V55" s="134"/>
      <c r="W55" s="134"/>
    </row>
    <row r="56" ht="18.75" customHeight="1" spans="1:23">
      <c r="A56" s="24"/>
      <c r="B56" s="24"/>
      <c r="C56" s="21" t="s">
        <v>361</v>
      </c>
      <c r="D56" s="24"/>
      <c r="E56" s="24"/>
      <c r="F56" s="24"/>
      <c r="G56" s="24"/>
      <c r="H56" s="24"/>
      <c r="I56" s="134">
        <v>50000</v>
      </c>
      <c r="J56" s="134">
        <v>50000</v>
      </c>
      <c r="K56" s="134">
        <v>50000</v>
      </c>
      <c r="L56" s="134"/>
      <c r="M56" s="134"/>
      <c r="N56" s="134"/>
      <c r="O56" s="134"/>
      <c r="P56" s="134"/>
      <c r="Q56" s="134"/>
      <c r="R56" s="134"/>
      <c r="S56" s="134"/>
      <c r="T56" s="134"/>
      <c r="U56" s="134"/>
      <c r="V56" s="134"/>
      <c r="W56" s="134"/>
    </row>
    <row r="57" ht="18.75" customHeight="1" spans="1:23">
      <c r="A57" s="130" t="s">
        <v>327</v>
      </c>
      <c r="B57" s="130" t="s">
        <v>362</v>
      </c>
      <c r="C57" s="21" t="s">
        <v>361</v>
      </c>
      <c r="D57" s="130" t="s">
        <v>71</v>
      </c>
      <c r="E57" s="130" t="s">
        <v>132</v>
      </c>
      <c r="F57" s="130" t="s">
        <v>133</v>
      </c>
      <c r="G57" s="130" t="s">
        <v>296</v>
      </c>
      <c r="H57" s="130" t="s">
        <v>297</v>
      </c>
      <c r="I57" s="134">
        <v>50000</v>
      </c>
      <c r="J57" s="134">
        <v>50000</v>
      </c>
      <c r="K57" s="134">
        <v>50000</v>
      </c>
      <c r="L57" s="134"/>
      <c r="M57" s="134"/>
      <c r="N57" s="134"/>
      <c r="O57" s="134"/>
      <c r="P57" s="134"/>
      <c r="Q57" s="134"/>
      <c r="R57" s="134"/>
      <c r="S57" s="134"/>
      <c r="T57" s="134"/>
      <c r="U57" s="134"/>
      <c r="V57" s="134"/>
      <c r="W57" s="134"/>
    </row>
    <row r="58" ht="18.75" customHeight="1" spans="1:23">
      <c r="A58" s="24"/>
      <c r="B58" s="24"/>
      <c r="C58" s="21" t="s">
        <v>363</v>
      </c>
      <c r="D58" s="24"/>
      <c r="E58" s="24"/>
      <c r="F58" s="24"/>
      <c r="G58" s="24"/>
      <c r="H58" s="24"/>
      <c r="I58" s="134">
        <v>13150000</v>
      </c>
      <c r="J58" s="134"/>
      <c r="K58" s="134"/>
      <c r="L58" s="134"/>
      <c r="M58" s="134"/>
      <c r="N58" s="134">
        <v>13150000</v>
      </c>
      <c r="O58" s="134"/>
      <c r="P58" s="134"/>
      <c r="Q58" s="134"/>
      <c r="R58" s="134"/>
      <c r="S58" s="134"/>
      <c r="T58" s="134"/>
      <c r="U58" s="134"/>
      <c r="V58" s="134"/>
      <c r="W58" s="134"/>
    </row>
    <row r="59" ht="18.75" customHeight="1" spans="1:23">
      <c r="A59" s="130" t="s">
        <v>316</v>
      </c>
      <c r="B59" s="130" t="s">
        <v>364</v>
      </c>
      <c r="C59" s="21" t="s">
        <v>363</v>
      </c>
      <c r="D59" s="130" t="s">
        <v>71</v>
      </c>
      <c r="E59" s="130" t="s">
        <v>149</v>
      </c>
      <c r="F59" s="130" t="s">
        <v>150</v>
      </c>
      <c r="G59" s="130" t="s">
        <v>318</v>
      </c>
      <c r="H59" s="130" t="s">
        <v>319</v>
      </c>
      <c r="I59" s="134">
        <v>13150000</v>
      </c>
      <c r="J59" s="134"/>
      <c r="K59" s="134"/>
      <c r="L59" s="134"/>
      <c r="M59" s="134"/>
      <c r="N59" s="134">
        <v>13150000</v>
      </c>
      <c r="O59" s="134"/>
      <c r="P59" s="134"/>
      <c r="Q59" s="134"/>
      <c r="R59" s="134"/>
      <c r="S59" s="134"/>
      <c r="T59" s="134"/>
      <c r="U59" s="134"/>
      <c r="V59" s="134"/>
      <c r="W59" s="134"/>
    </row>
    <row r="60" ht="18.75" customHeight="1" spans="1:23">
      <c r="A60" s="24"/>
      <c r="B60" s="24"/>
      <c r="C60" s="21" t="s">
        <v>365</v>
      </c>
      <c r="D60" s="24"/>
      <c r="E60" s="24"/>
      <c r="F60" s="24"/>
      <c r="G60" s="24"/>
      <c r="H60" s="24"/>
      <c r="I60" s="134">
        <v>24530000</v>
      </c>
      <c r="J60" s="134"/>
      <c r="K60" s="134"/>
      <c r="L60" s="134"/>
      <c r="M60" s="134"/>
      <c r="N60" s="134"/>
      <c r="O60" s="134">
        <v>24530000</v>
      </c>
      <c r="P60" s="134"/>
      <c r="Q60" s="134"/>
      <c r="R60" s="134"/>
      <c r="S60" s="134"/>
      <c r="T60" s="134"/>
      <c r="U60" s="134"/>
      <c r="V60" s="134"/>
      <c r="W60" s="134"/>
    </row>
    <row r="61" ht="18.75" customHeight="1" spans="1:23">
      <c r="A61" s="130" t="s">
        <v>316</v>
      </c>
      <c r="B61" s="130" t="s">
        <v>366</v>
      </c>
      <c r="C61" s="21" t="s">
        <v>365</v>
      </c>
      <c r="D61" s="130" t="s">
        <v>71</v>
      </c>
      <c r="E61" s="130" t="s">
        <v>136</v>
      </c>
      <c r="F61" s="130" t="s">
        <v>129</v>
      </c>
      <c r="G61" s="130" t="s">
        <v>318</v>
      </c>
      <c r="H61" s="130" t="s">
        <v>319</v>
      </c>
      <c r="I61" s="134">
        <v>24530000</v>
      </c>
      <c r="J61" s="134"/>
      <c r="K61" s="134"/>
      <c r="L61" s="134"/>
      <c r="M61" s="134"/>
      <c r="N61" s="134"/>
      <c r="O61" s="134">
        <v>24530000</v>
      </c>
      <c r="P61" s="134"/>
      <c r="Q61" s="134"/>
      <c r="R61" s="134"/>
      <c r="S61" s="134"/>
      <c r="T61" s="134"/>
      <c r="U61" s="134"/>
      <c r="V61" s="134"/>
      <c r="W61" s="134"/>
    </row>
    <row r="62" ht="18.75" customHeight="1" spans="1:23">
      <c r="A62" s="24"/>
      <c r="B62" s="24"/>
      <c r="C62" s="21" t="s">
        <v>367</v>
      </c>
      <c r="D62" s="24"/>
      <c r="E62" s="24"/>
      <c r="F62" s="24"/>
      <c r="G62" s="24"/>
      <c r="H62" s="24"/>
      <c r="I62" s="134">
        <v>2500000</v>
      </c>
      <c r="J62" s="134"/>
      <c r="K62" s="134"/>
      <c r="L62" s="134"/>
      <c r="M62" s="134"/>
      <c r="N62" s="134">
        <v>2500000</v>
      </c>
      <c r="O62" s="134"/>
      <c r="P62" s="134"/>
      <c r="Q62" s="134"/>
      <c r="R62" s="134"/>
      <c r="S62" s="134"/>
      <c r="T62" s="134"/>
      <c r="U62" s="134"/>
      <c r="V62" s="134"/>
      <c r="W62" s="134"/>
    </row>
    <row r="63" ht="18.75" customHeight="1" spans="1:23">
      <c r="A63" s="130" t="s">
        <v>316</v>
      </c>
      <c r="B63" s="130" t="s">
        <v>368</v>
      </c>
      <c r="C63" s="21" t="s">
        <v>367</v>
      </c>
      <c r="D63" s="130" t="s">
        <v>71</v>
      </c>
      <c r="E63" s="130" t="s">
        <v>130</v>
      </c>
      <c r="F63" s="130" t="s">
        <v>131</v>
      </c>
      <c r="G63" s="130" t="s">
        <v>333</v>
      </c>
      <c r="H63" s="130" t="s">
        <v>319</v>
      </c>
      <c r="I63" s="134">
        <v>2500000</v>
      </c>
      <c r="J63" s="134"/>
      <c r="K63" s="134"/>
      <c r="L63" s="134"/>
      <c r="M63" s="134"/>
      <c r="N63" s="134">
        <v>2500000</v>
      </c>
      <c r="O63" s="134"/>
      <c r="P63" s="134"/>
      <c r="Q63" s="134"/>
      <c r="R63" s="134"/>
      <c r="S63" s="134"/>
      <c r="T63" s="134"/>
      <c r="U63" s="134"/>
      <c r="V63" s="134"/>
      <c r="W63" s="134"/>
    </row>
    <row r="64" ht="18.75" customHeight="1" spans="1:23">
      <c r="A64" s="24"/>
      <c r="B64" s="24"/>
      <c r="C64" s="21" t="s">
        <v>369</v>
      </c>
      <c r="D64" s="24"/>
      <c r="E64" s="24"/>
      <c r="F64" s="24"/>
      <c r="G64" s="24"/>
      <c r="H64" s="24"/>
      <c r="I64" s="134">
        <v>500000</v>
      </c>
      <c r="J64" s="134">
        <v>500000</v>
      </c>
      <c r="K64" s="134">
        <v>500000</v>
      </c>
      <c r="L64" s="134"/>
      <c r="M64" s="134"/>
      <c r="N64" s="134"/>
      <c r="O64" s="134"/>
      <c r="P64" s="134"/>
      <c r="Q64" s="134"/>
      <c r="R64" s="134"/>
      <c r="S64" s="134"/>
      <c r="T64" s="134"/>
      <c r="U64" s="134"/>
      <c r="V64" s="134"/>
      <c r="W64" s="134"/>
    </row>
    <row r="65" ht="18.75" customHeight="1" spans="1:23">
      <c r="A65" s="130" t="s">
        <v>316</v>
      </c>
      <c r="B65" s="130" t="s">
        <v>370</v>
      </c>
      <c r="C65" s="21" t="s">
        <v>369</v>
      </c>
      <c r="D65" s="130" t="s">
        <v>71</v>
      </c>
      <c r="E65" s="130" t="s">
        <v>130</v>
      </c>
      <c r="F65" s="130" t="s">
        <v>131</v>
      </c>
      <c r="G65" s="130" t="s">
        <v>318</v>
      </c>
      <c r="H65" s="130" t="s">
        <v>319</v>
      </c>
      <c r="I65" s="134">
        <v>500000</v>
      </c>
      <c r="J65" s="134">
        <v>500000</v>
      </c>
      <c r="K65" s="134">
        <v>500000</v>
      </c>
      <c r="L65" s="134"/>
      <c r="M65" s="134"/>
      <c r="N65" s="134"/>
      <c r="O65" s="134"/>
      <c r="P65" s="134"/>
      <c r="Q65" s="134"/>
      <c r="R65" s="134"/>
      <c r="S65" s="134"/>
      <c r="T65" s="134"/>
      <c r="U65" s="134"/>
      <c r="V65" s="134"/>
      <c r="W65" s="134"/>
    </row>
    <row r="66" ht="18.75" customHeight="1" spans="1:23">
      <c r="A66" s="24"/>
      <c r="B66" s="24"/>
      <c r="C66" s="21" t="s">
        <v>371</v>
      </c>
      <c r="D66" s="24"/>
      <c r="E66" s="24"/>
      <c r="F66" s="24"/>
      <c r="G66" s="24"/>
      <c r="H66" s="24"/>
      <c r="I66" s="134">
        <v>500000</v>
      </c>
      <c r="J66" s="134"/>
      <c r="K66" s="134"/>
      <c r="L66" s="134"/>
      <c r="M66" s="134"/>
      <c r="N66" s="134">
        <v>500000</v>
      </c>
      <c r="O66" s="134"/>
      <c r="P66" s="134"/>
      <c r="Q66" s="134"/>
      <c r="R66" s="134"/>
      <c r="S66" s="134"/>
      <c r="T66" s="134"/>
      <c r="U66" s="134"/>
      <c r="V66" s="134"/>
      <c r="W66" s="134"/>
    </row>
    <row r="67" ht="18.75" customHeight="1" spans="1:23">
      <c r="A67" s="130" t="s">
        <v>316</v>
      </c>
      <c r="B67" s="130" t="s">
        <v>372</v>
      </c>
      <c r="C67" s="21" t="s">
        <v>371</v>
      </c>
      <c r="D67" s="130" t="s">
        <v>71</v>
      </c>
      <c r="E67" s="130" t="s">
        <v>115</v>
      </c>
      <c r="F67" s="130" t="s">
        <v>116</v>
      </c>
      <c r="G67" s="130" t="s">
        <v>333</v>
      </c>
      <c r="H67" s="130" t="s">
        <v>319</v>
      </c>
      <c r="I67" s="134">
        <v>500000</v>
      </c>
      <c r="J67" s="134"/>
      <c r="K67" s="134"/>
      <c r="L67" s="134"/>
      <c r="M67" s="134"/>
      <c r="N67" s="134">
        <v>500000</v>
      </c>
      <c r="O67" s="134"/>
      <c r="P67" s="134"/>
      <c r="Q67" s="134"/>
      <c r="R67" s="134"/>
      <c r="S67" s="134"/>
      <c r="T67" s="134"/>
      <c r="U67" s="134"/>
      <c r="V67" s="134"/>
      <c r="W67" s="134"/>
    </row>
    <row r="68" ht="18.75" customHeight="1" spans="1:23">
      <c r="A68" s="24"/>
      <c r="B68" s="24"/>
      <c r="C68" s="21" t="s">
        <v>373</v>
      </c>
      <c r="D68" s="24"/>
      <c r="E68" s="24"/>
      <c r="F68" s="24"/>
      <c r="G68" s="24"/>
      <c r="H68" s="24"/>
      <c r="I68" s="134">
        <v>500000</v>
      </c>
      <c r="J68" s="134">
        <v>500000</v>
      </c>
      <c r="K68" s="134">
        <v>500000</v>
      </c>
      <c r="L68" s="134"/>
      <c r="M68" s="134"/>
      <c r="N68" s="134"/>
      <c r="O68" s="134"/>
      <c r="P68" s="134"/>
      <c r="Q68" s="134"/>
      <c r="R68" s="134"/>
      <c r="S68" s="134"/>
      <c r="T68" s="134"/>
      <c r="U68" s="134"/>
      <c r="V68" s="134"/>
      <c r="W68" s="134"/>
    </row>
    <row r="69" ht="18.75" customHeight="1" spans="1:23">
      <c r="A69" s="130" t="s">
        <v>327</v>
      </c>
      <c r="B69" s="130" t="s">
        <v>374</v>
      </c>
      <c r="C69" s="21" t="s">
        <v>373</v>
      </c>
      <c r="D69" s="130" t="s">
        <v>71</v>
      </c>
      <c r="E69" s="130" t="s">
        <v>119</v>
      </c>
      <c r="F69" s="130" t="s">
        <v>118</v>
      </c>
      <c r="G69" s="130" t="s">
        <v>333</v>
      </c>
      <c r="H69" s="130" t="s">
        <v>319</v>
      </c>
      <c r="I69" s="134">
        <v>500000</v>
      </c>
      <c r="J69" s="134">
        <v>500000</v>
      </c>
      <c r="K69" s="134">
        <v>500000</v>
      </c>
      <c r="L69" s="134"/>
      <c r="M69" s="134"/>
      <c r="N69" s="134"/>
      <c r="O69" s="134"/>
      <c r="P69" s="134"/>
      <c r="Q69" s="134"/>
      <c r="R69" s="134"/>
      <c r="S69" s="134"/>
      <c r="T69" s="134"/>
      <c r="U69" s="134"/>
      <c r="V69" s="134"/>
      <c r="W69" s="134"/>
    </row>
    <row r="70" ht="18.75" customHeight="1" spans="1:23">
      <c r="A70" s="24"/>
      <c r="B70" s="24"/>
      <c r="C70" s="21" t="s">
        <v>375</v>
      </c>
      <c r="D70" s="24"/>
      <c r="E70" s="24"/>
      <c r="F70" s="24"/>
      <c r="G70" s="24"/>
      <c r="H70" s="24"/>
      <c r="I70" s="134">
        <v>1000000</v>
      </c>
      <c r="J70" s="134">
        <v>1000000</v>
      </c>
      <c r="K70" s="134">
        <v>1000000</v>
      </c>
      <c r="L70" s="134"/>
      <c r="M70" s="134"/>
      <c r="N70" s="134"/>
      <c r="O70" s="134"/>
      <c r="P70" s="134"/>
      <c r="Q70" s="134"/>
      <c r="R70" s="134"/>
      <c r="S70" s="134"/>
      <c r="T70" s="134"/>
      <c r="U70" s="134"/>
      <c r="V70" s="134"/>
      <c r="W70" s="134"/>
    </row>
    <row r="71" ht="18.75" customHeight="1" spans="1:23">
      <c r="A71" s="130" t="s">
        <v>316</v>
      </c>
      <c r="B71" s="130" t="s">
        <v>376</v>
      </c>
      <c r="C71" s="21" t="s">
        <v>375</v>
      </c>
      <c r="D71" s="130" t="s">
        <v>71</v>
      </c>
      <c r="E71" s="130" t="s">
        <v>115</v>
      </c>
      <c r="F71" s="130" t="s">
        <v>116</v>
      </c>
      <c r="G71" s="130" t="s">
        <v>333</v>
      </c>
      <c r="H71" s="130" t="s">
        <v>319</v>
      </c>
      <c r="I71" s="134">
        <v>1000000</v>
      </c>
      <c r="J71" s="134">
        <v>1000000</v>
      </c>
      <c r="K71" s="134">
        <v>1000000</v>
      </c>
      <c r="L71" s="134"/>
      <c r="M71" s="134"/>
      <c r="N71" s="134"/>
      <c r="O71" s="134"/>
      <c r="P71" s="134"/>
      <c r="Q71" s="134"/>
      <c r="R71" s="134"/>
      <c r="S71" s="134"/>
      <c r="T71" s="134"/>
      <c r="U71" s="134"/>
      <c r="V71" s="134"/>
      <c r="W71" s="134"/>
    </row>
    <row r="72" ht="18.75" customHeight="1" spans="1:23">
      <c r="A72" s="24"/>
      <c r="B72" s="24"/>
      <c r="C72" s="21" t="s">
        <v>377</v>
      </c>
      <c r="D72" s="24"/>
      <c r="E72" s="24"/>
      <c r="F72" s="24"/>
      <c r="G72" s="24"/>
      <c r="H72" s="24"/>
      <c r="I72" s="134">
        <v>1500000</v>
      </c>
      <c r="J72" s="134">
        <v>1500000</v>
      </c>
      <c r="K72" s="134">
        <v>1500000</v>
      </c>
      <c r="L72" s="134"/>
      <c r="M72" s="134"/>
      <c r="N72" s="134"/>
      <c r="O72" s="134"/>
      <c r="P72" s="134"/>
      <c r="Q72" s="134"/>
      <c r="R72" s="134"/>
      <c r="S72" s="134"/>
      <c r="T72" s="134"/>
      <c r="U72" s="134"/>
      <c r="V72" s="134"/>
      <c r="W72" s="134"/>
    </row>
    <row r="73" ht="18.75" customHeight="1" spans="1:23">
      <c r="A73" s="130" t="s">
        <v>327</v>
      </c>
      <c r="B73" s="130" t="s">
        <v>378</v>
      </c>
      <c r="C73" s="21" t="s">
        <v>377</v>
      </c>
      <c r="D73" s="130" t="s">
        <v>71</v>
      </c>
      <c r="E73" s="130" t="s">
        <v>132</v>
      </c>
      <c r="F73" s="130" t="s">
        <v>133</v>
      </c>
      <c r="G73" s="130" t="s">
        <v>266</v>
      </c>
      <c r="H73" s="130" t="s">
        <v>267</v>
      </c>
      <c r="I73" s="134">
        <v>5000</v>
      </c>
      <c r="J73" s="134">
        <v>5000</v>
      </c>
      <c r="K73" s="134">
        <v>5000</v>
      </c>
      <c r="L73" s="134"/>
      <c r="M73" s="134"/>
      <c r="N73" s="134"/>
      <c r="O73" s="134"/>
      <c r="P73" s="134"/>
      <c r="Q73" s="134"/>
      <c r="R73" s="134"/>
      <c r="S73" s="134"/>
      <c r="T73" s="134"/>
      <c r="U73" s="134"/>
      <c r="V73" s="134"/>
      <c r="W73" s="134"/>
    </row>
    <row r="74" ht="18.75" customHeight="1" spans="1:23">
      <c r="A74" s="130" t="s">
        <v>327</v>
      </c>
      <c r="B74" s="130" t="s">
        <v>378</v>
      </c>
      <c r="C74" s="21" t="s">
        <v>377</v>
      </c>
      <c r="D74" s="130" t="s">
        <v>71</v>
      </c>
      <c r="E74" s="130" t="s">
        <v>132</v>
      </c>
      <c r="F74" s="130" t="s">
        <v>133</v>
      </c>
      <c r="G74" s="130" t="s">
        <v>274</v>
      </c>
      <c r="H74" s="130" t="s">
        <v>275</v>
      </c>
      <c r="I74" s="134">
        <v>50000</v>
      </c>
      <c r="J74" s="134">
        <v>50000</v>
      </c>
      <c r="K74" s="134">
        <v>50000</v>
      </c>
      <c r="L74" s="134"/>
      <c r="M74" s="134"/>
      <c r="N74" s="134"/>
      <c r="O74" s="134"/>
      <c r="P74" s="134"/>
      <c r="Q74" s="134"/>
      <c r="R74" s="134"/>
      <c r="S74" s="134"/>
      <c r="T74" s="134"/>
      <c r="U74" s="134"/>
      <c r="V74" s="134"/>
      <c r="W74" s="134"/>
    </row>
    <row r="75" ht="18.75" customHeight="1" spans="1:23">
      <c r="A75" s="130" t="s">
        <v>327</v>
      </c>
      <c r="B75" s="130" t="s">
        <v>378</v>
      </c>
      <c r="C75" s="21" t="s">
        <v>377</v>
      </c>
      <c r="D75" s="130" t="s">
        <v>71</v>
      </c>
      <c r="E75" s="130" t="s">
        <v>132</v>
      </c>
      <c r="F75" s="130" t="s">
        <v>133</v>
      </c>
      <c r="G75" s="130" t="s">
        <v>276</v>
      </c>
      <c r="H75" s="130" t="s">
        <v>277</v>
      </c>
      <c r="I75" s="134">
        <v>350000</v>
      </c>
      <c r="J75" s="134">
        <v>350000</v>
      </c>
      <c r="K75" s="134">
        <v>350000</v>
      </c>
      <c r="L75" s="134"/>
      <c r="M75" s="134"/>
      <c r="N75" s="134"/>
      <c r="O75" s="134"/>
      <c r="P75" s="134"/>
      <c r="Q75" s="134"/>
      <c r="R75" s="134"/>
      <c r="S75" s="134"/>
      <c r="T75" s="134"/>
      <c r="U75" s="134"/>
      <c r="V75" s="134"/>
      <c r="W75" s="134"/>
    </row>
    <row r="76" ht="18.75" customHeight="1" spans="1:23">
      <c r="A76" s="130" t="s">
        <v>327</v>
      </c>
      <c r="B76" s="130" t="s">
        <v>378</v>
      </c>
      <c r="C76" s="21" t="s">
        <v>377</v>
      </c>
      <c r="D76" s="130" t="s">
        <v>71</v>
      </c>
      <c r="E76" s="130" t="s">
        <v>132</v>
      </c>
      <c r="F76" s="130" t="s">
        <v>133</v>
      </c>
      <c r="G76" s="130" t="s">
        <v>379</v>
      </c>
      <c r="H76" s="130" t="s">
        <v>380</v>
      </c>
      <c r="I76" s="134">
        <v>931800</v>
      </c>
      <c r="J76" s="134">
        <v>931800</v>
      </c>
      <c r="K76" s="134">
        <v>931800</v>
      </c>
      <c r="L76" s="134"/>
      <c r="M76" s="134"/>
      <c r="N76" s="134"/>
      <c r="O76" s="134"/>
      <c r="P76" s="134"/>
      <c r="Q76" s="134"/>
      <c r="R76" s="134"/>
      <c r="S76" s="134"/>
      <c r="T76" s="134"/>
      <c r="U76" s="134"/>
      <c r="V76" s="134"/>
      <c r="W76" s="134"/>
    </row>
    <row r="77" ht="18.75" customHeight="1" spans="1:23">
      <c r="A77" s="130" t="s">
        <v>327</v>
      </c>
      <c r="B77" s="130" t="s">
        <v>378</v>
      </c>
      <c r="C77" s="21" t="s">
        <v>377</v>
      </c>
      <c r="D77" s="130" t="s">
        <v>71</v>
      </c>
      <c r="E77" s="130" t="s">
        <v>132</v>
      </c>
      <c r="F77" s="130" t="s">
        <v>133</v>
      </c>
      <c r="G77" s="130" t="s">
        <v>381</v>
      </c>
      <c r="H77" s="130" t="s">
        <v>382</v>
      </c>
      <c r="I77" s="134">
        <v>48000</v>
      </c>
      <c r="J77" s="134">
        <v>48000</v>
      </c>
      <c r="K77" s="134">
        <v>48000</v>
      </c>
      <c r="L77" s="134"/>
      <c r="M77" s="134"/>
      <c r="N77" s="134"/>
      <c r="O77" s="134"/>
      <c r="P77" s="134"/>
      <c r="Q77" s="134"/>
      <c r="R77" s="134"/>
      <c r="S77" s="134"/>
      <c r="T77" s="134"/>
      <c r="U77" s="134"/>
      <c r="V77" s="134"/>
      <c r="W77" s="134"/>
    </row>
    <row r="78" ht="18.75" customHeight="1" spans="1:23">
      <c r="A78" s="130" t="s">
        <v>327</v>
      </c>
      <c r="B78" s="130" t="s">
        <v>378</v>
      </c>
      <c r="C78" s="21" t="s">
        <v>377</v>
      </c>
      <c r="D78" s="130" t="s">
        <v>71</v>
      </c>
      <c r="E78" s="130" t="s">
        <v>132</v>
      </c>
      <c r="F78" s="130" t="s">
        <v>133</v>
      </c>
      <c r="G78" s="130" t="s">
        <v>339</v>
      </c>
      <c r="H78" s="130" t="s">
        <v>340</v>
      </c>
      <c r="I78" s="134">
        <v>85200</v>
      </c>
      <c r="J78" s="134">
        <v>85200</v>
      </c>
      <c r="K78" s="134">
        <v>85200</v>
      </c>
      <c r="L78" s="134"/>
      <c r="M78" s="134"/>
      <c r="N78" s="134"/>
      <c r="O78" s="134"/>
      <c r="P78" s="134"/>
      <c r="Q78" s="134"/>
      <c r="R78" s="134"/>
      <c r="S78" s="134"/>
      <c r="T78" s="134"/>
      <c r="U78" s="134"/>
      <c r="V78" s="134"/>
      <c r="W78" s="134"/>
    </row>
    <row r="79" ht="18.75" customHeight="1" spans="1:23">
      <c r="A79" s="130" t="s">
        <v>327</v>
      </c>
      <c r="B79" s="130" t="s">
        <v>378</v>
      </c>
      <c r="C79" s="21" t="s">
        <v>377</v>
      </c>
      <c r="D79" s="130" t="s">
        <v>71</v>
      </c>
      <c r="E79" s="130" t="s">
        <v>132</v>
      </c>
      <c r="F79" s="130" t="s">
        <v>133</v>
      </c>
      <c r="G79" s="130" t="s">
        <v>296</v>
      </c>
      <c r="H79" s="130" t="s">
        <v>297</v>
      </c>
      <c r="I79" s="134">
        <v>30000</v>
      </c>
      <c r="J79" s="134">
        <v>30000</v>
      </c>
      <c r="K79" s="134">
        <v>30000</v>
      </c>
      <c r="L79" s="134"/>
      <c r="M79" s="134"/>
      <c r="N79" s="134"/>
      <c r="O79" s="134"/>
      <c r="P79" s="134"/>
      <c r="Q79" s="134"/>
      <c r="R79" s="134"/>
      <c r="S79" s="134"/>
      <c r="T79" s="134"/>
      <c r="U79" s="134"/>
      <c r="V79" s="134"/>
      <c r="W79" s="134"/>
    </row>
    <row r="80" ht="18.75" customHeight="1" spans="1:23">
      <c r="A80" s="34" t="s">
        <v>157</v>
      </c>
      <c r="B80" s="35"/>
      <c r="C80" s="35"/>
      <c r="D80" s="35"/>
      <c r="E80" s="35"/>
      <c r="F80" s="35"/>
      <c r="G80" s="35"/>
      <c r="H80" s="36"/>
      <c r="I80" s="134">
        <v>217611880</v>
      </c>
      <c r="J80" s="134">
        <v>64605600</v>
      </c>
      <c r="K80" s="134">
        <v>64605600</v>
      </c>
      <c r="L80" s="134"/>
      <c r="M80" s="134"/>
      <c r="N80" s="134">
        <v>126476280</v>
      </c>
      <c r="O80" s="134">
        <v>24530000</v>
      </c>
      <c r="P80" s="134"/>
      <c r="Q80" s="134"/>
      <c r="R80" s="134">
        <v>2000000</v>
      </c>
      <c r="S80" s="134"/>
      <c r="T80" s="134"/>
      <c r="U80" s="134">
        <v>2000000</v>
      </c>
      <c r="V80" s="134"/>
      <c r="W80" s="134"/>
    </row>
  </sheetData>
  <autoFilter ref="A1:W80">
    <extLst/>
  </autoFilter>
  <mergeCells count="28">
    <mergeCell ref="A2:W2"/>
    <mergeCell ref="A3:H3"/>
    <mergeCell ref="J4:M4"/>
    <mergeCell ref="N4:P4"/>
    <mergeCell ref="R4:W4"/>
    <mergeCell ref="A80:H8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75" right="0.39" top="0.275" bottom="0.118055555555556" header="0.5" footer="0.236111111111111"/>
  <pageSetup paperSize="9" scale="3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33"/>
  <sheetViews>
    <sheetView showZeros="0" tabSelected="1" topLeftCell="A14" workbookViewId="0">
      <selection activeCell="B14" sqref="B14:B20"/>
    </sheetView>
  </sheetViews>
  <sheetFormatPr defaultColWidth="9.14285714285714" defaultRowHeight="12" customHeight="1"/>
  <cols>
    <col min="1" max="1" width="17.9333333333333" customWidth="1"/>
    <col min="2" max="2" width="62.6952380952381" customWidth="1"/>
    <col min="3" max="3" width="10.9333333333333" customWidth="1"/>
    <col min="4" max="4" width="18.2857142857143" customWidth="1"/>
    <col min="5" max="5" width="21.9619047619048" customWidth="1"/>
    <col min="6" max="6" width="5.93333333333333" customWidth="1"/>
    <col min="7" max="7" width="12.0380952380952" customWidth="1"/>
    <col min="8" max="8" width="7.59047619047619" customWidth="1"/>
    <col min="9" max="9" width="12" customWidth="1"/>
    <col min="10" max="10" width="27.5714285714286" customWidth="1"/>
  </cols>
  <sheetData>
    <row r="1" ht="15" customHeight="1" spans="10:10">
      <c r="J1" s="92" t="s">
        <v>383</v>
      </c>
    </row>
    <row r="2" ht="36.75" customHeight="1" spans="1:10">
      <c r="A2" s="5" t="str">
        <f>"2025"&amp;"年部门项目支出绩效目标表"</f>
        <v>2025年部门项目支出绩效目标表</v>
      </c>
      <c r="B2" s="6"/>
      <c r="C2" s="6"/>
      <c r="D2" s="6"/>
      <c r="E2" s="6"/>
      <c r="F2" s="56"/>
      <c r="G2" s="6"/>
      <c r="H2" s="56"/>
      <c r="I2" s="56"/>
      <c r="J2" s="6"/>
    </row>
    <row r="3" ht="18.75" customHeight="1" spans="1:8">
      <c r="A3" s="7" t="str">
        <f>"单位名称："&amp;"临沧市临翔区住房和城乡建设局"</f>
        <v>单位名称：临沧市临翔区住房和城乡建设局</v>
      </c>
      <c r="B3" s="3"/>
      <c r="C3" s="3"/>
      <c r="D3" s="3"/>
      <c r="E3" s="3"/>
      <c r="F3" s="57"/>
      <c r="G3" s="3"/>
      <c r="H3" s="57"/>
    </row>
    <row r="4" ht="18.75" customHeight="1" spans="1:10">
      <c r="A4" s="48" t="s">
        <v>384</v>
      </c>
      <c r="B4" s="48" t="s">
        <v>385</v>
      </c>
      <c r="C4" s="48" t="s">
        <v>386</v>
      </c>
      <c r="D4" s="48" t="s">
        <v>387</v>
      </c>
      <c r="E4" s="48" t="s">
        <v>388</v>
      </c>
      <c r="F4" s="58" t="s">
        <v>389</v>
      </c>
      <c r="G4" s="48" t="s">
        <v>390</v>
      </c>
      <c r="H4" s="58" t="s">
        <v>391</v>
      </c>
      <c r="I4" s="58" t="s">
        <v>392</v>
      </c>
      <c r="J4" s="48" t="s">
        <v>393</v>
      </c>
    </row>
    <row r="5" ht="18.75" customHeight="1" spans="1:10">
      <c r="A5" s="126">
        <v>1</v>
      </c>
      <c r="B5" s="126">
        <v>2</v>
      </c>
      <c r="C5" s="126">
        <v>3</v>
      </c>
      <c r="D5" s="126">
        <v>4</v>
      </c>
      <c r="E5" s="126">
        <v>5</v>
      </c>
      <c r="F5" s="126">
        <v>6</v>
      </c>
      <c r="G5" s="126">
        <v>7</v>
      </c>
      <c r="H5" s="126">
        <v>8</v>
      </c>
      <c r="I5" s="126">
        <v>9</v>
      </c>
      <c r="J5" s="126">
        <v>10</v>
      </c>
    </row>
    <row r="6" ht="18.75" customHeight="1" spans="1:10">
      <c r="A6" s="33" t="s">
        <v>71</v>
      </c>
      <c r="B6" s="59"/>
      <c r="C6" s="59"/>
      <c r="D6" s="59"/>
      <c r="E6" s="60"/>
      <c r="F6" s="61"/>
      <c r="G6" s="60"/>
      <c r="H6" s="61"/>
      <c r="I6" s="61"/>
      <c r="J6" s="60"/>
    </row>
    <row r="7" ht="18.75" customHeight="1" spans="1:10">
      <c r="A7" s="224" t="s">
        <v>337</v>
      </c>
      <c r="B7" s="21" t="s">
        <v>394</v>
      </c>
      <c r="C7" s="21" t="s">
        <v>395</v>
      </c>
      <c r="D7" s="21" t="s">
        <v>396</v>
      </c>
      <c r="E7" s="33" t="s">
        <v>397</v>
      </c>
      <c r="F7" s="21" t="s">
        <v>398</v>
      </c>
      <c r="G7" s="33" t="s">
        <v>399</v>
      </c>
      <c r="H7" s="21" t="s">
        <v>400</v>
      </c>
      <c r="I7" s="21" t="s">
        <v>401</v>
      </c>
      <c r="J7" s="33" t="s">
        <v>402</v>
      </c>
    </row>
    <row r="8" ht="18.75" customHeight="1" spans="1:10">
      <c r="A8" s="224" t="s">
        <v>337</v>
      </c>
      <c r="B8" s="21" t="s">
        <v>394</v>
      </c>
      <c r="C8" s="21" t="s">
        <v>395</v>
      </c>
      <c r="D8" s="21" t="s">
        <v>403</v>
      </c>
      <c r="E8" s="33" t="s">
        <v>404</v>
      </c>
      <c r="F8" s="21" t="s">
        <v>405</v>
      </c>
      <c r="G8" s="33" t="s">
        <v>406</v>
      </c>
      <c r="H8" s="21" t="s">
        <v>407</v>
      </c>
      <c r="I8" s="21" t="s">
        <v>401</v>
      </c>
      <c r="J8" s="33" t="s">
        <v>408</v>
      </c>
    </row>
    <row r="9" ht="18.75" customHeight="1" spans="1:10">
      <c r="A9" s="224" t="s">
        <v>337</v>
      </c>
      <c r="B9" s="21" t="s">
        <v>394</v>
      </c>
      <c r="C9" s="21" t="s">
        <v>395</v>
      </c>
      <c r="D9" s="21" t="s">
        <v>409</v>
      </c>
      <c r="E9" s="33" t="s">
        <v>410</v>
      </c>
      <c r="F9" s="21" t="s">
        <v>405</v>
      </c>
      <c r="G9" s="33" t="s">
        <v>411</v>
      </c>
      <c r="H9" s="21" t="s">
        <v>407</v>
      </c>
      <c r="I9" s="21" t="s">
        <v>401</v>
      </c>
      <c r="J9" s="33" t="s">
        <v>412</v>
      </c>
    </row>
    <row r="10" ht="18.75" customHeight="1" spans="1:10">
      <c r="A10" s="224" t="s">
        <v>337</v>
      </c>
      <c r="B10" s="21" t="s">
        <v>394</v>
      </c>
      <c r="C10" s="21" t="s">
        <v>395</v>
      </c>
      <c r="D10" s="21" t="s">
        <v>413</v>
      </c>
      <c r="E10" s="33" t="s">
        <v>414</v>
      </c>
      <c r="F10" s="21" t="s">
        <v>405</v>
      </c>
      <c r="G10" s="33" t="s">
        <v>415</v>
      </c>
      <c r="H10" s="21" t="s">
        <v>416</v>
      </c>
      <c r="I10" s="21" t="s">
        <v>401</v>
      </c>
      <c r="J10" s="33" t="s">
        <v>417</v>
      </c>
    </row>
    <row r="11" ht="18.75" customHeight="1" spans="1:10">
      <c r="A11" s="224" t="s">
        <v>337</v>
      </c>
      <c r="B11" s="21" t="s">
        <v>394</v>
      </c>
      <c r="C11" s="21" t="s">
        <v>418</v>
      </c>
      <c r="D11" s="21" t="s">
        <v>419</v>
      </c>
      <c r="E11" s="33" t="s">
        <v>420</v>
      </c>
      <c r="F11" s="21" t="s">
        <v>405</v>
      </c>
      <c r="G11" s="33" t="s">
        <v>421</v>
      </c>
      <c r="H11" s="21" t="s">
        <v>400</v>
      </c>
      <c r="I11" s="21" t="s">
        <v>422</v>
      </c>
      <c r="J11" s="33" t="s">
        <v>423</v>
      </c>
    </row>
    <row r="12" ht="18.75" customHeight="1" spans="1:10">
      <c r="A12" s="224" t="s">
        <v>337</v>
      </c>
      <c r="B12" s="21" t="s">
        <v>394</v>
      </c>
      <c r="C12" s="21" t="s">
        <v>418</v>
      </c>
      <c r="D12" s="21" t="s">
        <v>424</v>
      </c>
      <c r="E12" s="33" t="s">
        <v>425</v>
      </c>
      <c r="F12" s="21" t="s">
        <v>405</v>
      </c>
      <c r="G12" s="33" t="s">
        <v>426</v>
      </c>
      <c r="H12" s="21" t="s">
        <v>427</v>
      </c>
      <c r="I12" s="21" t="s">
        <v>401</v>
      </c>
      <c r="J12" s="33" t="s">
        <v>428</v>
      </c>
    </row>
    <row r="13" ht="18.75" customHeight="1" spans="1:10">
      <c r="A13" s="224" t="s">
        <v>337</v>
      </c>
      <c r="B13" s="21" t="s">
        <v>394</v>
      </c>
      <c r="C13" s="21" t="s">
        <v>429</v>
      </c>
      <c r="D13" s="21" t="s">
        <v>430</v>
      </c>
      <c r="E13" s="33" t="s">
        <v>431</v>
      </c>
      <c r="F13" s="21" t="s">
        <v>405</v>
      </c>
      <c r="G13" s="33" t="s">
        <v>411</v>
      </c>
      <c r="H13" s="21" t="s">
        <v>407</v>
      </c>
      <c r="I13" s="21" t="s">
        <v>422</v>
      </c>
      <c r="J13" s="33" t="s">
        <v>432</v>
      </c>
    </row>
    <row r="14" ht="18.75" customHeight="1" spans="1:10">
      <c r="A14" s="224" t="s">
        <v>361</v>
      </c>
      <c r="B14" s="21" t="s">
        <v>433</v>
      </c>
      <c r="C14" s="21" t="s">
        <v>395</v>
      </c>
      <c r="D14" s="21" t="s">
        <v>396</v>
      </c>
      <c r="E14" s="33" t="s">
        <v>434</v>
      </c>
      <c r="F14" s="21" t="s">
        <v>398</v>
      </c>
      <c r="G14" s="33" t="s">
        <v>201</v>
      </c>
      <c r="H14" s="21" t="s">
        <v>435</v>
      </c>
      <c r="I14" s="21" t="s">
        <v>401</v>
      </c>
      <c r="J14" s="33" t="s">
        <v>436</v>
      </c>
    </row>
    <row r="15" ht="18.75" customHeight="1" spans="1:10">
      <c r="A15" s="224" t="s">
        <v>361</v>
      </c>
      <c r="B15" s="21" t="s">
        <v>437</v>
      </c>
      <c r="C15" s="21" t="s">
        <v>395</v>
      </c>
      <c r="D15" s="21" t="s">
        <v>396</v>
      </c>
      <c r="E15" s="33" t="s">
        <v>438</v>
      </c>
      <c r="F15" s="21" t="s">
        <v>405</v>
      </c>
      <c r="G15" s="33" t="s">
        <v>439</v>
      </c>
      <c r="H15" s="21" t="s">
        <v>440</v>
      </c>
      <c r="I15" s="21" t="s">
        <v>401</v>
      </c>
      <c r="J15" s="33" t="s">
        <v>441</v>
      </c>
    </row>
    <row r="16" ht="27" customHeight="1" spans="1:10">
      <c r="A16" s="224" t="s">
        <v>361</v>
      </c>
      <c r="B16" s="21" t="s">
        <v>437</v>
      </c>
      <c r="C16" s="21" t="s">
        <v>395</v>
      </c>
      <c r="D16" s="21" t="s">
        <v>403</v>
      </c>
      <c r="E16" s="33" t="s">
        <v>442</v>
      </c>
      <c r="F16" s="21" t="s">
        <v>405</v>
      </c>
      <c r="G16" s="33" t="s">
        <v>443</v>
      </c>
      <c r="H16" s="21" t="s">
        <v>407</v>
      </c>
      <c r="I16" s="21" t="s">
        <v>401</v>
      </c>
      <c r="J16" s="33" t="s">
        <v>444</v>
      </c>
    </row>
    <row r="17" ht="18.75" customHeight="1" spans="1:10">
      <c r="A17" s="224" t="s">
        <v>361</v>
      </c>
      <c r="B17" s="21" t="s">
        <v>437</v>
      </c>
      <c r="C17" s="21" t="s">
        <v>395</v>
      </c>
      <c r="D17" s="21" t="s">
        <v>409</v>
      </c>
      <c r="E17" s="33" t="s">
        <v>445</v>
      </c>
      <c r="F17" s="21" t="s">
        <v>405</v>
      </c>
      <c r="G17" s="33" t="s">
        <v>411</v>
      </c>
      <c r="H17" s="21" t="s">
        <v>407</v>
      </c>
      <c r="I17" s="21" t="s">
        <v>401</v>
      </c>
      <c r="J17" s="33" t="s">
        <v>446</v>
      </c>
    </row>
    <row r="18" ht="18.75" customHeight="1" spans="1:10">
      <c r="A18" s="224" t="s">
        <v>361</v>
      </c>
      <c r="B18" s="21" t="s">
        <v>437</v>
      </c>
      <c r="C18" s="21" t="s">
        <v>418</v>
      </c>
      <c r="D18" s="21" t="s">
        <v>419</v>
      </c>
      <c r="E18" s="33" t="s">
        <v>420</v>
      </c>
      <c r="F18" s="21" t="s">
        <v>398</v>
      </c>
      <c r="G18" s="33" t="s">
        <v>202</v>
      </c>
      <c r="H18" s="21" t="s">
        <v>400</v>
      </c>
      <c r="I18" s="21" t="s">
        <v>401</v>
      </c>
      <c r="J18" s="33" t="s">
        <v>447</v>
      </c>
    </row>
    <row r="19" ht="18.75" customHeight="1" spans="1:10">
      <c r="A19" s="224" t="s">
        <v>361</v>
      </c>
      <c r="B19" s="21" t="s">
        <v>437</v>
      </c>
      <c r="C19" s="21" t="s">
        <v>418</v>
      </c>
      <c r="D19" s="21" t="s">
        <v>424</v>
      </c>
      <c r="E19" s="33" t="s">
        <v>448</v>
      </c>
      <c r="F19" s="21" t="s">
        <v>405</v>
      </c>
      <c r="G19" s="33" t="s">
        <v>449</v>
      </c>
      <c r="H19" s="21" t="s">
        <v>450</v>
      </c>
      <c r="I19" s="21" t="s">
        <v>422</v>
      </c>
      <c r="J19" s="33" t="s">
        <v>451</v>
      </c>
    </row>
    <row r="20" ht="109" customHeight="1" spans="1:10">
      <c r="A20" s="224" t="s">
        <v>361</v>
      </c>
      <c r="B20" s="21" t="s">
        <v>437</v>
      </c>
      <c r="C20" s="21" t="s">
        <v>429</v>
      </c>
      <c r="D20" s="21" t="s">
        <v>430</v>
      </c>
      <c r="E20" s="33" t="s">
        <v>452</v>
      </c>
      <c r="F20" s="21" t="s">
        <v>398</v>
      </c>
      <c r="G20" s="33" t="s">
        <v>453</v>
      </c>
      <c r="H20" s="21" t="s">
        <v>407</v>
      </c>
      <c r="I20" s="21" t="s">
        <v>401</v>
      </c>
      <c r="J20" s="33" t="s">
        <v>454</v>
      </c>
    </row>
    <row r="21" ht="18.75" customHeight="1" spans="1:10">
      <c r="A21" s="224" t="s">
        <v>375</v>
      </c>
      <c r="B21" s="21" t="s">
        <v>455</v>
      </c>
      <c r="C21" s="21" t="s">
        <v>395</v>
      </c>
      <c r="D21" s="21" t="s">
        <v>396</v>
      </c>
      <c r="E21" s="33" t="s">
        <v>456</v>
      </c>
      <c r="F21" s="21" t="s">
        <v>398</v>
      </c>
      <c r="G21" s="33" t="s">
        <v>457</v>
      </c>
      <c r="H21" s="21" t="s">
        <v>458</v>
      </c>
      <c r="I21" s="21" t="s">
        <v>401</v>
      </c>
      <c r="J21" s="33" t="s">
        <v>459</v>
      </c>
    </row>
    <row r="22" ht="18.75" customHeight="1" spans="1:10">
      <c r="A22" s="224" t="s">
        <v>375</v>
      </c>
      <c r="B22" s="21" t="s">
        <v>455</v>
      </c>
      <c r="C22" s="21" t="s">
        <v>395</v>
      </c>
      <c r="D22" s="21" t="s">
        <v>396</v>
      </c>
      <c r="E22" s="33" t="s">
        <v>460</v>
      </c>
      <c r="F22" s="21" t="s">
        <v>398</v>
      </c>
      <c r="G22" s="33" t="s">
        <v>457</v>
      </c>
      <c r="H22" s="21" t="s">
        <v>458</v>
      </c>
      <c r="I22" s="21" t="s">
        <v>401</v>
      </c>
      <c r="J22" s="33" t="s">
        <v>461</v>
      </c>
    </row>
    <row r="23" ht="18.75" customHeight="1" spans="1:10">
      <c r="A23" s="224" t="s">
        <v>375</v>
      </c>
      <c r="B23" s="21" t="s">
        <v>455</v>
      </c>
      <c r="C23" s="21" t="s">
        <v>395</v>
      </c>
      <c r="D23" s="21" t="s">
        <v>403</v>
      </c>
      <c r="E23" s="33" t="s">
        <v>462</v>
      </c>
      <c r="F23" s="21" t="s">
        <v>405</v>
      </c>
      <c r="G23" s="33" t="s">
        <v>411</v>
      </c>
      <c r="H23" s="21" t="s">
        <v>407</v>
      </c>
      <c r="I23" s="21" t="s">
        <v>401</v>
      </c>
      <c r="J23" s="33" t="s">
        <v>463</v>
      </c>
    </row>
    <row r="24" ht="18.75" customHeight="1" spans="1:10">
      <c r="A24" s="224" t="s">
        <v>375</v>
      </c>
      <c r="B24" s="21" t="s">
        <v>455</v>
      </c>
      <c r="C24" s="21" t="s">
        <v>395</v>
      </c>
      <c r="D24" s="21" t="s">
        <v>409</v>
      </c>
      <c r="E24" s="33" t="s">
        <v>464</v>
      </c>
      <c r="F24" s="21" t="s">
        <v>405</v>
      </c>
      <c r="G24" s="33" t="s">
        <v>411</v>
      </c>
      <c r="H24" s="21" t="s">
        <v>407</v>
      </c>
      <c r="I24" s="21" t="s">
        <v>401</v>
      </c>
      <c r="J24" s="33" t="s">
        <v>465</v>
      </c>
    </row>
    <row r="25" ht="18.75" customHeight="1" spans="1:10">
      <c r="A25" s="224" t="s">
        <v>375</v>
      </c>
      <c r="B25" s="21" t="s">
        <v>455</v>
      </c>
      <c r="C25" s="21" t="s">
        <v>418</v>
      </c>
      <c r="D25" s="21" t="s">
        <v>466</v>
      </c>
      <c r="E25" s="33" t="s">
        <v>467</v>
      </c>
      <c r="F25" s="21" t="s">
        <v>405</v>
      </c>
      <c r="G25" s="33" t="s">
        <v>468</v>
      </c>
      <c r="H25" s="21" t="s">
        <v>469</v>
      </c>
      <c r="I25" s="21" t="s">
        <v>422</v>
      </c>
      <c r="J25" s="33" t="s">
        <v>470</v>
      </c>
    </row>
    <row r="26" ht="18.75" customHeight="1" spans="1:10">
      <c r="A26" s="224" t="s">
        <v>375</v>
      </c>
      <c r="B26" s="21" t="s">
        <v>455</v>
      </c>
      <c r="C26" s="21" t="s">
        <v>418</v>
      </c>
      <c r="D26" s="21" t="s">
        <v>419</v>
      </c>
      <c r="E26" s="33" t="s">
        <v>471</v>
      </c>
      <c r="F26" s="21" t="s">
        <v>405</v>
      </c>
      <c r="G26" s="33" t="s">
        <v>472</v>
      </c>
      <c r="H26" s="21" t="s">
        <v>469</v>
      </c>
      <c r="I26" s="21" t="s">
        <v>422</v>
      </c>
      <c r="J26" s="33" t="s">
        <v>473</v>
      </c>
    </row>
    <row r="27" ht="35" customHeight="1" spans="1:10">
      <c r="A27" s="224" t="s">
        <v>375</v>
      </c>
      <c r="B27" s="21" t="s">
        <v>455</v>
      </c>
      <c r="C27" s="21" t="s">
        <v>418</v>
      </c>
      <c r="D27" s="21" t="s">
        <v>474</v>
      </c>
      <c r="E27" s="33" t="s">
        <v>475</v>
      </c>
      <c r="F27" s="21" t="s">
        <v>405</v>
      </c>
      <c r="G27" s="33" t="s">
        <v>472</v>
      </c>
      <c r="H27" s="21" t="s">
        <v>469</v>
      </c>
      <c r="I27" s="21" t="s">
        <v>422</v>
      </c>
      <c r="J27" s="33" t="s">
        <v>476</v>
      </c>
    </row>
    <row r="28" ht="18.75" customHeight="1" spans="1:10">
      <c r="A28" s="224" t="s">
        <v>375</v>
      </c>
      <c r="B28" s="21" t="s">
        <v>455</v>
      </c>
      <c r="C28" s="21" t="s">
        <v>429</v>
      </c>
      <c r="D28" s="21" t="s">
        <v>430</v>
      </c>
      <c r="E28" s="33" t="s">
        <v>431</v>
      </c>
      <c r="F28" s="21" t="s">
        <v>405</v>
      </c>
      <c r="G28" s="33" t="s">
        <v>411</v>
      </c>
      <c r="H28" s="21" t="s">
        <v>407</v>
      </c>
      <c r="I28" s="21" t="s">
        <v>401</v>
      </c>
      <c r="J28" s="33" t="s">
        <v>477</v>
      </c>
    </row>
    <row r="29" ht="18.75" customHeight="1" spans="1:10">
      <c r="A29" s="224" t="s">
        <v>369</v>
      </c>
      <c r="B29" s="21" t="s">
        <v>478</v>
      </c>
      <c r="C29" s="21" t="s">
        <v>395</v>
      </c>
      <c r="D29" s="21" t="s">
        <v>396</v>
      </c>
      <c r="E29" s="33" t="s">
        <v>479</v>
      </c>
      <c r="F29" s="21" t="s">
        <v>398</v>
      </c>
      <c r="G29" s="33" t="s">
        <v>411</v>
      </c>
      <c r="H29" s="21" t="s">
        <v>480</v>
      </c>
      <c r="I29" s="21" t="s">
        <v>401</v>
      </c>
      <c r="J29" s="33" t="s">
        <v>481</v>
      </c>
    </row>
    <row r="30" ht="18.75" customHeight="1" spans="1:10">
      <c r="A30" s="224" t="s">
        <v>369</v>
      </c>
      <c r="B30" s="21" t="s">
        <v>478</v>
      </c>
      <c r="C30" s="21" t="s">
        <v>395</v>
      </c>
      <c r="D30" s="21" t="s">
        <v>396</v>
      </c>
      <c r="E30" s="33" t="s">
        <v>482</v>
      </c>
      <c r="F30" s="21" t="s">
        <v>398</v>
      </c>
      <c r="G30" s="33" t="s">
        <v>199</v>
      </c>
      <c r="H30" s="21" t="s">
        <v>483</v>
      </c>
      <c r="I30" s="21" t="s">
        <v>401</v>
      </c>
      <c r="J30" s="33" t="s">
        <v>484</v>
      </c>
    </row>
    <row r="31" ht="18.75" customHeight="1" spans="1:10">
      <c r="A31" s="224" t="s">
        <v>369</v>
      </c>
      <c r="B31" s="21" t="s">
        <v>478</v>
      </c>
      <c r="C31" s="21" t="s">
        <v>395</v>
      </c>
      <c r="D31" s="21" t="s">
        <v>403</v>
      </c>
      <c r="E31" s="33" t="s">
        <v>485</v>
      </c>
      <c r="F31" s="21" t="s">
        <v>398</v>
      </c>
      <c r="G31" s="33" t="s">
        <v>453</v>
      </c>
      <c r="H31" s="21" t="s">
        <v>407</v>
      </c>
      <c r="I31" s="21" t="s">
        <v>401</v>
      </c>
      <c r="J31" s="33" t="s">
        <v>486</v>
      </c>
    </row>
    <row r="32" ht="18.75" customHeight="1" spans="1:10">
      <c r="A32" s="224" t="s">
        <v>369</v>
      </c>
      <c r="B32" s="21" t="s">
        <v>478</v>
      </c>
      <c r="C32" s="21" t="s">
        <v>395</v>
      </c>
      <c r="D32" s="21" t="s">
        <v>409</v>
      </c>
      <c r="E32" s="33" t="s">
        <v>487</v>
      </c>
      <c r="F32" s="21" t="s">
        <v>405</v>
      </c>
      <c r="G32" s="33" t="s">
        <v>199</v>
      </c>
      <c r="H32" s="21" t="s">
        <v>427</v>
      </c>
      <c r="I32" s="21" t="s">
        <v>401</v>
      </c>
      <c r="J32" s="33" t="s">
        <v>488</v>
      </c>
    </row>
    <row r="33" ht="18.75" customHeight="1" spans="1:10">
      <c r="A33" s="224" t="s">
        <v>369</v>
      </c>
      <c r="B33" s="21" t="s">
        <v>478</v>
      </c>
      <c r="C33" s="21" t="s">
        <v>418</v>
      </c>
      <c r="D33" s="21" t="s">
        <v>419</v>
      </c>
      <c r="E33" s="33" t="s">
        <v>489</v>
      </c>
      <c r="F33" s="21" t="s">
        <v>398</v>
      </c>
      <c r="G33" s="33" t="s">
        <v>490</v>
      </c>
      <c r="H33" s="21" t="s">
        <v>491</v>
      </c>
      <c r="I33" s="21" t="s">
        <v>401</v>
      </c>
      <c r="J33" s="33" t="s">
        <v>492</v>
      </c>
    </row>
    <row r="34" ht="18.75" customHeight="1" spans="1:10">
      <c r="A34" s="224" t="s">
        <v>369</v>
      </c>
      <c r="B34" s="21" t="s">
        <v>478</v>
      </c>
      <c r="C34" s="21" t="s">
        <v>418</v>
      </c>
      <c r="D34" s="21" t="s">
        <v>474</v>
      </c>
      <c r="E34" s="33" t="s">
        <v>493</v>
      </c>
      <c r="F34" s="21" t="s">
        <v>405</v>
      </c>
      <c r="G34" s="33" t="s">
        <v>494</v>
      </c>
      <c r="H34" s="21" t="s">
        <v>469</v>
      </c>
      <c r="I34" s="21" t="s">
        <v>422</v>
      </c>
      <c r="J34" s="33" t="s">
        <v>495</v>
      </c>
    </row>
    <row r="35" ht="18.75" customHeight="1" spans="1:10">
      <c r="A35" s="224" t="s">
        <v>369</v>
      </c>
      <c r="B35" s="21" t="s">
        <v>478</v>
      </c>
      <c r="C35" s="21" t="s">
        <v>418</v>
      </c>
      <c r="D35" s="21" t="s">
        <v>424</v>
      </c>
      <c r="E35" s="33" t="s">
        <v>496</v>
      </c>
      <c r="F35" s="21" t="s">
        <v>405</v>
      </c>
      <c r="G35" s="33" t="s">
        <v>426</v>
      </c>
      <c r="H35" s="21" t="s">
        <v>427</v>
      </c>
      <c r="I35" s="21" t="s">
        <v>422</v>
      </c>
      <c r="J35" s="33" t="s">
        <v>497</v>
      </c>
    </row>
    <row r="36" ht="18.75" customHeight="1" spans="1:10">
      <c r="A36" s="224" t="s">
        <v>369</v>
      </c>
      <c r="B36" s="21" t="s">
        <v>478</v>
      </c>
      <c r="C36" s="21" t="s">
        <v>429</v>
      </c>
      <c r="D36" s="21" t="s">
        <v>430</v>
      </c>
      <c r="E36" s="33" t="s">
        <v>431</v>
      </c>
      <c r="F36" s="21" t="s">
        <v>405</v>
      </c>
      <c r="G36" s="33" t="s">
        <v>498</v>
      </c>
      <c r="H36" s="21" t="s">
        <v>407</v>
      </c>
      <c r="I36" s="21" t="s">
        <v>401</v>
      </c>
      <c r="J36" s="33" t="s">
        <v>499</v>
      </c>
    </row>
    <row r="37" ht="18.75" customHeight="1" spans="1:10">
      <c r="A37" s="224" t="s">
        <v>315</v>
      </c>
      <c r="B37" s="21" t="s">
        <v>500</v>
      </c>
      <c r="C37" s="21" t="s">
        <v>395</v>
      </c>
      <c r="D37" s="21" t="s">
        <v>396</v>
      </c>
      <c r="E37" s="33" t="s">
        <v>501</v>
      </c>
      <c r="F37" s="21" t="s">
        <v>398</v>
      </c>
      <c r="G37" s="33" t="s">
        <v>502</v>
      </c>
      <c r="H37" s="21" t="s">
        <v>503</v>
      </c>
      <c r="I37" s="21" t="s">
        <v>422</v>
      </c>
      <c r="J37" s="33" t="s">
        <v>504</v>
      </c>
    </row>
    <row r="38" ht="18.75" customHeight="1" spans="1:10">
      <c r="A38" s="224" t="s">
        <v>315</v>
      </c>
      <c r="B38" s="21" t="s">
        <v>500</v>
      </c>
      <c r="C38" s="21" t="s">
        <v>395</v>
      </c>
      <c r="D38" s="21" t="s">
        <v>396</v>
      </c>
      <c r="E38" s="33" t="s">
        <v>505</v>
      </c>
      <c r="F38" s="21" t="s">
        <v>398</v>
      </c>
      <c r="G38" s="33" t="s">
        <v>506</v>
      </c>
      <c r="H38" s="21" t="s">
        <v>507</v>
      </c>
      <c r="I38" s="21" t="s">
        <v>401</v>
      </c>
      <c r="J38" s="33" t="s">
        <v>508</v>
      </c>
    </row>
    <row r="39" ht="18.75" customHeight="1" spans="1:10">
      <c r="A39" s="224" t="s">
        <v>315</v>
      </c>
      <c r="B39" s="21" t="s">
        <v>500</v>
      </c>
      <c r="C39" s="21" t="s">
        <v>395</v>
      </c>
      <c r="D39" s="21" t="s">
        <v>396</v>
      </c>
      <c r="E39" s="33" t="s">
        <v>509</v>
      </c>
      <c r="F39" s="21" t="s">
        <v>405</v>
      </c>
      <c r="G39" s="33" t="s">
        <v>203</v>
      </c>
      <c r="H39" s="21" t="s">
        <v>440</v>
      </c>
      <c r="I39" s="21" t="s">
        <v>401</v>
      </c>
      <c r="J39" s="33" t="s">
        <v>510</v>
      </c>
    </row>
    <row r="40" ht="28" customHeight="1" spans="1:10">
      <c r="A40" s="224" t="s">
        <v>315</v>
      </c>
      <c r="B40" s="21" t="s">
        <v>500</v>
      </c>
      <c r="C40" s="21" t="s">
        <v>395</v>
      </c>
      <c r="D40" s="21" t="s">
        <v>403</v>
      </c>
      <c r="E40" s="33" t="s">
        <v>511</v>
      </c>
      <c r="F40" s="21" t="s">
        <v>405</v>
      </c>
      <c r="G40" s="33" t="s">
        <v>512</v>
      </c>
      <c r="H40" s="21" t="s">
        <v>469</v>
      </c>
      <c r="I40" s="21" t="s">
        <v>422</v>
      </c>
      <c r="J40" s="33" t="s">
        <v>513</v>
      </c>
    </row>
    <row r="41" ht="28" customHeight="1" spans="1:10">
      <c r="A41" s="224" t="s">
        <v>315</v>
      </c>
      <c r="B41" s="21" t="s">
        <v>500</v>
      </c>
      <c r="C41" s="21" t="s">
        <v>395</v>
      </c>
      <c r="D41" s="21" t="s">
        <v>409</v>
      </c>
      <c r="E41" s="33" t="s">
        <v>514</v>
      </c>
      <c r="F41" s="21" t="s">
        <v>405</v>
      </c>
      <c r="G41" s="33" t="s">
        <v>411</v>
      </c>
      <c r="H41" s="21" t="s">
        <v>407</v>
      </c>
      <c r="I41" s="21" t="s">
        <v>401</v>
      </c>
      <c r="J41" s="33" t="s">
        <v>515</v>
      </c>
    </row>
    <row r="42" ht="28" customHeight="1" spans="1:10">
      <c r="A42" s="224" t="s">
        <v>315</v>
      </c>
      <c r="B42" s="21" t="s">
        <v>500</v>
      </c>
      <c r="C42" s="21" t="s">
        <v>418</v>
      </c>
      <c r="D42" s="21" t="s">
        <v>419</v>
      </c>
      <c r="E42" s="33" t="s">
        <v>516</v>
      </c>
      <c r="F42" s="21" t="s">
        <v>398</v>
      </c>
      <c r="G42" s="33" t="s">
        <v>502</v>
      </c>
      <c r="H42" s="21" t="s">
        <v>503</v>
      </c>
      <c r="I42" s="21" t="s">
        <v>401</v>
      </c>
      <c r="J42" s="33" t="s">
        <v>517</v>
      </c>
    </row>
    <row r="43" ht="28" customHeight="1" spans="1:10">
      <c r="A43" s="224" t="s">
        <v>315</v>
      </c>
      <c r="B43" s="21" t="s">
        <v>500</v>
      </c>
      <c r="C43" s="21" t="s">
        <v>429</v>
      </c>
      <c r="D43" s="21" t="s">
        <v>430</v>
      </c>
      <c r="E43" s="33" t="s">
        <v>518</v>
      </c>
      <c r="F43" s="21" t="s">
        <v>398</v>
      </c>
      <c r="G43" s="33" t="s">
        <v>519</v>
      </c>
      <c r="H43" s="21" t="s">
        <v>407</v>
      </c>
      <c r="I43" s="21" t="s">
        <v>401</v>
      </c>
      <c r="J43" s="33" t="s">
        <v>520</v>
      </c>
    </row>
    <row r="44" ht="28" customHeight="1" spans="1:10">
      <c r="A44" s="224" t="s">
        <v>373</v>
      </c>
      <c r="B44" s="21" t="s">
        <v>521</v>
      </c>
      <c r="C44" s="21" t="s">
        <v>395</v>
      </c>
      <c r="D44" s="21" t="s">
        <v>396</v>
      </c>
      <c r="E44" s="33" t="s">
        <v>522</v>
      </c>
      <c r="F44" s="21" t="s">
        <v>398</v>
      </c>
      <c r="G44" s="33" t="s">
        <v>523</v>
      </c>
      <c r="H44" s="21" t="s">
        <v>458</v>
      </c>
      <c r="I44" s="21" t="s">
        <v>401</v>
      </c>
      <c r="J44" s="33" t="s">
        <v>524</v>
      </c>
    </row>
    <row r="45" ht="18.75" customHeight="1" spans="1:10">
      <c r="A45" s="224" t="s">
        <v>373</v>
      </c>
      <c r="B45" s="21" t="s">
        <v>525</v>
      </c>
      <c r="C45" s="21" t="s">
        <v>395</v>
      </c>
      <c r="D45" s="21" t="s">
        <v>396</v>
      </c>
      <c r="E45" s="33" t="s">
        <v>526</v>
      </c>
      <c r="F45" s="21" t="s">
        <v>398</v>
      </c>
      <c r="G45" s="33" t="s">
        <v>527</v>
      </c>
      <c r="H45" s="21" t="s">
        <v>440</v>
      </c>
      <c r="I45" s="21" t="s">
        <v>401</v>
      </c>
      <c r="J45" s="33" t="s">
        <v>528</v>
      </c>
    </row>
    <row r="46" ht="18.75" customHeight="1" spans="1:10">
      <c r="A46" s="224" t="s">
        <v>373</v>
      </c>
      <c r="B46" s="21" t="s">
        <v>525</v>
      </c>
      <c r="C46" s="21" t="s">
        <v>395</v>
      </c>
      <c r="D46" s="21" t="s">
        <v>403</v>
      </c>
      <c r="E46" s="33" t="s">
        <v>462</v>
      </c>
      <c r="F46" s="21" t="s">
        <v>405</v>
      </c>
      <c r="G46" s="33" t="s">
        <v>512</v>
      </c>
      <c r="H46" s="21" t="s">
        <v>469</v>
      </c>
      <c r="I46" s="21" t="s">
        <v>422</v>
      </c>
      <c r="J46" s="33" t="s">
        <v>529</v>
      </c>
    </row>
    <row r="47" ht="30" customHeight="1" spans="1:10">
      <c r="A47" s="224" t="s">
        <v>373</v>
      </c>
      <c r="B47" s="21" t="s">
        <v>525</v>
      </c>
      <c r="C47" s="21" t="s">
        <v>418</v>
      </c>
      <c r="D47" s="21" t="s">
        <v>419</v>
      </c>
      <c r="E47" s="33" t="s">
        <v>530</v>
      </c>
      <c r="F47" s="21" t="s">
        <v>405</v>
      </c>
      <c r="G47" s="33" t="s">
        <v>531</v>
      </c>
      <c r="H47" s="21" t="s">
        <v>469</v>
      </c>
      <c r="I47" s="21" t="s">
        <v>422</v>
      </c>
      <c r="J47" s="33" t="s">
        <v>532</v>
      </c>
    </row>
    <row r="48" ht="18.75" customHeight="1" spans="1:10">
      <c r="A48" s="224" t="s">
        <v>373</v>
      </c>
      <c r="B48" s="21" t="s">
        <v>525</v>
      </c>
      <c r="C48" s="21" t="s">
        <v>418</v>
      </c>
      <c r="D48" s="21" t="s">
        <v>474</v>
      </c>
      <c r="E48" s="33" t="s">
        <v>533</v>
      </c>
      <c r="F48" s="21" t="s">
        <v>398</v>
      </c>
      <c r="G48" s="33" t="s">
        <v>527</v>
      </c>
      <c r="H48" s="21" t="s">
        <v>407</v>
      </c>
      <c r="I48" s="21" t="s">
        <v>401</v>
      </c>
      <c r="J48" s="33" t="s">
        <v>534</v>
      </c>
    </row>
    <row r="49" ht="18.75" customHeight="1" spans="1:10">
      <c r="A49" s="224" t="s">
        <v>373</v>
      </c>
      <c r="B49" s="21" t="s">
        <v>525</v>
      </c>
      <c r="C49" s="21" t="s">
        <v>418</v>
      </c>
      <c r="D49" s="21" t="s">
        <v>424</v>
      </c>
      <c r="E49" s="33" t="s">
        <v>535</v>
      </c>
      <c r="F49" s="21" t="s">
        <v>405</v>
      </c>
      <c r="G49" s="33" t="s">
        <v>426</v>
      </c>
      <c r="H49" s="21" t="s">
        <v>469</v>
      </c>
      <c r="I49" s="21" t="s">
        <v>422</v>
      </c>
      <c r="J49" s="33" t="s">
        <v>536</v>
      </c>
    </row>
    <row r="50" ht="18.75" customHeight="1" spans="1:10">
      <c r="A50" s="224" t="s">
        <v>373</v>
      </c>
      <c r="B50" s="21" t="s">
        <v>525</v>
      </c>
      <c r="C50" s="21" t="s">
        <v>429</v>
      </c>
      <c r="D50" s="21" t="s">
        <v>430</v>
      </c>
      <c r="E50" s="33" t="s">
        <v>431</v>
      </c>
      <c r="F50" s="21" t="s">
        <v>398</v>
      </c>
      <c r="G50" s="33" t="s">
        <v>453</v>
      </c>
      <c r="H50" s="21" t="s">
        <v>407</v>
      </c>
      <c r="I50" s="21" t="s">
        <v>401</v>
      </c>
      <c r="J50" s="33" t="s">
        <v>537</v>
      </c>
    </row>
    <row r="51" ht="18.75" customHeight="1" spans="1:10">
      <c r="A51" s="224" t="s">
        <v>343</v>
      </c>
      <c r="B51" s="21" t="s">
        <v>538</v>
      </c>
      <c r="C51" s="21" t="s">
        <v>395</v>
      </c>
      <c r="D51" s="21" t="s">
        <v>403</v>
      </c>
      <c r="E51" s="33" t="s">
        <v>539</v>
      </c>
      <c r="F51" s="21" t="s">
        <v>398</v>
      </c>
      <c r="G51" s="33" t="s">
        <v>498</v>
      </c>
      <c r="H51" s="21" t="s">
        <v>407</v>
      </c>
      <c r="I51" s="21" t="s">
        <v>401</v>
      </c>
      <c r="J51" s="33" t="s">
        <v>540</v>
      </c>
    </row>
    <row r="52" ht="18.75" customHeight="1" spans="1:10">
      <c r="A52" s="224" t="s">
        <v>343</v>
      </c>
      <c r="B52" s="21" t="s">
        <v>538</v>
      </c>
      <c r="C52" s="21" t="s">
        <v>395</v>
      </c>
      <c r="D52" s="21" t="s">
        <v>409</v>
      </c>
      <c r="E52" s="33" t="s">
        <v>541</v>
      </c>
      <c r="F52" s="21" t="s">
        <v>405</v>
      </c>
      <c r="G52" s="33" t="s">
        <v>411</v>
      </c>
      <c r="H52" s="21" t="s">
        <v>407</v>
      </c>
      <c r="I52" s="21" t="s">
        <v>401</v>
      </c>
      <c r="J52" s="33" t="s">
        <v>542</v>
      </c>
    </row>
    <row r="53" ht="18.75" customHeight="1" spans="1:10">
      <c r="A53" s="224" t="s">
        <v>343</v>
      </c>
      <c r="B53" s="21" t="s">
        <v>538</v>
      </c>
      <c r="C53" s="21" t="s">
        <v>418</v>
      </c>
      <c r="D53" s="21" t="s">
        <v>419</v>
      </c>
      <c r="E53" s="33" t="s">
        <v>543</v>
      </c>
      <c r="F53" s="21" t="s">
        <v>405</v>
      </c>
      <c r="G53" s="33" t="s">
        <v>544</v>
      </c>
      <c r="H53" s="21" t="s">
        <v>450</v>
      </c>
      <c r="I53" s="21" t="s">
        <v>422</v>
      </c>
      <c r="J53" s="33" t="s">
        <v>545</v>
      </c>
    </row>
    <row r="54" ht="18.75" customHeight="1" spans="1:10">
      <c r="A54" s="224" t="s">
        <v>343</v>
      </c>
      <c r="B54" s="21" t="s">
        <v>538</v>
      </c>
      <c r="C54" s="21" t="s">
        <v>418</v>
      </c>
      <c r="D54" s="21" t="s">
        <v>474</v>
      </c>
      <c r="E54" s="33" t="s">
        <v>546</v>
      </c>
      <c r="F54" s="21" t="s">
        <v>405</v>
      </c>
      <c r="G54" s="33" t="s">
        <v>547</v>
      </c>
      <c r="H54" s="21" t="s">
        <v>450</v>
      </c>
      <c r="I54" s="21" t="s">
        <v>422</v>
      </c>
      <c r="J54" s="33" t="s">
        <v>548</v>
      </c>
    </row>
    <row r="55" ht="18.75" customHeight="1" spans="1:10">
      <c r="A55" s="224" t="s">
        <v>343</v>
      </c>
      <c r="B55" s="21" t="s">
        <v>538</v>
      </c>
      <c r="C55" s="21" t="s">
        <v>429</v>
      </c>
      <c r="D55" s="21" t="s">
        <v>430</v>
      </c>
      <c r="E55" s="33" t="s">
        <v>549</v>
      </c>
      <c r="F55" s="21" t="s">
        <v>398</v>
      </c>
      <c r="G55" s="33" t="s">
        <v>453</v>
      </c>
      <c r="H55" s="21" t="s">
        <v>407</v>
      </c>
      <c r="I55" s="21" t="s">
        <v>401</v>
      </c>
      <c r="J55" s="33" t="s">
        <v>550</v>
      </c>
    </row>
    <row r="56" ht="18.75" customHeight="1" spans="1:10">
      <c r="A56" s="224" t="s">
        <v>353</v>
      </c>
      <c r="B56" s="21" t="s">
        <v>551</v>
      </c>
      <c r="C56" s="21" t="s">
        <v>395</v>
      </c>
      <c r="D56" s="21" t="s">
        <v>396</v>
      </c>
      <c r="E56" s="33" t="s">
        <v>552</v>
      </c>
      <c r="F56" s="21" t="s">
        <v>553</v>
      </c>
      <c r="G56" s="33" t="s">
        <v>554</v>
      </c>
      <c r="H56" s="21" t="s">
        <v>555</v>
      </c>
      <c r="I56" s="21" t="s">
        <v>401</v>
      </c>
      <c r="J56" s="33" t="s">
        <v>556</v>
      </c>
    </row>
    <row r="57" ht="25" customHeight="1" spans="1:10">
      <c r="A57" s="224" t="s">
        <v>353</v>
      </c>
      <c r="B57" s="21" t="s">
        <v>551</v>
      </c>
      <c r="C57" s="21" t="s">
        <v>395</v>
      </c>
      <c r="D57" s="21" t="s">
        <v>403</v>
      </c>
      <c r="E57" s="33" t="s">
        <v>557</v>
      </c>
      <c r="F57" s="21" t="s">
        <v>405</v>
      </c>
      <c r="G57" s="33" t="s">
        <v>558</v>
      </c>
      <c r="H57" s="21" t="s">
        <v>469</v>
      </c>
      <c r="I57" s="21" t="s">
        <v>422</v>
      </c>
      <c r="J57" s="33" t="s">
        <v>559</v>
      </c>
    </row>
    <row r="58" ht="25" customHeight="1" spans="1:10">
      <c r="A58" s="224" t="s">
        <v>353</v>
      </c>
      <c r="B58" s="21" t="s">
        <v>551</v>
      </c>
      <c r="C58" s="21" t="s">
        <v>395</v>
      </c>
      <c r="D58" s="21" t="s">
        <v>409</v>
      </c>
      <c r="E58" s="33" t="s">
        <v>560</v>
      </c>
      <c r="F58" s="21" t="s">
        <v>405</v>
      </c>
      <c r="G58" s="33" t="s">
        <v>561</v>
      </c>
      <c r="H58" s="21" t="s">
        <v>469</v>
      </c>
      <c r="I58" s="21" t="s">
        <v>422</v>
      </c>
      <c r="J58" s="33" t="s">
        <v>559</v>
      </c>
    </row>
    <row r="59" ht="25" customHeight="1" spans="1:10">
      <c r="A59" s="224" t="s">
        <v>353</v>
      </c>
      <c r="B59" s="21" t="s">
        <v>551</v>
      </c>
      <c r="C59" s="21" t="s">
        <v>418</v>
      </c>
      <c r="D59" s="21" t="s">
        <v>419</v>
      </c>
      <c r="E59" s="33" t="s">
        <v>562</v>
      </c>
      <c r="F59" s="21" t="s">
        <v>405</v>
      </c>
      <c r="G59" s="33" t="s">
        <v>411</v>
      </c>
      <c r="H59" s="21" t="s">
        <v>407</v>
      </c>
      <c r="I59" s="21" t="s">
        <v>401</v>
      </c>
      <c r="J59" s="33" t="s">
        <v>559</v>
      </c>
    </row>
    <row r="60" ht="25" customHeight="1" spans="1:10">
      <c r="A60" s="224" t="s">
        <v>353</v>
      </c>
      <c r="B60" s="21" t="s">
        <v>551</v>
      </c>
      <c r="C60" s="21" t="s">
        <v>429</v>
      </c>
      <c r="D60" s="21" t="s">
        <v>430</v>
      </c>
      <c r="E60" s="33" t="s">
        <v>431</v>
      </c>
      <c r="F60" s="21" t="s">
        <v>405</v>
      </c>
      <c r="G60" s="33" t="s">
        <v>498</v>
      </c>
      <c r="H60" s="21" t="s">
        <v>407</v>
      </c>
      <c r="I60" s="21" t="s">
        <v>422</v>
      </c>
      <c r="J60" s="33" t="s">
        <v>559</v>
      </c>
    </row>
    <row r="61" ht="18.75" customHeight="1" spans="1:10">
      <c r="A61" s="224" t="s">
        <v>359</v>
      </c>
      <c r="B61" s="21" t="s">
        <v>563</v>
      </c>
      <c r="C61" s="21" t="s">
        <v>395</v>
      </c>
      <c r="D61" s="21" t="s">
        <v>396</v>
      </c>
      <c r="E61" s="33" t="s">
        <v>564</v>
      </c>
      <c r="F61" s="21" t="s">
        <v>553</v>
      </c>
      <c r="G61" s="33" t="s">
        <v>554</v>
      </c>
      <c r="H61" s="21" t="s">
        <v>565</v>
      </c>
      <c r="I61" s="21" t="s">
        <v>401</v>
      </c>
      <c r="J61" s="33" t="s">
        <v>566</v>
      </c>
    </row>
    <row r="62" ht="18.75" customHeight="1" spans="1:10">
      <c r="A62" s="224" t="s">
        <v>359</v>
      </c>
      <c r="B62" s="21" t="s">
        <v>563</v>
      </c>
      <c r="C62" s="21" t="s">
        <v>395</v>
      </c>
      <c r="D62" s="21" t="s">
        <v>396</v>
      </c>
      <c r="E62" s="33" t="s">
        <v>567</v>
      </c>
      <c r="F62" s="21" t="s">
        <v>553</v>
      </c>
      <c r="G62" s="33" t="s">
        <v>554</v>
      </c>
      <c r="H62" s="21" t="s">
        <v>565</v>
      </c>
      <c r="I62" s="21" t="s">
        <v>401</v>
      </c>
      <c r="J62" s="33" t="s">
        <v>568</v>
      </c>
    </row>
    <row r="63" ht="18.75" customHeight="1" spans="1:10">
      <c r="A63" s="224" t="s">
        <v>359</v>
      </c>
      <c r="B63" s="21" t="s">
        <v>563</v>
      </c>
      <c r="C63" s="21" t="s">
        <v>395</v>
      </c>
      <c r="D63" s="21" t="s">
        <v>396</v>
      </c>
      <c r="E63" s="33" t="s">
        <v>569</v>
      </c>
      <c r="F63" s="21" t="s">
        <v>553</v>
      </c>
      <c r="G63" s="33" t="s">
        <v>554</v>
      </c>
      <c r="H63" s="21" t="s">
        <v>570</v>
      </c>
      <c r="I63" s="21" t="s">
        <v>401</v>
      </c>
      <c r="J63" s="33" t="s">
        <v>571</v>
      </c>
    </row>
    <row r="64" ht="18.75" customHeight="1" spans="1:10">
      <c r="A64" s="224" t="s">
        <v>359</v>
      </c>
      <c r="B64" s="21" t="s">
        <v>563</v>
      </c>
      <c r="C64" s="21" t="s">
        <v>395</v>
      </c>
      <c r="D64" s="21" t="s">
        <v>403</v>
      </c>
      <c r="E64" s="33" t="s">
        <v>572</v>
      </c>
      <c r="F64" s="21" t="s">
        <v>405</v>
      </c>
      <c r="G64" s="33" t="s">
        <v>411</v>
      </c>
      <c r="H64" s="21" t="s">
        <v>407</v>
      </c>
      <c r="I64" s="21" t="s">
        <v>401</v>
      </c>
      <c r="J64" s="33" t="s">
        <v>573</v>
      </c>
    </row>
    <row r="65" ht="18.75" customHeight="1" spans="1:10">
      <c r="A65" s="224" t="s">
        <v>359</v>
      </c>
      <c r="B65" s="21" t="s">
        <v>563</v>
      </c>
      <c r="C65" s="21" t="s">
        <v>395</v>
      </c>
      <c r="D65" s="21" t="s">
        <v>409</v>
      </c>
      <c r="E65" s="33" t="s">
        <v>487</v>
      </c>
      <c r="F65" s="21" t="s">
        <v>405</v>
      </c>
      <c r="G65" s="33" t="s">
        <v>554</v>
      </c>
      <c r="H65" s="21" t="s">
        <v>427</v>
      </c>
      <c r="I65" s="21" t="s">
        <v>401</v>
      </c>
      <c r="J65" s="33" t="s">
        <v>574</v>
      </c>
    </row>
    <row r="66" ht="18.75" customHeight="1" spans="1:10">
      <c r="A66" s="224" t="s">
        <v>359</v>
      </c>
      <c r="B66" s="21" t="s">
        <v>563</v>
      </c>
      <c r="C66" s="21" t="s">
        <v>418</v>
      </c>
      <c r="D66" s="21" t="s">
        <v>419</v>
      </c>
      <c r="E66" s="33" t="s">
        <v>562</v>
      </c>
      <c r="F66" s="21" t="s">
        <v>398</v>
      </c>
      <c r="G66" s="33" t="s">
        <v>575</v>
      </c>
      <c r="H66" s="21" t="s">
        <v>407</v>
      </c>
      <c r="I66" s="21" t="s">
        <v>401</v>
      </c>
      <c r="J66" s="33" t="s">
        <v>576</v>
      </c>
    </row>
    <row r="67" ht="18.75" customHeight="1" spans="1:10">
      <c r="A67" s="224" t="s">
        <v>359</v>
      </c>
      <c r="B67" s="21" t="s">
        <v>563</v>
      </c>
      <c r="C67" s="21" t="s">
        <v>418</v>
      </c>
      <c r="D67" s="21" t="s">
        <v>474</v>
      </c>
      <c r="E67" s="33" t="s">
        <v>577</v>
      </c>
      <c r="F67" s="21" t="s">
        <v>398</v>
      </c>
      <c r="G67" s="33" t="s">
        <v>575</v>
      </c>
      <c r="H67" s="21" t="s">
        <v>407</v>
      </c>
      <c r="I67" s="21" t="s">
        <v>401</v>
      </c>
      <c r="J67" s="33" t="s">
        <v>578</v>
      </c>
    </row>
    <row r="68" ht="18.75" customHeight="1" spans="1:10">
      <c r="A68" s="224" t="s">
        <v>359</v>
      </c>
      <c r="B68" s="21" t="s">
        <v>563</v>
      </c>
      <c r="C68" s="21" t="s">
        <v>418</v>
      </c>
      <c r="D68" s="21" t="s">
        <v>424</v>
      </c>
      <c r="E68" s="33" t="s">
        <v>448</v>
      </c>
      <c r="F68" s="21" t="s">
        <v>405</v>
      </c>
      <c r="G68" s="33" t="s">
        <v>426</v>
      </c>
      <c r="H68" s="21" t="s">
        <v>469</v>
      </c>
      <c r="I68" s="21" t="s">
        <v>422</v>
      </c>
      <c r="J68" s="33" t="s">
        <v>579</v>
      </c>
    </row>
    <row r="69" ht="18.75" customHeight="1" spans="1:10">
      <c r="A69" s="224" t="s">
        <v>359</v>
      </c>
      <c r="B69" s="21" t="s">
        <v>563</v>
      </c>
      <c r="C69" s="21" t="s">
        <v>429</v>
      </c>
      <c r="D69" s="21" t="s">
        <v>430</v>
      </c>
      <c r="E69" s="33" t="s">
        <v>431</v>
      </c>
      <c r="F69" s="21" t="s">
        <v>398</v>
      </c>
      <c r="G69" s="33" t="s">
        <v>575</v>
      </c>
      <c r="H69" s="21" t="s">
        <v>407</v>
      </c>
      <c r="I69" s="21" t="s">
        <v>401</v>
      </c>
      <c r="J69" s="33" t="s">
        <v>580</v>
      </c>
    </row>
    <row r="70" ht="18.75" customHeight="1" spans="1:10">
      <c r="A70" s="224" t="s">
        <v>345</v>
      </c>
      <c r="B70" s="21" t="s">
        <v>581</v>
      </c>
      <c r="C70" s="21" t="s">
        <v>395</v>
      </c>
      <c r="D70" s="21" t="s">
        <v>396</v>
      </c>
      <c r="E70" s="33" t="s">
        <v>582</v>
      </c>
      <c r="F70" s="21" t="s">
        <v>405</v>
      </c>
      <c r="G70" s="33" t="s">
        <v>554</v>
      </c>
      <c r="H70" s="21" t="s">
        <v>583</v>
      </c>
      <c r="I70" s="21" t="s">
        <v>401</v>
      </c>
      <c r="J70" s="33" t="s">
        <v>584</v>
      </c>
    </row>
    <row r="71" ht="18.75" customHeight="1" spans="1:10">
      <c r="A71" s="224" t="s">
        <v>345</v>
      </c>
      <c r="B71" s="21" t="s">
        <v>581</v>
      </c>
      <c r="C71" s="21" t="s">
        <v>395</v>
      </c>
      <c r="D71" s="21" t="s">
        <v>396</v>
      </c>
      <c r="E71" s="33" t="s">
        <v>585</v>
      </c>
      <c r="F71" s="21" t="s">
        <v>553</v>
      </c>
      <c r="G71" s="33" t="s">
        <v>554</v>
      </c>
      <c r="H71" s="21" t="s">
        <v>555</v>
      </c>
      <c r="I71" s="21" t="s">
        <v>401</v>
      </c>
      <c r="J71" s="33" t="s">
        <v>586</v>
      </c>
    </row>
    <row r="72" ht="18.75" customHeight="1" spans="1:10">
      <c r="A72" s="224" t="s">
        <v>345</v>
      </c>
      <c r="B72" s="21" t="s">
        <v>581</v>
      </c>
      <c r="C72" s="21" t="s">
        <v>395</v>
      </c>
      <c r="D72" s="21" t="s">
        <v>403</v>
      </c>
      <c r="E72" s="33" t="s">
        <v>587</v>
      </c>
      <c r="F72" s="21" t="s">
        <v>405</v>
      </c>
      <c r="G72" s="33" t="s">
        <v>411</v>
      </c>
      <c r="H72" s="21" t="s">
        <v>407</v>
      </c>
      <c r="I72" s="21" t="s">
        <v>401</v>
      </c>
      <c r="J72" s="33" t="s">
        <v>529</v>
      </c>
    </row>
    <row r="73" ht="18.75" customHeight="1" spans="1:10">
      <c r="A73" s="224" t="s">
        <v>345</v>
      </c>
      <c r="B73" s="21" t="s">
        <v>581</v>
      </c>
      <c r="C73" s="21" t="s">
        <v>418</v>
      </c>
      <c r="D73" s="21" t="s">
        <v>419</v>
      </c>
      <c r="E73" s="33" t="s">
        <v>588</v>
      </c>
      <c r="F73" s="21" t="s">
        <v>405</v>
      </c>
      <c r="G73" s="33" t="s">
        <v>494</v>
      </c>
      <c r="H73" s="21" t="s">
        <v>494</v>
      </c>
      <c r="I73" s="21" t="s">
        <v>422</v>
      </c>
      <c r="J73" s="33" t="s">
        <v>589</v>
      </c>
    </row>
    <row r="74" ht="18.75" customHeight="1" spans="1:10">
      <c r="A74" s="224" t="s">
        <v>345</v>
      </c>
      <c r="B74" s="21" t="s">
        <v>581</v>
      </c>
      <c r="C74" s="21" t="s">
        <v>429</v>
      </c>
      <c r="D74" s="21" t="s">
        <v>430</v>
      </c>
      <c r="E74" s="33" t="s">
        <v>431</v>
      </c>
      <c r="F74" s="21" t="s">
        <v>398</v>
      </c>
      <c r="G74" s="33" t="s">
        <v>498</v>
      </c>
      <c r="H74" s="21" t="s">
        <v>407</v>
      </c>
      <c r="I74" s="21" t="s">
        <v>401</v>
      </c>
      <c r="J74" s="33" t="s">
        <v>590</v>
      </c>
    </row>
    <row r="75" ht="18.75" customHeight="1" spans="1:10">
      <c r="A75" s="224" t="s">
        <v>349</v>
      </c>
      <c r="B75" s="21" t="s">
        <v>591</v>
      </c>
      <c r="C75" s="21" t="s">
        <v>395</v>
      </c>
      <c r="D75" s="21" t="s">
        <v>396</v>
      </c>
      <c r="E75" s="33" t="s">
        <v>592</v>
      </c>
      <c r="F75" s="21" t="s">
        <v>405</v>
      </c>
      <c r="G75" s="33" t="s">
        <v>554</v>
      </c>
      <c r="H75" s="21" t="s">
        <v>440</v>
      </c>
      <c r="I75" s="21" t="s">
        <v>401</v>
      </c>
      <c r="J75" s="33" t="s">
        <v>593</v>
      </c>
    </row>
    <row r="76" ht="18.75" customHeight="1" spans="1:10">
      <c r="A76" s="224" t="s">
        <v>349</v>
      </c>
      <c r="B76" s="21" t="s">
        <v>591</v>
      </c>
      <c r="C76" s="21" t="s">
        <v>395</v>
      </c>
      <c r="D76" s="21" t="s">
        <v>396</v>
      </c>
      <c r="E76" s="33" t="s">
        <v>594</v>
      </c>
      <c r="F76" s="21" t="s">
        <v>405</v>
      </c>
      <c r="G76" s="33" t="s">
        <v>595</v>
      </c>
      <c r="H76" s="21" t="s">
        <v>440</v>
      </c>
      <c r="I76" s="21" t="s">
        <v>401</v>
      </c>
      <c r="J76" s="33" t="s">
        <v>596</v>
      </c>
    </row>
    <row r="77" ht="18.75" customHeight="1" spans="1:10">
      <c r="A77" s="224" t="s">
        <v>349</v>
      </c>
      <c r="B77" s="21" t="s">
        <v>591</v>
      </c>
      <c r="C77" s="21" t="s">
        <v>395</v>
      </c>
      <c r="D77" s="21" t="s">
        <v>403</v>
      </c>
      <c r="E77" s="33" t="s">
        <v>597</v>
      </c>
      <c r="F77" s="21" t="s">
        <v>405</v>
      </c>
      <c r="G77" s="33" t="s">
        <v>411</v>
      </c>
      <c r="H77" s="21" t="s">
        <v>407</v>
      </c>
      <c r="I77" s="21" t="s">
        <v>401</v>
      </c>
      <c r="J77" s="33" t="s">
        <v>598</v>
      </c>
    </row>
    <row r="78" ht="18.75" customHeight="1" spans="1:10">
      <c r="A78" s="224" t="s">
        <v>349</v>
      </c>
      <c r="B78" s="21" t="s">
        <v>591</v>
      </c>
      <c r="C78" s="21" t="s">
        <v>395</v>
      </c>
      <c r="D78" s="21" t="s">
        <v>409</v>
      </c>
      <c r="E78" s="33" t="s">
        <v>599</v>
      </c>
      <c r="F78" s="21" t="s">
        <v>405</v>
      </c>
      <c r="G78" s="33" t="s">
        <v>600</v>
      </c>
      <c r="H78" s="21" t="s">
        <v>601</v>
      </c>
      <c r="I78" s="21" t="s">
        <v>422</v>
      </c>
      <c r="J78" s="33" t="s">
        <v>602</v>
      </c>
    </row>
    <row r="79" ht="18.75" customHeight="1" spans="1:10">
      <c r="A79" s="224" t="s">
        <v>349</v>
      </c>
      <c r="B79" s="21" t="s">
        <v>591</v>
      </c>
      <c r="C79" s="21" t="s">
        <v>418</v>
      </c>
      <c r="D79" s="21" t="s">
        <v>419</v>
      </c>
      <c r="E79" s="33" t="s">
        <v>603</v>
      </c>
      <c r="F79" s="21" t="s">
        <v>405</v>
      </c>
      <c r="G79" s="33" t="s">
        <v>411</v>
      </c>
      <c r="H79" s="21" t="s">
        <v>407</v>
      </c>
      <c r="I79" s="21" t="s">
        <v>401</v>
      </c>
      <c r="J79" s="33" t="s">
        <v>604</v>
      </c>
    </row>
    <row r="80" ht="18.75" customHeight="1" spans="1:10">
      <c r="A80" s="224" t="s">
        <v>349</v>
      </c>
      <c r="B80" s="21" t="s">
        <v>591</v>
      </c>
      <c r="C80" s="21" t="s">
        <v>429</v>
      </c>
      <c r="D80" s="21" t="s">
        <v>430</v>
      </c>
      <c r="E80" s="33" t="s">
        <v>605</v>
      </c>
      <c r="F80" s="21" t="s">
        <v>398</v>
      </c>
      <c r="G80" s="33" t="s">
        <v>453</v>
      </c>
      <c r="H80" s="21" t="s">
        <v>407</v>
      </c>
      <c r="I80" s="21" t="s">
        <v>401</v>
      </c>
      <c r="J80" s="33" t="s">
        <v>606</v>
      </c>
    </row>
    <row r="81" ht="18.75" customHeight="1" spans="1:10">
      <c r="A81" s="224" t="s">
        <v>322</v>
      </c>
      <c r="B81" s="21" t="s">
        <v>607</v>
      </c>
      <c r="C81" s="21" t="s">
        <v>395</v>
      </c>
      <c r="D81" s="21" t="s">
        <v>396</v>
      </c>
      <c r="E81" s="33" t="s">
        <v>608</v>
      </c>
      <c r="F81" s="21" t="s">
        <v>405</v>
      </c>
      <c r="G81" s="33" t="s">
        <v>609</v>
      </c>
      <c r="H81" s="21" t="s">
        <v>610</v>
      </c>
      <c r="I81" s="21" t="s">
        <v>401</v>
      </c>
      <c r="J81" s="33" t="s">
        <v>611</v>
      </c>
    </row>
    <row r="82" ht="18.75" customHeight="1" spans="1:10">
      <c r="A82" s="224" t="s">
        <v>322</v>
      </c>
      <c r="B82" s="21" t="s">
        <v>607</v>
      </c>
      <c r="C82" s="21" t="s">
        <v>395</v>
      </c>
      <c r="D82" s="21" t="s">
        <v>396</v>
      </c>
      <c r="E82" s="33" t="s">
        <v>612</v>
      </c>
      <c r="F82" s="21" t="s">
        <v>405</v>
      </c>
      <c r="G82" s="33" t="s">
        <v>613</v>
      </c>
      <c r="H82" s="21" t="s">
        <v>614</v>
      </c>
      <c r="I82" s="21" t="s">
        <v>401</v>
      </c>
      <c r="J82" s="33" t="s">
        <v>615</v>
      </c>
    </row>
    <row r="83" ht="18.75" customHeight="1" spans="1:10">
      <c r="A83" s="224" t="s">
        <v>322</v>
      </c>
      <c r="B83" s="21" t="s">
        <v>607</v>
      </c>
      <c r="C83" s="21" t="s">
        <v>395</v>
      </c>
      <c r="D83" s="21" t="s">
        <v>396</v>
      </c>
      <c r="E83" s="33" t="s">
        <v>616</v>
      </c>
      <c r="F83" s="21" t="s">
        <v>405</v>
      </c>
      <c r="G83" s="33" t="s">
        <v>554</v>
      </c>
      <c r="H83" s="21" t="s">
        <v>480</v>
      </c>
      <c r="I83" s="21" t="s">
        <v>401</v>
      </c>
      <c r="J83" s="33" t="s">
        <v>617</v>
      </c>
    </row>
    <row r="84" ht="18.75" customHeight="1" spans="1:10">
      <c r="A84" s="224" t="s">
        <v>322</v>
      </c>
      <c r="B84" s="21" t="s">
        <v>607</v>
      </c>
      <c r="C84" s="21" t="s">
        <v>395</v>
      </c>
      <c r="D84" s="21" t="s">
        <v>403</v>
      </c>
      <c r="E84" s="33" t="s">
        <v>618</v>
      </c>
      <c r="F84" s="21" t="s">
        <v>405</v>
      </c>
      <c r="G84" s="33" t="s">
        <v>411</v>
      </c>
      <c r="H84" s="21" t="s">
        <v>407</v>
      </c>
      <c r="I84" s="21" t="s">
        <v>401</v>
      </c>
      <c r="J84" s="33" t="s">
        <v>619</v>
      </c>
    </row>
    <row r="85" ht="18.75" customHeight="1" spans="1:10">
      <c r="A85" s="224" t="s">
        <v>322</v>
      </c>
      <c r="B85" s="21" t="s">
        <v>607</v>
      </c>
      <c r="C85" s="21" t="s">
        <v>395</v>
      </c>
      <c r="D85" s="21" t="s">
        <v>409</v>
      </c>
      <c r="E85" s="33" t="s">
        <v>620</v>
      </c>
      <c r="F85" s="21" t="s">
        <v>405</v>
      </c>
      <c r="G85" s="33" t="s">
        <v>411</v>
      </c>
      <c r="H85" s="21" t="s">
        <v>407</v>
      </c>
      <c r="I85" s="21" t="s">
        <v>401</v>
      </c>
      <c r="J85" s="33" t="s">
        <v>621</v>
      </c>
    </row>
    <row r="86" ht="18.75" customHeight="1" spans="1:10">
      <c r="A86" s="224" t="s">
        <v>322</v>
      </c>
      <c r="B86" s="21" t="s">
        <v>607</v>
      </c>
      <c r="C86" s="21" t="s">
        <v>418</v>
      </c>
      <c r="D86" s="21" t="s">
        <v>419</v>
      </c>
      <c r="E86" s="33" t="s">
        <v>622</v>
      </c>
      <c r="F86" s="21" t="s">
        <v>405</v>
      </c>
      <c r="G86" s="33" t="s">
        <v>494</v>
      </c>
      <c r="H86" s="21" t="s">
        <v>469</v>
      </c>
      <c r="I86" s="21" t="s">
        <v>422</v>
      </c>
      <c r="J86" s="33" t="s">
        <v>623</v>
      </c>
    </row>
    <row r="87" ht="18.75" customHeight="1" spans="1:10">
      <c r="A87" s="224" t="s">
        <v>322</v>
      </c>
      <c r="B87" s="21" t="s">
        <v>607</v>
      </c>
      <c r="C87" s="21" t="s">
        <v>418</v>
      </c>
      <c r="D87" s="21" t="s">
        <v>474</v>
      </c>
      <c r="E87" s="33" t="s">
        <v>493</v>
      </c>
      <c r="F87" s="21" t="s">
        <v>405</v>
      </c>
      <c r="G87" s="33" t="s">
        <v>494</v>
      </c>
      <c r="H87" s="21" t="s">
        <v>469</v>
      </c>
      <c r="I87" s="21" t="s">
        <v>422</v>
      </c>
      <c r="J87" s="33" t="s">
        <v>624</v>
      </c>
    </row>
    <row r="88" ht="18.75" customHeight="1" spans="1:10">
      <c r="A88" s="224" t="s">
        <v>322</v>
      </c>
      <c r="B88" s="21" t="s">
        <v>607</v>
      </c>
      <c r="C88" s="21" t="s">
        <v>418</v>
      </c>
      <c r="D88" s="21" t="s">
        <v>424</v>
      </c>
      <c r="E88" s="33" t="s">
        <v>496</v>
      </c>
      <c r="F88" s="21" t="s">
        <v>405</v>
      </c>
      <c r="G88" s="33" t="s">
        <v>494</v>
      </c>
      <c r="H88" s="21" t="s">
        <v>469</v>
      </c>
      <c r="I88" s="21" t="s">
        <v>422</v>
      </c>
      <c r="J88" s="33" t="s">
        <v>625</v>
      </c>
    </row>
    <row r="89" ht="18.75" customHeight="1" spans="1:10">
      <c r="A89" s="224" t="s">
        <v>322</v>
      </c>
      <c r="B89" s="21" t="s">
        <v>607</v>
      </c>
      <c r="C89" s="21" t="s">
        <v>429</v>
      </c>
      <c r="D89" s="21" t="s">
        <v>430</v>
      </c>
      <c r="E89" s="33" t="s">
        <v>626</v>
      </c>
      <c r="F89" s="21" t="s">
        <v>398</v>
      </c>
      <c r="G89" s="33" t="s">
        <v>453</v>
      </c>
      <c r="H89" s="21" t="s">
        <v>407</v>
      </c>
      <c r="I89" s="21" t="s">
        <v>401</v>
      </c>
      <c r="J89" s="33" t="s">
        <v>627</v>
      </c>
    </row>
    <row r="90" ht="18.75" customHeight="1" spans="1:10">
      <c r="A90" s="224" t="s">
        <v>324</v>
      </c>
      <c r="B90" s="21" t="s">
        <v>628</v>
      </c>
      <c r="C90" s="21" t="s">
        <v>395</v>
      </c>
      <c r="D90" s="21" t="s">
        <v>396</v>
      </c>
      <c r="E90" s="33" t="s">
        <v>629</v>
      </c>
      <c r="F90" s="21" t="s">
        <v>405</v>
      </c>
      <c r="G90" s="33" t="s">
        <v>554</v>
      </c>
      <c r="H90" s="21" t="s">
        <v>630</v>
      </c>
      <c r="I90" s="21" t="s">
        <v>401</v>
      </c>
      <c r="J90" s="33" t="s">
        <v>631</v>
      </c>
    </row>
    <row r="91" ht="18.75" customHeight="1" spans="1:10">
      <c r="A91" s="224" t="s">
        <v>324</v>
      </c>
      <c r="B91" s="21" t="s">
        <v>628</v>
      </c>
      <c r="C91" s="21" t="s">
        <v>395</v>
      </c>
      <c r="D91" s="21" t="s">
        <v>396</v>
      </c>
      <c r="E91" s="33" t="s">
        <v>632</v>
      </c>
      <c r="F91" s="21" t="s">
        <v>398</v>
      </c>
      <c r="G91" s="33" t="s">
        <v>201</v>
      </c>
      <c r="H91" s="21" t="s">
        <v>633</v>
      </c>
      <c r="I91" s="21" t="s">
        <v>401</v>
      </c>
      <c r="J91" s="33" t="s">
        <v>634</v>
      </c>
    </row>
    <row r="92" ht="18.75" customHeight="1" spans="1:10">
      <c r="A92" s="224" t="s">
        <v>324</v>
      </c>
      <c r="B92" s="21" t="s">
        <v>628</v>
      </c>
      <c r="C92" s="21" t="s">
        <v>395</v>
      </c>
      <c r="D92" s="21" t="s">
        <v>396</v>
      </c>
      <c r="E92" s="33" t="s">
        <v>635</v>
      </c>
      <c r="F92" s="21" t="s">
        <v>405</v>
      </c>
      <c r="G92" s="33" t="s">
        <v>554</v>
      </c>
      <c r="H92" s="21" t="s">
        <v>630</v>
      </c>
      <c r="I92" s="21" t="s">
        <v>401</v>
      </c>
      <c r="J92" s="33" t="s">
        <v>636</v>
      </c>
    </row>
    <row r="93" ht="18.75" customHeight="1" spans="1:10">
      <c r="A93" s="224" t="s">
        <v>324</v>
      </c>
      <c r="B93" s="21" t="s">
        <v>628</v>
      </c>
      <c r="C93" s="21" t="s">
        <v>395</v>
      </c>
      <c r="D93" s="21" t="s">
        <v>403</v>
      </c>
      <c r="E93" s="33" t="s">
        <v>637</v>
      </c>
      <c r="F93" s="21" t="s">
        <v>398</v>
      </c>
      <c r="G93" s="33" t="s">
        <v>411</v>
      </c>
      <c r="H93" s="21" t="s">
        <v>407</v>
      </c>
      <c r="I93" s="21" t="s">
        <v>401</v>
      </c>
      <c r="J93" s="33" t="s">
        <v>638</v>
      </c>
    </row>
    <row r="94" ht="18.75" customHeight="1" spans="1:10">
      <c r="A94" s="224" t="s">
        <v>324</v>
      </c>
      <c r="B94" s="21" t="s">
        <v>628</v>
      </c>
      <c r="C94" s="21" t="s">
        <v>395</v>
      </c>
      <c r="D94" s="21" t="s">
        <v>409</v>
      </c>
      <c r="E94" s="33" t="s">
        <v>639</v>
      </c>
      <c r="F94" s="21" t="s">
        <v>405</v>
      </c>
      <c r="G94" s="128">
        <v>45747</v>
      </c>
      <c r="H94" s="21" t="s">
        <v>640</v>
      </c>
      <c r="I94" s="21" t="s">
        <v>401</v>
      </c>
      <c r="J94" s="33" t="s">
        <v>641</v>
      </c>
    </row>
    <row r="95" ht="18.75" customHeight="1" spans="1:10">
      <c r="A95" s="224" t="s">
        <v>324</v>
      </c>
      <c r="B95" s="21" t="s">
        <v>628</v>
      </c>
      <c r="C95" s="21" t="s">
        <v>418</v>
      </c>
      <c r="D95" s="21" t="s">
        <v>419</v>
      </c>
      <c r="E95" s="33" t="s">
        <v>642</v>
      </c>
      <c r="F95" s="21" t="s">
        <v>398</v>
      </c>
      <c r="G95" s="33" t="s">
        <v>411</v>
      </c>
      <c r="H95" s="21" t="s">
        <v>400</v>
      </c>
      <c r="I95" s="21" t="s">
        <v>401</v>
      </c>
      <c r="J95" s="33" t="s">
        <v>643</v>
      </c>
    </row>
    <row r="96" ht="18.75" customHeight="1" spans="1:10">
      <c r="A96" s="224" t="s">
        <v>324</v>
      </c>
      <c r="B96" s="21" t="s">
        <v>628</v>
      </c>
      <c r="C96" s="21" t="s">
        <v>418</v>
      </c>
      <c r="D96" s="21" t="s">
        <v>424</v>
      </c>
      <c r="E96" s="33" t="s">
        <v>644</v>
      </c>
      <c r="F96" s="21" t="s">
        <v>398</v>
      </c>
      <c r="G96" s="33" t="s">
        <v>202</v>
      </c>
      <c r="H96" s="21" t="s">
        <v>427</v>
      </c>
      <c r="I96" s="21" t="s">
        <v>401</v>
      </c>
      <c r="J96" s="33" t="s">
        <v>645</v>
      </c>
    </row>
    <row r="97" ht="18.75" customHeight="1" spans="1:10">
      <c r="A97" s="224" t="s">
        <v>324</v>
      </c>
      <c r="B97" s="21" t="s">
        <v>628</v>
      </c>
      <c r="C97" s="21" t="s">
        <v>429</v>
      </c>
      <c r="D97" s="21" t="s">
        <v>430</v>
      </c>
      <c r="E97" s="33" t="s">
        <v>430</v>
      </c>
      <c r="F97" s="21" t="s">
        <v>398</v>
      </c>
      <c r="G97" s="33" t="s">
        <v>575</v>
      </c>
      <c r="H97" s="21" t="s">
        <v>407</v>
      </c>
      <c r="I97" s="21" t="s">
        <v>401</v>
      </c>
      <c r="J97" s="33" t="s">
        <v>646</v>
      </c>
    </row>
    <row r="98" ht="18.75" customHeight="1" spans="1:10">
      <c r="A98" s="224" t="s">
        <v>320</v>
      </c>
      <c r="B98" s="21" t="s">
        <v>647</v>
      </c>
      <c r="C98" s="21" t="s">
        <v>395</v>
      </c>
      <c r="D98" s="21" t="s">
        <v>396</v>
      </c>
      <c r="E98" s="33" t="s">
        <v>648</v>
      </c>
      <c r="F98" s="21" t="s">
        <v>405</v>
      </c>
      <c r="G98" s="33" t="s">
        <v>649</v>
      </c>
      <c r="H98" s="21" t="s">
        <v>440</v>
      </c>
      <c r="I98" s="21" t="s">
        <v>401</v>
      </c>
      <c r="J98" s="33" t="s">
        <v>650</v>
      </c>
    </row>
    <row r="99" ht="18.75" customHeight="1" spans="1:10">
      <c r="A99" s="224" t="s">
        <v>320</v>
      </c>
      <c r="B99" s="21" t="s">
        <v>647</v>
      </c>
      <c r="C99" s="21" t="s">
        <v>395</v>
      </c>
      <c r="D99" s="21" t="s">
        <v>396</v>
      </c>
      <c r="E99" s="33" t="s">
        <v>651</v>
      </c>
      <c r="F99" s="21" t="s">
        <v>405</v>
      </c>
      <c r="G99" s="33" t="s">
        <v>652</v>
      </c>
      <c r="H99" s="21" t="s">
        <v>503</v>
      </c>
      <c r="I99" s="21" t="s">
        <v>401</v>
      </c>
      <c r="J99" s="33" t="s">
        <v>653</v>
      </c>
    </row>
    <row r="100" ht="18.75" customHeight="1" spans="1:10">
      <c r="A100" s="224" t="s">
        <v>320</v>
      </c>
      <c r="B100" s="21" t="s">
        <v>647</v>
      </c>
      <c r="C100" s="21" t="s">
        <v>395</v>
      </c>
      <c r="D100" s="21" t="s">
        <v>403</v>
      </c>
      <c r="E100" s="33" t="s">
        <v>654</v>
      </c>
      <c r="F100" s="21" t="s">
        <v>405</v>
      </c>
      <c r="G100" s="33" t="s">
        <v>655</v>
      </c>
      <c r="H100" s="21" t="s">
        <v>469</v>
      </c>
      <c r="I100" s="21" t="s">
        <v>422</v>
      </c>
      <c r="J100" s="33" t="s">
        <v>656</v>
      </c>
    </row>
    <row r="101" ht="18.75" customHeight="1" spans="1:10">
      <c r="A101" s="224" t="s">
        <v>320</v>
      </c>
      <c r="B101" s="21" t="s">
        <v>647</v>
      </c>
      <c r="C101" s="21" t="s">
        <v>395</v>
      </c>
      <c r="D101" s="21" t="s">
        <v>409</v>
      </c>
      <c r="E101" s="33" t="s">
        <v>657</v>
      </c>
      <c r="F101" s="21" t="s">
        <v>398</v>
      </c>
      <c r="G101" s="33" t="s">
        <v>498</v>
      </c>
      <c r="H101" s="21" t="s">
        <v>407</v>
      </c>
      <c r="I101" s="21" t="s">
        <v>401</v>
      </c>
      <c r="J101" s="33" t="s">
        <v>658</v>
      </c>
    </row>
    <row r="102" ht="18.75" customHeight="1" spans="1:10">
      <c r="A102" s="224" t="s">
        <v>320</v>
      </c>
      <c r="B102" s="21" t="s">
        <v>647</v>
      </c>
      <c r="C102" s="21" t="s">
        <v>418</v>
      </c>
      <c r="D102" s="21" t="s">
        <v>419</v>
      </c>
      <c r="E102" s="33" t="s">
        <v>659</v>
      </c>
      <c r="F102" s="21" t="s">
        <v>405</v>
      </c>
      <c r="G102" s="33" t="s">
        <v>660</v>
      </c>
      <c r="H102" s="21" t="s">
        <v>661</v>
      </c>
      <c r="I102" s="21" t="s">
        <v>401</v>
      </c>
      <c r="J102" s="33" t="s">
        <v>662</v>
      </c>
    </row>
    <row r="103" ht="26" customHeight="1" spans="1:10">
      <c r="A103" s="224" t="s">
        <v>320</v>
      </c>
      <c r="B103" s="21" t="s">
        <v>647</v>
      </c>
      <c r="C103" s="21" t="s">
        <v>429</v>
      </c>
      <c r="D103" s="21" t="s">
        <v>430</v>
      </c>
      <c r="E103" s="33" t="s">
        <v>663</v>
      </c>
      <c r="F103" s="21" t="s">
        <v>398</v>
      </c>
      <c r="G103" s="33" t="s">
        <v>519</v>
      </c>
      <c r="H103" s="21" t="s">
        <v>407</v>
      </c>
      <c r="I103" s="21" t="s">
        <v>401</v>
      </c>
      <c r="J103" s="33" t="s">
        <v>664</v>
      </c>
    </row>
    <row r="104" ht="18.75" customHeight="1" spans="1:10">
      <c r="A104" s="224" t="s">
        <v>331</v>
      </c>
      <c r="B104" s="21" t="s">
        <v>665</v>
      </c>
      <c r="C104" s="21" t="s">
        <v>395</v>
      </c>
      <c r="D104" s="21" t="s">
        <v>396</v>
      </c>
      <c r="E104" s="33" t="s">
        <v>666</v>
      </c>
      <c r="F104" s="21" t="s">
        <v>405</v>
      </c>
      <c r="G104" s="33" t="s">
        <v>554</v>
      </c>
      <c r="H104" s="21" t="s">
        <v>630</v>
      </c>
      <c r="I104" s="21" t="s">
        <v>401</v>
      </c>
      <c r="J104" s="33" t="s">
        <v>667</v>
      </c>
    </row>
    <row r="105" ht="18.75" customHeight="1" spans="1:10">
      <c r="A105" s="224" t="s">
        <v>331</v>
      </c>
      <c r="B105" s="21" t="s">
        <v>665</v>
      </c>
      <c r="C105" s="21" t="s">
        <v>395</v>
      </c>
      <c r="D105" s="21" t="s">
        <v>396</v>
      </c>
      <c r="E105" s="33" t="s">
        <v>668</v>
      </c>
      <c r="F105" s="21" t="s">
        <v>405</v>
      </c>
      <c r="G105" s="33" t="s">
        <v>554</v>
      </c>
      <c r="H105" s="21" t="s">
        <v>630</v>
      </c>
      <c r="I105" s="21" t="s">
        <v>401</v>
      </c>
      <c r="J105" s="33" t="s">
        <v>669</v>
      </c>
    </row>
    <row r="106" ht="18.75" customHeight="1" spans="1:10">
      <c r="A106" s="224" t="s">
        <v>331</v>
      </c>
      <c r="B106" s="21" t="s">
        <v>665</v>
      </c>
      <c r="C106" s="21" t="s">
        <v>395</v>
      </c>
      <c r="D106" s="21" t="s">
        <v>396</v>
      </c>
      <c r="E106" s="33" t="s">
        <v>670</v>
      </c>
      <c r="F106" s="21" t="s">
        <v>398</v>
      </c>
      <c r="G106" s="33" t="s">
        <v>201</v>
      </c>
      <c r="H106" s="21" t="s">
        <v>671</v>
      </c>
      <c r="I106" s="21" t="s">
        <v>401</v>
      </c>
      <c r="J106" s="33" t="s">
        <v>672</v>
      </c>
    </row>
    <row r="107" ht="18.75" customHeight="1" spans="1:10">
      <c r="A107" s="224" t="s">
        <v>331</v>
      </c>
      <c r="B107" s="21" t="s">
        <v>665</v>
      </c>
      <c r="C107" s="21" t="s">
        <v>395</v>
      </c>
      <c r="D107" s="21" t="s">
        <v>403</v>
      </c>
      <c r="E107" s="33" t="s">
        <v>673</v>
      </c>
      <c r="F107" s="21" t="s">
        <v>405</v>
      </c>
      <c r="G107" s="33" t="s">
        <v>411</v>
      </c>
      <c r="H107" s="21" t="s">
        <v>407</v>
      </c>
      <c r="I107" s="21" t="s">
        <v>401</v>
      </c>
      <c r="J107" s="33" t="s">
        <v>674</v>
      </c>
    </row>
    <row r="108" ht="18.75" customHeight="1" spans="1:10">
      <c r="A108" s="224" t="s">
        <v>331</v>
      </c>
      <c r="B108" s="21" t="s">
        <v>665</v>
      </c>
      <c r="C108" s="21" t="s">
        <v>395</v>
      </c>
      <c r="D108" s="21" t="s">
        <v>409</v>
      </c>
      <c r="E108" s="33" t="s">
        <v>639</v>
      </c>
      <c r="F108" s="21" t="s">
        <v>405</v>
      </c>
      <c r="G108" s="33" t="s">
        <v>675</v>
      </c>
      <c r="H108" s="21" t="s">
        <v>640</v>
      </c>
      <c r="I108" s="21" t="s">
        <v>401</v>
      </c>
      <c r="J108" s="33" t="s">
        <v>676</v>
      </c>
    </row>
    <row r="109" ht="18.75" customHeight="1" spans="1:10">
      <c r="A109" s="224" t="s">
        <v>331</v>
      </c>
      <c r="B109" s="21" t="s">
        <v>665</v>
      </c>
      <c r="C109" s="21" t="s">
        <v>418</v>
      </c>
      <c r="D109" s="21" t="s">
        <v>419</v>
      </c>
      <c r="E109" s="33" t="s">
        <v>677</v>
      </c>
      <c r="F109" s="21" t="s">
        <v>398</v>
      </c>
      <c r="G109" s="33" t="s">
        <v>678</v>
      </c>
      <c r="H109" s="21" t="s">
        <v>400</v>
      </c>
      <c r="I109" s="21" t="s">
        <v>401</v>
      </c>
      <c r="J109" s="33" t="s">
        <v>679</v>
      </c>
    </row>
    <row r="110" ht="18.75" customHeight="1" spans="1:10">
      <c r="A110" s="224" t="s">
        <v>331</v>
      </c>
      <c r="B110" s="21" t="s">
        <v>665</v>
      </c>
      <c r="C110" s="21" t="s">
        <v>418</v>
      </c>
      <c r="D110" s="21" t="s">
        <v>474</v>
      </c>
      <c r="E110" s="33" t="s">
        <v>493</v>
      </c>
      <c r="F110" s="21" t="s">
        <v>405</v>
      </c>
      <c r="G110" s="33" t="s">
        <v>494</v>
      </c>
      <c r="H110" s="21" t="s">
        <v>469</v>
      </c>
      <c r="I110" s="21" t="s">
        <v>422</v>
      </c>
      <c r="J110" s="33" t="s">
        <v>495</v>
      </c>
    </row>
    <row r="111" ht="18.75" customHeight="1" spans="1:10">
      <c r="A111" s="224" t="s">
        <v>331</v>
      </c>
      <c r="B111" s="21" t="s">
        <v>665</v>
      </c>
      <c r="C111" s="21" t="s">
        <v>418</v>
      </c>
      <c r="D111" s="21" t="s">
        <v>424</v>
      </c>
      <c r="E111" s="33" t="s">
        <v>680</v>
      </c>
      <c r="F111" s="21" t="s">
        <v>398</v>
      </c>
      <c r="G111" s="33" t="s">
        <v>202</v>
      </c>
      <c r="H111" s="21" t="s">
        <v>427</v>
      </c>
      <c r="I111" s="21" t="s">
        <v>401</v>
      </c>
      <c r="J111" s="33" t="s">
        <v>681</v>
      </c>
    </row>
    <row r="112" ht="18.75" customHeight="1" spans="1:10">
      <c r="A112" s="224" t="s">
        <v>331</v>
      </c>
      <c r="B112" s="21" t="s">
        <v>665</v>
      </c>
      <c r="C112" s="21" t="s">
        <v>429</v>
      </c>
      <c r="D112" s="21" t="s">
        <v>430</v>
      </c>
      <c r="E112" s="33" t="s">
        <v>663</v>
      </c>
      <c r="F112" s="21" t="s">
        <v>398</v>
      </c>
      <c r="G112" s="33" t="s">
        <v>575</v>
      </c>
      <c r="H112" s="21" t="s">
        <v>407</v>
      </c>
      <c r="I112" s="21" t="s">
        <v>401</v>
      </c>
      <c r="J112" s="33" t="s">
        <v>682</v>
      </c>
    </row>
    <row r="113" ht="18.75" customHeight="1" spans="1:10">
      <c r="A113" s="224" t="s">
        <v>326</v>
      </c>
      <c r="B113" s="21" t="s">
        <v>683</v>
      </c>
      <c r="C113" s="21" t="s">
        <v>395</v>
      </c>
      <c r="D113" s="21" t="s">
        <v>396</v>
      </c>
      <c r="E113" s="33" t="s">
        <v>684</v>
      </c>
      <c r="F113" s="21" t="s">
        <v>398</v>
      </c>
      <c r="G113" s="33" t="s">
        <v>685</v>
      </c>
      <c r="H113" s="21" t="s">
        <v>407</v>
      </c>
      <c r="I113" s="21" t="s">
        <v>401</v>
      </c>
      <c r="J113" s="33" t="s">
        <v>686</v>
      </c>
    </row>
    <row r="114" ht="18.75" customHeight="1" spans="1:10">
      <c r="A114" s="224" t="s">
        <v>326</v>
      </c>
      <c r="B114" s="21" t="s">
        <v>683</v>
      </c>
      <c r="C114" s="21" t="s">
        <v>395</v>
      </c>
      <c r="D114" s="21" t="s">
        <v>396</v>
      </c>
      <c r="E114" s="33" t="s">
        <v>687</v>
      </c>
      <c r="F114" s="21" t="s">
        <v>398</v>
      </c>
      <c r="G114" s="33" t="s">
        <v>685</v>
      </c>
      <c r="H114" s="21" t="s">
        <v>407</v>
      </c>
      <c r="I114" s="21" t="s">
        <v>401</v>
      </c>
      <c r="J114" s="33" t="s">
        <v>688</v>
      </c>
    </row>
    <row r="115" ht="18.75" customHeight="1" spans="1:10">
      <c r="A115" s="224" t="s">
        <v>326</v>
      </c>
      <c r="B115" s="21" t="s">
        <v>683</v>
      </c>
      <c r="C115" s="21" t="s">
        <v>395</v>
      </c>
      <c r="D115" s="21" t="s">
        <v>403</v>
      </c>
      <c r="E115" s="33" t="s">
        <v>637</v>
      </c>
      <c r="F115" s="21" t="s">
        <v>405</v>
      </c>
      <c r="G115" s="33" t="s">
        <v>411</v>
      </c>
      <c r="H115" s="21" t="s">
        <v>407</v>
      </c>
      <c r="I115" s="21" t="s">
        <v>401</v>
      </c>
      <c r="J115" s="33" t="s">
        <v>689</v>
      </c>
    </row>
    <row r="116" ht="18.75" customHeight="1" spans="1:10">
      <c r="A116" s="224" t="s">
        <v>326</v>
      </c>
      <c r="B116" s="21" t="s">
        <v>683</v>
      </c>
      <c r="C116" s="21" t="s">
        <v>395</v>
      </c>
      <c r="D116" s="21" t="s">
        <v>409</v>
      </c>
      <c r="E116" s="33" t="s">
        <v>690</v>
      </c>
      <c r="F116" s="21" t="s">
        <v>405</v>
      </c>
      <c r="G116" s="33" t="s">
        <v>411</v>
      </c>
      <c r="H116" s="21" t="s">
        <v>407</v>
      </c>
      <c r="I116" s="21" t="s">
        <v>401</v>
      </c>
      <c r="J116" s="33" t="s">
        <v>691</v>
      </c>
    </row>
    <row r="117" ht="18.75" customHeight="1" spans="1:10">
      <c r="A117" s="224" t="s">
        <v>326</v>
      </c>
      <c r="B117" s="21" t="s">
        <v>683</v>
      </c>
      <c r="C117" s="21" t="s">
        <v>418</v>
      </c>
      <c r="D117" s="21" t="s">
        <v>419</v>
      </c>
      <c r="E117" s="33" t="s">
        <v>692</v>
      </c>
      <c r="F117" s="21" t="s">
        <v>398</v>
      </c>
      <c r="G117" s="33" t="s">
        <v>575</v>
      </c>
      <c r="H117" s="21" t="s">
        <v>407</v>
      </c>
      <c r="I117" s="21" t="s">
        <v>401</v>
      </c>
      <c r="J117" s="33" t="s">
        <v>693</v>
      </c>
    </row>
    <row r="118" ht="18.75" customHeight="1" spans="1:10">
      <c r="A118" s="224" t="s">
        <v>326</v>
      </c>
      <c r="B118" s="21" t="s">
        <v>683</v>
      </c>
      <c r="C118" s="21" t="s">
        <v>418</v>
      </c>
      <c r="D118" s="21" t="s">
        <v>474</v>
      </c>
      <c r="E118" s="33" t="s">
        <v>493</v>
      </c>
      <c r="F118" s="21" t="s">
        <v>405</v>
      </c>
      <c r="G118" s="33" t="s">
        <v>494</v>
      </c>
      <c r="H118" s="21"/>
      <c r="I118" s="21" t="s">
        <v>422</v>
      </c>
      <c r="J118" s="33" t="s">
        <v>694</v>
      </c>
    </row>
    <row r="119" ht="18.75" customHeight="1" spans="1:10">
      <c r="A119" s="224" t="s">
        <v>326</v>
      </c>
      <c r="B119" s="21" t="s">
        <v>683</v>
      </c>
      <c r="C119" s="21" t="s">
        <v>429</v>
      </c>
      <c r="D119" s="21" t="s">
        <v>430</v>
      </c>
      <c r="E119" s="33" t="s">
        <v>663</v>
      </c>
      <c r="F119" s="21" t="s">
        <v>398</v>
      </c>
      <c r="G119" s="33" t="s">
        <v>575</v>
      </c>
      <c r="H119" s="21" t="s">
        <v>407</v>
      </c>
      <c r="I119" s="21" t="s">
        <v>401</v>
      </c>
      <c r="J119" s="33" t="s">
        <v>695</v>
      </c>
    </row>
    <row r="120" ht="18.75" customHeight="1" spans="1:10">
      <c r="A120" s="224" t="s">
        <v>341</v>
      </c>
      <c r="B120" s="21" t="s">
        <v>696</v>
      </c>
      <c r="C120" s="21" t="s">
        <v>395</v>
      </c>
      <c r="D120" s="21" t="s">
        <v>409</v>
      </c>
      <c r="E120" s="33" t="s">
        <v>697</v>
      </c>
      <c r="F120" s="21" t="s">
        <v>398</v>
      </c>
      <c r="G120" s="33" t="s">
        <v>411</v>
      </c>
      <c r="H120" s="21" t="s">
        <v>407</v>
      </c>
      <c r="I120" s="21" t="s">
        <v>401</v>
      </c>
      <c r="J120" s="33" t="s">
        <v>698</v>
      </c>
    </row>
    <row r="121" ht="18.75" customHeight="1" spans="1:10">
      <c r="A121" s="224" t="s">
        <v>341</v>
      </c>
      <c r="B121" s="21" t="s">
        <v>696</v>
      </c>
      <c r="C121" s="21" t="s">
        <v>418</v>
      </c>
      <c r="D121" s="21" t="s">
        <v>419</v>
      </c>
      <c r="E121" s="33" t="s">
        <v>699</v>
      </c>
      <c r="F121" s="21" t="s">
        <v>405</v>
      </c>
      <c r="G121" s="33" t="s">
        <v>411</v>
      </c>
      <c r="H121" s="21" t="s">
        <v>407</v>
      </c>
      <c r="I121" s="21" t="s">
        <v>401</v>
      </c>
      <c r="J121" s="33" t="s">
        <v>700</v>
      </c>
    </row>
    <row r="122" ht="18.75" customHeight="1" spans="1:10">
      <c r="A122" s="224" t="s">
        <v>341</v>
      </c>
      <c r="B122" s="21" t="s">
        <v>696</v>
      </c>
      <c r="C122" s="21" t="s">
        <v>418</v>
      </c>
      <c r="D122" s="21" t="s">
        <v>419</v>
      </c>
      <c r="E122" s="33" t="s">
        <v>701</v>
      </c>
      <c r="F122" s="21" t="s">
        <v>398</v>
      </c>
      <c r="G122" s="33" t="s">
        <v>498</v>
      </c>
      <c r="H122" s="21" t="s">
        <v>407</v>
      </c>
      <c r="I122" s="21" t="s">
        <v>401</v>
      </c>
      <c r="J122" s="33" t="s">
        <v>702</v>
      </c>
    </row>
    <row r="123" ht="18.75" customHeight="1" spans="1:10">
      <c r="A123" s="224" t="s">
        <v>341</v>
      </c>
      <c r="B123" s="21" t="s">
        <v>696</v>
      </c>
      <c r="C123" s="21" t="s">
        <v>429</v>
      </c>
      <c r="D123" s="21" t="s">
        <v>430</v>
      </c>
      <c r="E123" s="33" t="s">
        <v>703</v>
      </c>
      <c r="F123" s="21" t="s">
        <v>398</v>
      </c>
      <c r="G123" s="33" t="s">
        <v>453</v>
      </c>
      <c r="H123" s="21" t="s">
        <v>407</v>
      </c>
      <c r="I123" s="21" t="s">
        <v>401</v>
      </c>
      <c r="J123" s="33" t="s">
        <v>704</v>
      </c>
    </row>
    <row r="124" ht="18.75" customHeight="1" spans="1:10">
      <c r="A124" s="224" t="s">
        <v>377</v>
      </c>
      <c r="B124" s="21" t="s">
        <v>705</v>
      </c>
      <c r="C124" s="21" t="s">
        <v>395</v>
      </c>
      <c r="D124" s="21" t="s">
        <v>396</v>
      </c>
      <c r="E124" s="33" t="s">
        <v>706</v>
      </c>
      <c r="F124" s="21" t="s">
        <v>398</v>
      </c>
      <c r="G124" s="33" t="s">
        <v>527</v>
      </c>
      <c r="H124" s="21" t="s">
        <v>707</v>
      </c>
      <c r="I124" s="21" t="s">
        <v>401</v>
      </c>
      <c r="J124" s="33" t="s">
        <v>708</v>
      </c>
    </row>
    <row r="125" ht="18.75" customHeight="1" spans="1:10">
      <c r="A125" s="224" t="s">
        <v>377</v>
      </c>
      <c r="B125" s="21" t="s">
        <v>705</v>
      </c>
      <c r="C125" s="21" t="s">
        <v>395</v>
      </c>
      <c r="D125" s="21" t="s">
        <v>396</v>
      </c>
      <c r="E125" s="33" t="s">
        <v>709</v>
      </c>
      <c r="F125" s="21" t="s">
        <v>398</v>
      </c>
      <c r="G125" s="33" t="s">
        <v>710</v>
      </c>
      <c r="H125" s="21" t="s">
        <v>711</v>
      </c>
      <c r="I125" s="21" t="s">
        <v>401</v>
      </c>
      <c r="J125" s="33" t="s">
        <v>712</v>
      </c>
    </row>
    <row r="126" ht="18.75" customHeight="1" spans="1:10">
      <c r="A126" s="224" t="s">
        <v>377</v>
      </c>
      <c r="B126" s="21" t="s">
        <v>705</v>
      </c>
      <c r="C126" s="21" t="s">
        <v>395</v>
      </c>
      <c r="D126" s="21" t="s">
        <v>396</v>
      </c>
      <c r="E126" s="33" t="s">
        <v>713</v>
      </c>
      <c r="F126" s="21" t="s">
        <v>398</v>
      </c>
      <c r="G126" s="33" t="s">
        <v>714</v>
      </c>
      <c r="H126" s="21" t="s">
        <v>711</v>
      </c>
      <c r="I126" s="21" t="s">
        <v>401</v>
      </c>
      <c r="J126" s="33" t="s">
        <v>715</v>
      </c>
    </row>
    <row r="127" ht="18.75" customHeight="1" spans="1:10">
      <c r="A127" s="224" t="s">
        <v>377</v>
      </c>
      <c r="B127" s="21" t="s">
        <v>705</v>
      </c>
      <c r="C127" s="21" t="s">
        <v>395</v>
      </c>
      <c r="D127" s="21" t="s">
        <v>403</v>
      </c>
      <c r="E127" s="33" t="s">
        <v>716</v>
      </c>
      <c r="F127" s="21" t="s">
        <v>398</v>
      </c>
      <c r="G127" s="33" t="s">
        <v>498</v>
      </c>
      <c r="H127" s="21" t="s">
        <v>407</v>
      </c>
      <c r="I127" s="21" t="s">
        <v>401</v>
      </c>
      <c r="J127" s="33" t="s">
        <v>717</v>
      </c>
    </row>
    <row r="128" ht="18.75" customHeight="1" spans="1:10">
      <c r="A128" s="224" t="s">
        <v>377</v>
      </c>
      <c r="B128" s="21" t="s">
        <v>705</v>
      </c>
      <c r="C128" s="21" t="s">
        <v>395</v>
      </c>
      <c r="D128" s="21" t="s">
        <v>403</v>
      </c>
      <c r="E128" s="33" t="s">
        <v>718</v>
      </c>
      <c r="F128" s="21" t="s">
        <v>398</v>
      </c>
      <c r="G128" s="33" t="s">
        <v>498</v>
      </c>
      <c r="H128" s="21" t="s">
        <v>407</v>
      </c>
      <c r="I128" s="21" t="s">
        <v>401</v>
      </c>
      <c r="J128" s="33" t="s">
        <v>719</v>
      </c>
    </row>
    <row r="129" ht="18.75" customHeight="1" spans="1:10">
      <c r="A129" s="224" t="s">
        <v>377</v>
      </c>
      <c r="B129" s="21" t="s">
        <v>705</v>
      </c>
      <c r="C129" s="21" t="s">
        <v>395</v>
      </c>
      <c r="D129" s="21" t="s">
        <v>403</v>
      </c>
      <c r="E129" s="33" t="s">
        <v>720</v>
      </c>
      <c r="F129" s="21" t="s">
        <v>405</v>
      </c>
      <c r="G129" s="33" t="s">
        <v>411</v>
      </c>
      <c r="H129" s="21" t="s">
        <v>407</v>
      </c>
      <c r="I129" s="21" t="s">
        <v>401</v>
      </c>
      <c r="J129" s="33" t="s">
        <v>721</v>
      </c>
    </row>
    <row r="130" ht="18.75" customHeight="1" spans="1:10">
      <c r="A130" s="224" t="s">
        <v>377</v>
      </c>
      <c r="B130" s="21" t="s">
        <v>705</v>
      </c>
      <c r="C130" s="21" t="s">
        <v>418</v>
      </c>
      <c r="D130" s="21" t="s">
        <v>419</v>
      </c>
      <c r="E130" s="33" t="s">
        <v>722</v>
      </c>
      <c r="F130" s="21" t="s">
        <v>405</v>
      </c>
      <c r="G130" s="33" t="s">
        <v>723</v>
      </c>
      <c r="H130" s="21" t="s">
        <v>450</v>
      </c>
      <c r="I130" s="21" t="s">
        <v>422</v>
      </c>
      <c r="J130" s="33" t="s">
        <v>724</v>
      </c>
    </row>
    <row r="131" ht="18.75" customHeight="1" spans="1:10">
      <c r="A131" s="224" t="s">
        <v>377</v>
      </c>
      <c r="B131" s="21" t="s">
        <v>705</v>
      </c>
      <c r="C131" s="21" t="s">
        <v>418</v>
      </c>
      <c r="D131" s="21" t="s">
        <v>419</v>
      </c>
      <c r="E131" s="33" t="s">
        <v>420</v>
      </c>
      <c r="F131" s="21" t="s">
        <v>398</v>
      </c>
      <c r="G131" s="33" t="s">
        <v>725</v>
      </c>
      <c r="H131" s="21" t="s">
        <v>400</v>
      </c>
      <c r="I131" s="21" t="s">
        <v>401</v>
      </c>
      <c r="J131" s="33" t="s">
        <v>726</v>
      </c>
    </row>
    <row r="132" ht="18.75" customHeight="1" spans="1:10">
      <c r="A132" s="224" t="s">
        <v>377</v>
      </c>
      <c r="B132" s="21" t="s">
        <v>705</v>
      </c>
      <c r="C132" s="21" t="s">
        <v>418</v>
      </c>
      <c r="D132" s="21" t="s">
        <v>474</v>
      </c>
      <c r="E132" s="33" t="s">
        <v>727</v>
      </c>
      <c r="F132" s="21" t="s">
        <v>405</v>
      </c>
      <c r="G132" s="33" t="s">
        <v>728</v>
      </c>
      <c r="H132" s="21" t="s">
        <v>729</v>
      </c>
      <c r="I132" s="21" t="s">
        <v>422</v>
      </c>
      <c r="J132" s="33" t="s">
        <v>730</v>
      </c>
    </row>
    <row r="133" ht="18.75" customHeight="1" spans="1:10">
      <c r="A133" s="224" t="s">
        <v>377</v>
      </c>
      <c r="B133" s="21" t="s">
        <v>705</v>
      </c>
      <c r="C133" s="21" t="s">
        <v>429</v>
      </c>
      <c r="D133" s="21" t="s">
        <v>430</v>
      </c>
      <c r="E133" s="33" t="s">
        <v>731</v>
      </c>
      <c r="F133" s="21" t="s">
        <v>398</v>
      </c>
      <c r="G133" s="33" t="s">
        <v>453</v>
      </c>
      <c r="H133" s="21" t="s">
        <v>407</v>
      </c>
      <c r="I133" s="21" t="s">
        <v>401</v>
      </c>
      <c r="J133" s="33" t="s">
        <v>732</v>
      </c>
    </row>
  </sheetData>
  <mergeCells count="38">
    <mergeCell ref="A2:J2"/>
    <mergeCell ref="A3:H3"/>
    <mergeCell ref="A7:A13"/>
    <mergeCell ref="A14:A20"/>
    <mergeCell ref="A21:A28"/>
    <mergeCell ref="A29:A36"/>
    <mergeCell ref="A37:A43"/>
    <mergeCell ref="A44:A50"/>
    <mergeCell ref="A51:A55"/>
    <mergeCell ref="A56:A60"/>
    <mergeCell ref="A61:A69"/>
    <mergeCell ref="A70:A74"/>
    <mergeCell ref="A75:A80"/>
    <mergeCell ref="A81:A89"/>
    <mergeCell ref="A90:A97"/>
    <mergeCell ref="A98:A103"/>
    <mergeCell ref="A104:A112"/>
    <mergeCell ref="A113:A119"/>
    <mergeCell ref="A120:A123"/>
    <mergeCell ref="A124:A133"/>
    <mergeCell ref="B7:B13"/>
    <mergeCell ref="B14:B20"/>
    <mergeCell ref="B21:B28"/>
    <mergeCell ref="B29:B36"/>
    <mergeCell ref="B37:B43"/>
    <mergeCell ref="B44:B50"/>
    <mergeCell ref="B51:B55"/>
    <mergeCell ref="B56:B60"/>
    <mergeCell ref="B61:B69"/>
    <mergeCell ref="B70:B74"/>
    <mergeCell ref="B75:B80"/>
    <mergeCell ref="B81:B89"/>
    <mergeCell ref="B90:B97"/>
    <mergeCell ref="B98:B103"/>
    <mergeCell ref="B104:B112"/>
    <mergeCell ref="B113:B119"/>
    <mergeCell ref="B120:B123"/>
    <mergeCell ref="B124:B133"/>
  </mergeCells>
  <printOptions horizontalCentered="1"/>
  <pageMargins left="0.236111111111111" right="0.236111111111111" top="0.196527777777778" bottom="0.156944444444444" header="0.156944444444444" footer="0"/>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李晓</cp:lastModifiedBy>
  <dcterms:created xsi:type="dcterms:W3CDTF">2025-03-04T08:34:00Z</dcterms:created>
  <dcterms:modified xsi:type="dcterms:W3CDTF">2025-03-20T03:32:06Z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081E0B8DDB1448F28A0024C84CE5C279_12</vt:lpwstr>
  </property>
  <property fmtid="{D5CDD505-2E9C-101B-9397-08002B2CF9AE}" pid="3" name="KSOProductBuildVer">
    <vt:lpwstr>2052-11.1.0.15319</vt:lpwstr>
  </property>
</Properties>
</file>