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<sst xmlns="http://schemas.openxmlformats.org/spreadsheetml/2006/main" count="521">
  <si>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</si>
  <si>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</si>
  <si>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</si>
  <si>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</si>
  <si>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</si>
  <si>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</si>
  <si>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</si>
  <si>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</si>
  <si>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</si>
  <si>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</si>
  <si>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</si>
  <si>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</si>
  <si>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</si>
  <si>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</si>
  <si>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</si>
  <si>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</si>
  <si>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</si>
  <si>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</si>
  <si>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</si>
  <si>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</si>
  <si>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</si>
  <si>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</si>
  <si>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</si>
  <si>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</si>
  <si>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</si>
  <si>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</si>
  <si>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</si>
  <si>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</si>
  <si>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</si>
  <si>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</si>
  <si>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</si>
  <si>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</si>
  <si>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</si>
  <si>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</si>
  <si>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</si>
  <si>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</si>
  <si>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</si>
  <si>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</si>
  <si>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</si>
  <si>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</si>
  <si>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</si>
  <si>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</si>
  <si>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</si>
  <si>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</si>
  <si>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</si>
  <si>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</si>
  <si>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</si>
  <si>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</si>
  <si>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</si>
  <si>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</si>
  <si>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</si>
  <si>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</si>
  <si>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</si>
  <si>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</si>
  <si>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</si>
  <si>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</si>
  <si>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</si>
  <si>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</si>
  <si>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</si>
  <si>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</si>
  <si>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</si>
  <si>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</si>
  <si>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</si>
  <si>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</si>
  <si>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</si>
  <si>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</si>
  <si>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</si>
  <si>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</si>
  <si>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</si>
  <si>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</si>
  <si>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324</t>
  </si>
  <si>
    <t>临沧市临翔区搬迁安置办公室</t>
  </si>
  <si>
    <t>324001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</si>
  <si>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</si>
  <si>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</si>
  <si>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</si>
  <si>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</si>
  <si>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</si>
  <si>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</si>
  <si>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</si>
  <si>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</si>
  <si>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</si>
  <si>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</si>
  <si>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</si>
  <si>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</si>
  <si>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</si>
  <si>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</si>
  <si>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</si>
  <si>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</si>
  <si>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</si>
  <si>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</si>
  <si>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</si>
  <si>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</si>
  <si>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</si>
  <si>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</si>
  <si>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</si>
  <si>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</si>
  <si>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</si>
  <si>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</si>
  <si>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</si>
  <si>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</si>
  <si>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</si>
  <si>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</si>
  <si>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</si>
  <si>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</si>
  <si>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</si>
  <si>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</si>
  <si>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</si>
  <si>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</si>
  <si>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</si>
  <si>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2130321</t>
  </si>
  <si>
    <t>大中型水库移民后期扶持专项支出</t>
  </si>
  <si>
    <t>21366</t>
  </si>
  <si>
    <t>大中型水库库区基金安排的支出</t>
  </si>
  <si>
    <t>2136601</t>
  </si>
  <si>
    <t>基础设施建设和经济发展</t>
  </si>
  <si>
    <t>21372</t>
  </si>
  <si>
    <t>大中型水库移民后期扶持基金支出</t>
  </si>
  <si>
    <t>2137201</t>
  </si>
  <si>
    <t>移民补助</t>
  </si>
  <si>
    <t>2137202</t>
  </si>
  <si>
    <t>220</t>
  </si>
  <si>
    <t>自然资源海洋气象等支出</t>
  </si>
  <si>
    <t>22001</t>
  </si>
  <si>
    <t>自然资源事务</t>
  </si>
  <si>
    <t>2200150</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</si>
  <si>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</si>
  <si>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</si>
  <si>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</si>
  <si>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</si>
  <si>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</si>
  <si>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</si>
  <si>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</si>
  <si>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</si>
  <si>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</si>
  <si>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</si>
  <si>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</si>
  <si>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</si>
  <si>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</si>
  <si>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</si>
  <si>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</si>
  <si>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</si>
  <si>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</si>
  <si>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</si>
  <si>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</si>
  <si>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</si>
  <si>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</si>
  <si>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</si>
  <si>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</si>
  <si>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</si>
  <si>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</si>
  <si>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</si>
  <si>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</si>
  <si>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</si>
  <si>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</si>
  <si>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</si>
  <si>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</si>
  <si>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</si>
  <si>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</si>
  <si>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</si>
  <si>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</si>
  <si>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</si>
  <si>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</si>
  <si>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</si>
  <si>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</si>
  <si>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</si>
  <si>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</si>
  <si>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</si>
  <si>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</si>
  <si>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</si>
  <si>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</si>
  <si>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</si>
  <si>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</si>
  <si>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</si>
  <si>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</si>
  <si>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</si>
  <si>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</si>
  <si>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</si>
  <si>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</si>
  <si>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</si>
  <si>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</si>
  <si>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</si>
  <si>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</si>
  <si>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</si>
  <si>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</si>
  <si>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</si>
  <si>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</si>
  <si>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</si>
  <si>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</si>
  <si>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</si>
  <si>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</si>
  <si>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</si>
  <si>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</si>
  <si>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</si>
  <si>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</si>
  <si>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</si>
  <si>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</si>
  <si>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</si>
  <si>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</si>
  <si>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</si>
  <si>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</si>
  <si>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</si>
  <si>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</si>
  <si>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</si>
  <si>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</si>
  <si>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</si>
  <si>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</si>
  <si>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</si>
  <si>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</si>
  <si>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</si>
  <si>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</si>
  <si>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</si>
  <si>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530902210000000017546</t>
  </si>
  <si>
    <t>事业人员支出工资</t>
  </si>
  <si>
    <t>30101</t>
  </si>
  <si>
    <t>基本工资</t>
  </si>
  <si>
    <t>30102</t>
  </si>
  <si>
    <t>津贴补贴</t>
  </si>
  <si>
    <t>30107</t>
  </si>
  <si>
    <t>绩效工资</t>
  </si>
  <si>
    <t>530902231100001391556</t>
  </si>
  <si>
    <t>绩效工资（2017年提高标准部分）</t>
  </si>
  <si>
    <t>530902210000000017547</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</si>
  <si>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</si>
  <si>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</si>
  <si>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</si>
  <si>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</si>
  <si>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</si>
  <si>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</si>
  <si>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</si>
  <si>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</si>
  <si>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</si>
  <si>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</si>
  <si>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</si>
  <si>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530902210000000017548</t>
  </si>
  <si>
    <t>30113</t>
  </si>
  <si>
    <t>530902210000000017550</t>
  </si>
  <si>
    <t>一般公用经费</t>
  </si>
  <si>
    <t>31002</t>
  </si>
  <si>
    <t>办公设备购置</t>
  </si>
  <si>
    <t>30205</t>
  </si>
  <si>
    <t>水费</t>
  </si>
  <si>
    <t>30209</t>
  </si>
  <si>
    <t>物业管理费</t>
  </si>
  <si>
    <t>530902241100002214524</t>
  </si>
  <si>
    <t>公务接待费（公用经费）</t>
  </si>
  <si>
    <t>30217</t>
  </si>
  <si>
    <t>31007</t>
  </si>
  <si>
    <t>信息网络及软件购置更新</t>
  </si>
  <si>
    <t>30201</t>
  </si>
  <si>
    <t>办公费</t>
  </si>
  <si>
    <t>530902210000000017549</t>
  </si>
  <si>
    <t>工会经费</t>
  </si>
  <si>
    <t>30228</t>
  </si>
  <si>
    <t>530902251100003799848</t>
  </si>
  <si>
    <t>福利费</t>
  </si>
  <si>
    <t>30229</t>
  </si>
  <si>
    <t>530902241100002307339</t>
  </si>
  <si>
    <t>原渠道发放退休费</t>
  </si>
  <si>
    <t>30302</t>
  </si>
  <si>
    <t>退休费</t>
  </si>
  <si>
    <t>30307</t>
  </si>
  <si>
    <t>医疗费补助</t>
  </si>
  <si>
    <t>预算05-1表</t>
  </si>
  <si>
    <t>项目分类</t>
  </si>
  <si>
    <t>项目单位</t>
  </si>
  <si>
    <t>经济科目编码</t>
  </si>
  <si>
    <t>经济科目名称</t>
  </si>
  <si>
    <t>本年拨款</t>
  </si>
  <si>
    <t>其中：本次下达</t>
  </si>
  <si>
    <t>2024年大中型水库移民实用技能培训专款资金</t>
  </si>
  <si>
    <t>事业发展类</t>
  </si>
  <si>
    <t>530902241100002714128</t>
  </si>
  <si>
    <t>30216</t>
  </si>
  <si>
    <t>培训费</t>
  </si>
  <si>
    <t>2024年糯扎渡水电站安置区马台乡唐家村大丫口田安置点（二）美丽家园.移民新村建设项目专款资金</t>
  </si>
  <si>
    <t>530902241100002714184</t>
  </si>
  <si>
    <t>31005</t>
  </si>
  <si>
    <t>基础设施建设</t>
  </si>
  <si>
    <t>2024年糯扎渡水电站库区邦东乡邦东村忙卖组、团山村蚌陆组组内道路硬化项目专款资金</t>
  </si>
  <si>
    <t>530902241100002714221</t>
  </si>
  <si>
    <t>2024年糯扎渡水电站库区邦东乡团山村曼岗村邦东村太阳能路灯安装项目专款资金</t>
  </si>
  <si>
    <t>530902241100002714191</t>
  </si>
  <si>
    <t>搬迁安置各项工作经费</t>
  </si>
  <si>
    <t>530902210000000017433</t>
  </si>
  <si>
    <t>30239</t>
  </si>
  <si>
    <t>其他交通费用</t>
  </si>
  <si>
    <t>博尚水库库区博尚镇小那么村组内道路硬化项目专项资金</t>
  </si>
  <si>
    <t>530902231100001366706</t>
  </si>
  <si>
    <t>博尚水库库区凤翔街道新村、昔本、石房、五村基础设施建设项目专项资金</t>
  </si>
  <si>
    <t>530902231100001366741</t>
  </si>
  <si>
    <t>临翔区2024年大中型水利水电移民实用技能培训专项资金</t>
  </si>
  <si>
    <t>530902241100003137991</t>
  </si>
  <si>
    <t>临翔区糯扎渡水电站安置区邦东乡邦东村昔归茶文化产业科技融合示范建设项目专项资金</t>
  </si>
  <si>
    <t>530902241100003259057</t>
  </si>
  <si>
    <t>临翔区糯扎渡水电站库区邦东乡邦东村昔归移民安置点美丽家园.移民新村建设项目专项资金</t>
  </si>
  <si>
    <t>530902221100000967912</t>
  </si>
  <si>
    <t>临翔区糯扎渡水电站库区临翔区平村乡农产品交易市场建设项目专项资金</t>
  </si>
  <si>
    <t>530902241100003281959</t>
  </si>
  <si>
    <t>临翔区糯扎渡水电站库区马台乡甜竹产业综合发展建设项目专项资金</t>
  </si>
  <si>
    <t>530902241100003137934</t>
  </si>
  <si>
    <t>临翔区鸭子塘水库库区忙畔街道明子村打本组道路硬化建设项目专项资金</t>
  </si>
  <si>
    <t>530902241100003138049</t>
  </si>
  <si>
    <t>糯扎渡水电站安置区圈内乡田园组美丽家园.移民新村建设项目专项资金</t>
  </si>
  <si>
    <t>530902231100001366613</t>
  </si>
  <si>
    <t>糯扎渡水电站库区邦东乡邦包村农村公路改造项目专项资金</t>
  </si>
  <si>
    <t>530902231100001366770</t>
  </si>
  <si>
    <t>糯扎渡水电站库区邦东乡团山村曼岗村邦东村太阳能路灯安装项目专项资金</t>
  </si>
  <si>
    <t>530902241100003138036</t>
  </si>
  <si>
    <t>糯扎渡水电站库区临翔区博尚镇小那么村组内道路硬化项目专项资金</t>
  </si>
  <si>
    <t>530902241100002135900</t>
  </si>
  <si>
    <t>糯扎渡水电站库区临翔区马台乡马台村海子组道路硬化建设项目专项资金</t>
  </si>
  <si>
    <t>530902241100003281928</t>
  </si>
  <si>
    <t>糯扎渡水电站库区临翔区圈内乡昆赛村曼亚组机耕路建设项目专项资金</t>
  </si>
  <si>
    <t>530902241100002135578</t>
  </si>
  <si>
    <t>糯扎渡水电站库区马台乡平掌村江边组组内道路硬化项目专项资金</t>
  </si>
  <si>
    <t>530902231100001366715</t>
  </si>
  <si>
    <t>糯扎渡水电站库区马台乡平掌肉牛养殖项目专项资金</t>
  </si>
  <si>
    <t>530902231100001366666</t>
  </si>
  <si>
    <t>糯扎渡水电站库区平村乡那玉村东岗组美丽家园.移民新村建设项目专项资金</t>
  </si>
  <si>
    <t>530902231100001366607</t>
  </si>
  <si>
    <t>维稳工作专项经费</t>
  </si>
  <si>
    <t>530902241100003259124</t>
  </si>
  <si>
    <t>鸭子塘水库库区临翔区忙畔街道明子村打本组道路硬化建设项目专项资金</t>
  </si>
  <si>
    <t>530902241100002135433</t>
  </si>
  <si>
    <t>鸭子塘水库库区忙畔街道明子村打本、湾河组青花椒种植项目专项资金</t>
  </si>
  <si>
    <t>530902231100001366681</t>
  </si>
  <si>
    <t>移民补助专项资金</t>
  </si>
  <si>
    <t>民生类</t>
  </si>
  <si>
    <t>530902231100001367122</t>
  </si>
  <si>
    <t>30305</t>
  </si>
  <si>
    <t>生活补助</t>
  </si>
  <si>
    <t>预算05-2表</t>
  </si>
  <si>
    <t>单位名称、项目名称</t>
  </si>
  <si>
    <t>项目年度绩效目标</t>
  </si>
  <si>
    <t>一级指标</t>
  </si>
  <si>
    <t>二级指标</t>
  </si>
  <si>
    <t>三级指标</t>
  </si>
  <si>
    <t>指标性质</t>
  </si>
  <si>
    <t>指标值</t>
  </si>
  <si>
    <t>度量单位</t>
  </si>
  <si>
    <t>指标属性</t>
  </si>
  <si>
    <t>指标内容</t>
  </si>
  <si>
    <t>通过安装太阳能路灯267盏，其中：团山村 72 盏，曼岗村 97盏，邦东村 98盏，达到改善村容村貌，提高项目区整体形象及生产生活水平，极大方便群众，有效维护库区稳定的效果</t>
  </si>
  <si>
    <t>产出指标</t>
  </si>
  <si>
    <t>数量指标</t>
  </si>
  <si>
    <t>太阳能路灯安装数量</t>
  </si>
  <si>
    <t>&gt;=</t>
  </si>
  <si>
    <t>267</t>
  </si>
  <si>
    <t>盏</t>
  </si>
  <si>
    <t>定量指标</t>
  </si>
  <si>
    <t>反映项目建设安装太阳能路灯数量</t>
  </si>
  <si>
    <t>质量指标</t>
  </si>
  <si>
    <t>太阳能路灯验收合格情况</t>
  </si>
  <si>
    <t>=</t>
  </si>
  <si>
    <t>合格</t>
  </si>
  <si>
    <t>是/否</t>
  </si>
  <si>
    <t>定性指标</t>
  </si>
  <si>
    <t>项目验收是否合格</t>
  </si>
  <si>
    <t>时效指标</t>
  </si>
  <si>
    <t>太阳能路灯完工率</t>
  </si>
  <si>
    <t>100</t>
  </si>
  <si>
    <t>%</t>
  </si>
  <si>
    <t>反映项目是否按计划开工和完工的情况</t>
  </si>
  <si>
    <t>效益指标</t>
  </si>
  <si>
    <t>社会效益</t>
  </si>
  <si>
    <t>项目实施受益移民人数</t>
  </si>
  <si>
    <t>92</t>
  </si>
  <si>
    <t>人</t>
  </si>
  <si>
    <t>反映下项目实施受益移民人口数量</t>
  </si>
  <si>
    <t>个</t>
  </si>
  <si>
    <t>满意度指标</t>
  </si>
  <si>
    <t>服务对象满意度</t>
  </si>
  <si>
    <t>移民对项目扶持的满意程度</t>
  </si>
  <si>
    <t>90</t>
  </si>
  <si>
    <t>反映移民群众对项目实施的满意程度</t>
  </si>
  <si>
    <t>通过完成老路改造道路硬化1.6005公里，其中邦东村忙卖组涉及15段入户路共0.2205公里，团山村蚌陆组村组道路1.38公里，改善库区移民安置区的公路交通条件，使安置区群众出行安全、方便。提高项目区群众的生产条件及生活条件，提高群众生活水平，保持安置区的稳定。</t>
  </si>
  <si>
    <t>道路硬化公里数</t>
  </si>
  <si>
    <t>1.6005</t>
  </si>
  <si>
    <t>公里</t>
  </si>
  <si>
    <t>反映项目建设道路硬化公里数</t>
  </si>
  <si>
    <t>道路硬化验收情况</t>
  </si>
  <si>
    <t>验收合格</t>
  </si>
  <si>
    <t>反映项目完工验收合格情况</t>
  </si>
  <si>
    <t>道路硬化开工情况</t>
  </si>
  <si>
    <t>按计划</t>
  </si>
  <si>
    <t>反映项目开工是否按计划完成情况</t>
  </si>
  <si>
    <t>道路硬化完工情况</t>
  </si>
  <si>
    <t>反映项目完工是否按计划完成情况</t>
  </si>
  <si>
    <t>项目实施受益人数</t>
  </si>
  <si>
    <t>548</t>
  </si>
  <si>
    <t>反映项目实施受益人数情况</t>
  </si>
  <si>
    <t>项目扶持受益移民村组</t>
  </si>
  <si>
    <t>反映项目实施受益移民村数量</t>
  </si>
  <si>
    <t>移民对项目实施的满意度</t>
  </si>
  <si>
    <t>通过对具备劳动能力的移民和移民干部 18—54 周岁（女）59 周岁（男）具有劳动能力的移民和移民村组干部进行职业技能培训，实现我区库区移民实现“搬得出、稳得住、能致富”的目标。</t>
  </si>
  <si>
    <t>培训参加人次</t>
  </si>
  <si>
    <t>750</t>
  </si>
  <si>
    <t>反映项目实施开展技能培训的人次。</t>
  </si>
  <si>
    <t>培训人员合格率</t>
  </si>
  <si>
    <t>反映项目开展培训的质量。
培训人员合格率=（合格的学员数量/培训总学员数量）*100%。</t>
  </si>
  <si>
    <t>移民技能培训开展及时率</t>
  </si>
  <si>
    <t>反映培训完成时间</t>
  </si>
  <si>
    <t>项目实施受益移民乡（镇、街道）</t>
  </si>
  <si>
    <t>反映项目实施受益的移民乡（镇、街道）数</t>
  </si>
  <si>
    <t>参训人员满意度</t>
  </si>
  <si>
    <t>反映参训人员对培训内容、讲师授课、课程设置和培训效果等的满意度。
参训人员满意度=（对培训整体满意的参训人数/参训总人数）*100%</t>
  </si>
  <si>
    <t>1.进行移民就业创业能力建设和就业扶持，拓宽移民就业空间，带动移民增收；2.高度关注移民诉求，提升移民上访事件的受理率、办结率和办理质量，有效维护库区稳定；3.全力抓好大中型水库移民后期扶持工作，确保项目建设真正解决移民群众生产生活问题，顺利推进移民搬迁安置各项工作；4.通过经费的投入，保障单位人员办公需求，确保部门各项工作高效运转。</t>
  </si>
  <si>
    <t>培训移民人数</t>
  </si>
  <si>
    <t>600</t>
  </si>
  <si>
    <t>反映移民培训人数</t>
  </si>
  <si>
    <t>1.进行移民就业创业能力建设和就业扶持，拓宽移民就业空间，带动移民增收；2.高度关注移民诉求，提升移民上访事件的受理率、办结率和办理质量，有效维护库区稳定；3.全力抓好大中型水库移民后期扶持工作，确保项目建设真正解决移民群众生产生活问题，顺利推进移民搬迁安置各项工作；4.通过经费的投入，保障单位人员办公需求，确保部门各项工作高效运转，完成完成区委、区政府及上级部门交办的其它各项工作任务。</t>
  </si>
  <si>
    <t>培训人员的参训率</t>
  </si>
  <si>
    <t>反映参加培训人员的数量</t>
  </si>
  <si>
    <t>培训完成及时率</t>
  </si>
  <si>
    <t>反映培训完成及时情况</t>
  </si>
  <si>
    <t>经济效益</t>
  </si>
  <si>
    <t>移民人均增收</t>
  </si>
  <si>
    <t>元</t>
  </si>
  <si>
    <t>反映移民增收情况</t>
  </si>
  <si>
    <t>保障部门正常运转</t>
  </si>
  <si>
    <t>有效提高</t>
  </si>
  <si>
    <t>反映单位运转情况</t>
  </si>
  <si>
    <t>移民信访办结率</t>
  </si>
  <si>
    <t>80</t>
  </si>
  <si>
    <t>反映移民上访事件的办理效率</t>
  </si>
  <si>
    <t>有效改善库区社会环境</t>
  </si>
  <si>
    <t>有效改善</t>
  </si>
  <si>
    <t>反映库区社会环境是否有明显改善</t>
  </si>
  <si>
    <t>移民群众满意度</t>
  </si>
  <si>
    <t>反映移民群众对搬迁安置工作履职情况的满意度</t>
  </si>
  <si>
    <t>本单位办公人员满意度</t>
  </si>
  <si>
    <t>95</t>
  </si>
  <si>
    <t>反映本单位干部职工的满意度</t>
  </si>
  <si>
    <t>1.通过完成文化活动室配套设施建设工程，包括新建厨房32.70平方米，花台6.07立方米，旗台1座，文化宣传栏4座，透水砖步道11.64平方米，四角亭1座，达到进一步完善公共基础设施，提高移民生活质量，全面改善移民生活条件及生活环境的效果；2.通过建设完成村庄基础设施建设工程，包括道路工程2.236公里，新建公厕成品隔板（含门）40.44平方米，化粪池2座，便盆 (含冲水箱)16套，小便器（三联）2组，洗手池及拖把池等4套，入口导视牌1座，入口成品竹文化雕塑2套，望江亭观景区1座，达到能提高移民生活质量，解决移民出行，提高移民归属感，改善移民的居住条件、生产生活条件的效果。</t>
  </si>
  <si>
    <t>道路建设里程</t>
  </si>
  <si>
    <t>2.236</t>
  </si>
  <si>
    <t>反映项目道路建设的公里数</t>
  </si>
  <si>
    <t>新建厨房面积</t>
  </si>
  <si>
    <t>32.7</t>
  </si>
  <si>
    <t>平方米</t>
  </si>
  <si>
    <t>反映新建厨房面积完成情况</t>
  </si>
  <si>
    <t>新建化粪池数量</t>
  </si>
  <si>
    <t>座</t>
  </si>
  <si>
    <t>反映新建化粪池数量</t>
  </si>
  <si>
    <t>望江亭景观区</t>
  </si>
  <si>
    <t>反映修建望江亭景观区数量</t>
  </si>
  <si>
    <t>入口导视牌数量</t>
  </si>
  <si>
    <t>反映建设入口导视牌数量</t>
  </si>
  <si>
    <t>安装便盆数量</t>
  </si>
  <si>
    <t>16</t>
  </si>
  <si>
    <t>套</t>
  </si>
  <si>
    <t>反映安装便盆数量</t>
  </si>
  <si>
    <t>成品竹文化雕塑数量</t>
  </si>
  <si>
    <t>反映建设成品竹文化雕塑数量</t>
  </si>
  <si>
    <t>项目验收合格率</t>
  </si>
  <si>
    <t>反映项目验收的合格率</t>
  </si>
  <si>
    <t>道路建设及时率</t>
  </si>
  <si>
    <t>反映项目实施道路建设及时情况</t>
  </si>
  <si>
    <t>168</t>
  </si>
  <si>
    <t>反映项目实施受益移民人数</t>
  </si>
  <si>
    <t>项目区生产生活条件改善</t>
  </si>
  <si>
    <t>明显改善</t>
  </si>
  <si>
    <t>反映项目实施对项目区生产生活条件的改善情况</t>
  </si>
  <si>
    <t>移民满意度</t>
  </si>
  <si>
    <t>反映移民对项目实施的满意程度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</si>
  <si>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</si>
  <si>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</si>
  <si>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</si>
  <si>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</si>
  <si>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</si>
  <si>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</si>
  <si>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</si>
  <si>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</si>
  <si>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</si>
  <si>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</si>
  <si>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</si>
  <si>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</si>
  <si>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</si>
  <si>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</si>
  <si>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办公用纸</t>
  </si>
  <si>
    <t>复印纸</t>
  </si>
  <si>
    <t>箱</t>
  </si>
  <si>
    <t>版式软件</t>
  </si>
  <si>
    <t>基础软件</t>
  </si>
  <si>
    <t>流式软件</t>
  </si>
  <si>
    <t>杀毒软件</t>
  </si>
  <si>
    <t>国产办公电脑</t>
  </si>
  <si>
    <t>台式计算机</t>
  </si>
  <si>
    <t>台</t>
  </si>
  <si>
    <t>预算08表</t>
  </si>
  <si>
    <t>政府购买服务项目</t>
  </si>
  <si>
    <t>政府购买服务目录</t>
  </si>
  <si>
    <t>本单位不涉及此内容，所以公开空表。</t>
  </si>
  <si>
    <t>预算09-1表</t>
  </si>
  <si>
    <t>单位名称（项目）</t>
  </si>
  <si>
    <t>地区</t>
  </si>
  <si>
    <t>政府性基金</t>
  </si>
  <si>
    <t>-</t>
  </si>
  <si>
    <r>
      <rPr>
        <sz val="9"/>
        <color rgb="FF000000"/>
        <rFont val="Microsoft YaHei UI"/>
        <charset val="134"/>
      </rPr>
      <t>“</t>
    </r>
    <r>
      <rPr>
        <sz val="9"/>
        <color rgb="FF000000"/>
        <rFont val="宋体"/>
        <charset val="134"/>
      </rPr>
      <t>根据现行财政管理体制，乡镇（街道）作为区本级部门编制年初预算，所以无县对下专项转移支付情况</t>
    </r>
    <r>
      <rPr>
        <sz val="9"/>
        <color rgb="FF000000"/>
        <rFont val="Microsoft YaHei UI"/>
        <charset val="134"/>
      </rPr>
      <t>”</t>
    </r>
    <r>
      <rPr>
        <sz val="9"/>
        <color rgb="FF000000"/>
        <rFont val="宋体"/>
        <charset val="134"/>
      </rPr>
      <t>，此表为空表。</t>
    </r>
  </si>
  <si>
    <t>预算09-2表</t>
  </si>
  <si>
    <t>“根据现行财政管理体制，乡镇（街道）作为区本级部门编制年初预算，所以无县对下专项转移支付情况”，此表为空表。</t>
  </si>
  <si>
    <t>预算10表</t>
  </si>
  <si>
    <t>资产类别</t>
  </si>
  <si>
    <t>资产分类代码.名称</t>
  </si>
  <si>
    <t>资产名称</t>
  </si>
  <si>
    <t>计量单位</t>
  </si>
  <si>
    <t>财政部门批复数（元）</t>
  </si>
  <si>
    <t>单价</t>
  </si>
  <si>
    <t>金额</t>
  </si>
  <si>
    <t>固定资产</t>
  </si>
  <si>
    <t>A02010105 台式计算机</t>
  </si>
  <si>
    <t>无形资产</t>
  </si>
  <si>
    <t>A08060301 基础软件</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</si>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</sst>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2" formatCode="_ &quot;￥&quot;* #,##0_ ;_ &quot;￥&quot;* \-#,##0_ ;_ &quot;￥&quot;* &quot;-&quot;_ ;_ @_ "/>
    <numFmt numFmtId="176" formatCode="yyyy\-mm\-dd"/>
    <numFmt numFmtId="43" formatCode="_ * #,##0.00_ ;_ * \-#,##0.00_ ;_ * &quot;-&quot;??_ ;_ @_ "/>
    <numFmt numFmtId="177" formatCode="#,##0.00;\-#,##0.00;;@"/>
    <numFmt numFmtId="41" formatCode="_ * #,##0_ ;_ * \-#,##0_ ;_ * &quot;-&quot;_ ;_ @_ "/>
    <numFmt numFmtId="178" formatCode="yyyy\-mm\-dd\ hh:mm:ss"/>
    <numFmt numFmtId="179" formatCode="#,##0;\-#,##0;;@"/>
    <numFmt numFmtId="44" formatCode="_ &quot;￥&quot;* #,##0.00_ ;_ &quot;￥&quot;* \-#,##0.00_ ;_ &quot;￥&quot;* &quot;-&quot;??_ ;_ @_ "/>
    <numFmt numFmtId="180" formatCode="hh:mm:ss"/>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top"/>
      <protection locked="0"/>
    </xf>
    <xf numFmtId="42" fontId="33" fillId="0" borderId="0" applyFont="0" applyFill="0" applyBorder="0" applyAlignment="0" applyProtection="0">
      <alignment vertical="center"/>
    </xf>
    <xf numFmtId="0" fontId="34" fillId="8" borderId="0" applyNumberFormat="0" applyBorder="0" applyAlignment="0" applyProtection="0">
      <alignment vertical="center"/>
    </xf>
    <xf numFmtId="0" fontId="42" fillId="18"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178" fontId="7" fillId="0" borderId="7">
      <alignment horizontal="right" vertical="center"/>
    </xf>
    <xf numFmtId="0" fontId="34" fillId="5" borderId="0" applyNumberFormat="0" applyBorder="0" applyAlignment="0" applyProtection="0">
      <alignment vertical="center"/>
    </xf>
    <xf numFmtId="0" fontId="41" fillId="16" borderId="0" applyNumberFormat="0" applyBorder="0" applyAlignment="0" applyProtection="0">
      <alignment vertical="center"/>
    </xf>
    <xf numFmtId="43" fontId="33" fillId="0" borderId="0" applyFont="0" applyFill="0" applyBorder="0" applyAlignment="0" applyProtection="0">
      <alignment vertical="center"/>
    </xf>
    <xf numFmtId="0" fontId="29" fillId="21" borderId="0" applyNumberFormat="0" applyBorder="0" applyAlignment="0" applyProtection="0">
      <alignment vertical="center"/>
    </xf>
    <xf numFmtId="0" fontId="36" fillId="0" borderId="0" applyNumberFormat="0" applyFill="0" applyBorder="0" applyAlignment="0" applyProtection="0">
      <alignment vertical="center"/>
    </xf>
    <xf numFmtId="9" fontId="33" fillId="0" borderId="0" applyFont="0" applyFill="0" applyBorder="0" applyAlignment="0" applyProtection="0">
      <alignment vertical="center"/>
    </xf>
    <xf numFmtId="176" fontId="7" fillId="0" borderId="7">
      <alignment horizontal="right" vertical="center"/>
    </xf>
    <xf numFmtId="0" fontId="32" fillId="0" borderId="0" applyNumberFormat="0" applyFill="0" applyBorder="0" applyAlignment="0" applyProtection="0">
      <alignment vertical="center"/>
    </xf>
    <xf numFmtId="0" fontId="33" fillId="12" borderId="17" applyNumberFormat="0" applyFont="0" applyAlignment="0" applyProtection="0">
      <alignment vertical="center"/>
    </xf>
    <xf numFmtId="0" fontId="29" fillId="24" borderId="0" applyNumberFormat="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29" fillId="23" borderId="0" applyNumberFormat="0" applyBorder="0" applyAlignment="0" applyProtection="0">
      <alignment vertical="center"/>
    </xf>
    <xf numFmtId="0" fontId="31" fillId="0" borderId="15" applyNumberFormat="0" applyFill="0" applyAlignment="0" applyProtection="0">
      <alignment vertical="center"/>
    </xf>
    <xf numFmtId="0" fontId="29" fillId="4" borderId="0" applyNumberFormat="0" applyBorder="0" applyAlignment="0" applyProtection="0">
      <alignment vertical="center"/>
    </xf>
    <xf numFmtId="0" fontId="43" fillId="25" borderId="20" applyNumberFormat="0" applyAlignment="0" applyProtection="0">
      <alignment vertical="center"/>
    </xf>
    <xf numFmtId="0" fontId="44" fillId="25" borderId="19" applyNumberFormat="0" applyAlignment="0" applyProtection="0">
      <alignment vertical="center"/>
    </xf>
    <xf numFmtId="0" fontId="46" fillId="28" borderId="21" applyNumberFormat="0" applyAlignment="0" applyProtection="0">
      <alignment vertical="center"/>
    </xf>
    <xf numFmtId="0" fontId="34" fillId="7" borderId="0" applyNumberFormat="0" applyBorder="0" applyAlignment="0" applyProtection="0">
      <alignment vertical="center"/>
    </xf>
    <xf numFmtId="0" fontId="29" fillId="15" borderId="0" applyNumberFormat="0" applyBorder="0" applyAlignment="0" applyProtection="0">
      <alignment vertical="center"/>
    </xf>
    <xf numFmtId="0" fontId="40" fillId="0" borderId="18" applyNumberFormat="0" applyFill="0" applyAlignment="0" applyProtection="0">
      <alignment vertical="center"/>
    </xf>
    <xf numFmtId="0" fontId="47" fillId="0" borderId="22" applyNumberFormat="0" applyFill="0" applyAlignment="0" applyProtection="0">
      <alignment vertical="center"/>
    </xf>
    <xf numFmtId="0" fontId="45" fillId="27" borderId="0" applyNumberFormat="0" applyBorder="0" applyAlignment="0" applyProtection="0">
      <alignment vertical="center"/>
    </xf>
    <xf numFmtId="0" fontId="48" fillId="29" borderId="0" applyNumberFormat="0" applyBorder="0" applyAlignment="0" applyProtection="0">
      <alignment vertical="center"/>
    </xf>
    <xf numFmtId="10" fontId="7" fillId="0" borderId="7">
      <alignment horizontal="right" vertical="center"/>
    </xf>
    <xf numFmtId="0" fontId="34" fillId="11" borderId="0" applyNumberFormat="0" applyBorder="0" applyAlignment="0" applyProtection="0">
      <alignment vertical="center"/>
    </xf>
    <xf numFmtId="0" fontId="29" fillId="26"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34" fillId="33" borderId="0" applyNumberFormat="0" applyBorder="0" applyAlignment="0" applyProtection="0">
      <alignment vertical="center"/>
    </xf>
    <xf numFmtId="0" fontId="29" fillId="3" borderId="0" applyNumberFormat="0" applyBorder="0" applyAlignment="0" applyProtection="0">
      <alignment vertical="center"/>
    </xf>
    <xf numFmtId="0" fontId="29" fillId="14" borderId="0" applyNumberFormat="0" applyBorder="0" applyAlignment="0" applyProtection="0">
      <alignment vertical="center"/>
    </xf>
    <xf numFmtId="0" fontId="34" fillId="20" borderId="0" applyNumberFormat="0" applyBorder="0" applyAlignment="0" applyProtection="0">
      <alignment vertical="center"/>
    </xf>
    <xf numFmtId="0" fontId="34" fillId="19" borderId="0" applyNumberFormat="0" applyBorder="0" applyAlignment="0" applyProtection="0">
      <alignment vertical="center"/>
    </xf>
    <xf numFmtId="0" fontId="29" fillId="6" borderId="0" applyNumberFormat="0" applyBorder="0" applyAlignment="0" applyProtection="0">
      <alignment vertical="center"/>
    </xf>
    <xf numFmtId="0" fontId="34" fillId="10"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34" fillId="30" borderId="0" applyNumberFormat="0" applyBorder="0" applyAlignment="0" applyProtection="0">
      <alignment vertical="center"/>
    </xf>
    <xf numFmtId="0" fontId="29" fillId="13"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80" fontId="7" fillId="0" borderId="7">
      <alignment horizontal="right" vertical="center"/>
    </xf>
    <xf numFmtId="179" fontId="7" fillId="0" borderId="7">
      <alignment horizontal="right" vertical="center"/>
    </xf>
  </cellStyleXfs>
  <cellXfs count="22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7"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8" xfId="0" applyFont="1" applyBorder="1" applyAlignment="1" applyProtection="1">
      <alignment vertical="center" wrapText="1"/>
    </xf>
    <xf numFmtId="0" fontId="5" fillId="0" borderId="8" xfId="0" applyFont="1" applyBorder="1" applyAlignment="1" applyProtection="1">
      <alignment horizontal="left" vertical="center" wrapText="1"/>
    </xf>
    <xf numFmtId="179" fontId="7" fillId="0" borderId="8" xfId="56" applyNumberFormat="1" applyFont="1" applyBorder="1" applyProtection="1">
      <alignment horizontal="right" vertical="center"/>
      <protection locked="0"/>
    </xf>
    <xf numFmtId="177" fontId="7" fillId="0" borderId="8" xfId="0" applyNumberFormat="1" applyFont="1" applyBorder="1" applyAlignment="1">
      <alignment horizontal="right" vertical="center"/>
      <protection locked="0"/>
    </xf>
    <xf numFmtId="0" fontId="5" fillId="0" borderId="9" xfId="0" applyFont="1" applyBorder="1" applyAlignment="1" applyProtection="1">
      <alignment horizontal="left" vertical="center" wrapText="1"/>
    </xf>
    <xf numFmtId="3" fontId="5" fillId="0" borderId="9" xfId="0" applyNumberFormat="1" applyFont="1" applyBorder="1" applyAlignment="1" applyProtection="1">
      <alignment horizontal="right" vertical="center"/>
    </xf>
    <xf numFmtId="0" fontId="5" fillId="0" borderId="10" xfId="0" applyFont="1" applyBorder="1" applyAlignment="1">
      <alignment horizontal="center" vertical="center" wrapText="1"/>
      <protection locked="0"/>
    </xf>
    <xf numFmtId="0" fontId="5" fillId="0" borderId="11" xfId="0" applyFont="1" applyBorder="1" applyAlignment="1">
      <alignment horizontal="center" vertical="center" wrapText="1"/>
      <protection locked="0"/>
    </xf>
    <xf numFmtId="0" fontId="5" fillId="0" borderId="9" xfId="0" applyFont="1" applyBorder="1" applyAlignment="1">
      <alignment horizontal="center" vertical="center" wrapText="1"/>
      <protection locked="0"/>
    </xf>
    <xf numFmtId="179" fontId="7" fillId="0" borderId="6" xfId="56" applyNumberFormat="1" applyFont="1" applyBorder="1" applyProtection="1">
      <alignment horizontal="right" vertical="center"/>
      <protection locked="0"/>
    </xf>
    <xf numFmtId="177" fontId="7" fillId="0" borderId="6" xfId="0" applyNumberFormat="1" applyFont="1" applyBorder="1" applyAlignment="1">
      <alignment horizontal="right" vertical="center"/>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2"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9" xfId="0" applyFont="1" applyBorder="1" applyAlignment="1">
      <alignment horizontal="left" vertical="center" wrapText="1"/>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left" vertical="center"/>
    </xf>
    <xf numFmtId="0" fontId="5" fillId="0" borderId="11"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protection locked="0"/>
    </xf>
    <xf numFmtId="0" fontId="6" fillId="0" borderId="11"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9" xfId="0" applyFont="1" applyBorder="1" applyAlignment="1" applyProtection="1">
      <alignment horizontal="center" vertical="center"/>
    </xf>
    <xf numFmtId="0" fontId="6" fillId="0" borderId="9" xfId="0" applyFont="1" applyBorder="1" applyAlignment="1">
      <alignment horizontal="center" vertical="center"/>
      <protection locked="0"/>
    </xf>
    <xf numFmtId="0" fontId="5" fillId="0" borderId="9"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0" fontId="6" fillId="0" borderId="13"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9"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9" xfId="0" applyFont="1" applyBorder="1" applyAlignment="1">
      <alignment horizontal="left" vertical="center" wrapText="1" indent="1"/>
      <protection locked="0"/>
    </xf>
    <xf numFmtId="0" fontId="5" fillId="0" borderId="9"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7" fontId="16" fillId="0" borderId="7" xfId="0" applyNumberFormat="1" applyFont="1" applyBorder="1" applyAlignment="1" applyProtection="1">
      <alignment horizontal="right" vertical="center"/>
    </xf>
    <xf numFmtId="177"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9"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7"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3"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4"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9"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9"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opLeftCell="A2"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4"/>
      <c r="C2" s="214"/>
      <c r="D2" s="214"/>
    </row>
    <row r="3" ht="18.75" customHeight="1" spans="1:4">
      <c r="A3" s="42" t="str">
        <f>"单位名称："&amp;"临沧市临翔区搬迁安置办公室"</f>
        <v>单位名称：临沧市临翔区搬迁安置办公室</v>
      </c>
      <c r="B3" s="215"/>
      <c r="C3" s="215"/>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1" t="s">
        <v>6</v>
      </c>
      <c r="B7" s="23">
        <v>2699293.2</v>
      </c>
      <c r="C7" s="141" t="s">
        <v>7</v>
      </c>
      <c r="D7" s="23"/>
    </row>
    <row r="8" ht="18.75" customHeight="1" spans="1:4">
      <c r="A8" s="141" t="s">
        <v>8</v>
      </c>
      <c r="B8" s="23"/>
      <c r="C8" s="141" t="s">
        <v>9</v>
      </c>
      <c r="D8" s="23"/>
    </row>
    <row r="9" ht="18.75" customHeight="1" spans="1:4">
      <c r="A9" s="141" t="s">
        <v>10</v>
      </c>
      <c r="B9" s="23"/>
      <c r="C9" s="141" t="s">
        <v>11</v>
      </c>
      <c r="D9" s="23"/>
    </row>
    <row r="10" ht="18.75" customHeight="1" spans="1:4">
      <c r="A10" s="141" t="s">
        <v>12</v>
      </c>
      <c r="B10" s="23"/>
      <c r="C10" s="141" t="s">
        <v>13</v>
      </c>
      <c r="D10" s="23"/>
    </row>
    <row r="11" ht="18.75" customHeight="1" spans="1:4">
      <c r="A11" s="216" t="s">
        <v>14</v>
      </c>
      <c r="B11" s="23"/>
      <c r="C11" s="172" t="s">
        <v>15</v>
      </c>
      <c r="D11" s="23"/>
    </row>
    <row r="12" ht="18.75" customHeight="1" spans="1:4">
      <c r="A12" s="175" t="s">
        <v>16</v>
      </c>
      <c r="B12" s="23"/>
      <c r="C12" s="174" t="s">
        <v>17</v>
      </c>
      <c r="D12" s="23"/>
    </row>
    <row r="13" ht="18.75" customHeight="1" spans="1:4">
      <c r="A13" s="175" t="s">
        <v>18</v>
      </c>
      <c r="B13" s="23"/>
      <c r="C13" s="174" t="s">
        <v>19</v>
      </c>
      <c r="D13" s="23"/>
    </row>
    <row r="14" ht="18.75" customHeight="1" spans="1:4">
      <c r="A14" s="175" t="s">
        <v>20</v>
      </c>
      <c r="B14" s="23"/>
      <c r="C14" s="174" t="s">
        <v>21</v>
      </c>
      <c r="D14" s="23">
        <v>165006.79</v>
      </c>
    </row>
    <row r="15" ht="18.75" customHeight="1" spans="1:4">
      <c r="A15" s="175" t="s">
        <v>22</v>
      </c>
      <c r="B15" s="23"/>
      <c r="C15" s="174" t="s">
        <v>23</v>
      </c>
      <c r="D15" s="23">
        <v>93357.63</v>
      </c>
    </row>
    <row r="16" ht="18.75" customHeight="1" spans="1:4">
      <c r="A16" s="175" t="s">
        <v>24</v>
      </c>
      <c r="B16" s="23"/>
      <c r="C16" s="175" t="s">
        <v>25</v>
      </c>
      <c r="D16" s="23"/>
    </row>
    <row r="17" ht="18.75" customHeight="1" spans="1:4">
      <c r="A17" s="175" t="s">
        <v>26</v>
      </c>
      <c r="B17" s="23"/>
      <c r="C17" s="175" t="s">
        <v>27</v>
      </c>
      <c r="D17" s="23"/>
    </row>
    <row r="18" ht="18.75" customHeight="1" spans="1:4">
      <c r="A18" s="176" t="s">
        <v>26</v>
      </c>
      <c r="B18" s="23"/>
      <c r="C18" s="174" t="s">
        <v>28</v>
      </c>
      <c r="D18" s="23">
        <v>55203182.77</v>
      </c>
    </row>
    <row r="19" ht="18.75" customHeight="1" spans="1:4">
      <c r="A19" s="176" t="s">
        <v>26</v>
      </c>
      <c r="B19" s="23"/>
      <c r="C19" s="174" t="s">
        <v>29</v>
      </c>
      <c r="D19" s="23"/>
    </row>
    <row r="20" ht="18.75" customHeight="1" spans="1:4">
      <c r="A20" s="176" t="s">
        <v>26</v>
      </c>
      <c r="B20" s="23"/>
      <c r="C20" s="174" t="s">
        <v>30</v>
      </c>
      <c r="D20" s="23"/>
    </row>
    <row r="21" ht="18.75" customHeight="1" spans="1:4">
      <c r="A21" s="176" t="s">
        <v>26</v>
      </c>
      <c r="B21" s="23"/>
      <c r="C21" s="174" t="s">
        <v>31</v>
      </c>
      <c r="D21" s="23"/>
    </row>
    <row r="22" ht="18.75" customHeight="1" spans="1:4">
      <c r="A22" s="176" t="s">
        <v>26</v>
      </c>
      <c r="B22" s="23"/>
      <c r="C22" s="174" t="s">
        <v>32</v>
      </c>
      <c r="D22" s="23"/>
    </row>
    <row r="23" ht="18.75" customHeight="1" spans="1:4">
      <c r="A23" s="176" t="s">
        <v>26</v>
      </c>
      <c r="B23" s="23"/>
      <c r="C23" s="174" t="s">
        <v>33</v>
      </c>
      <c r="D23" s="23"/>
    </row>
    <row r="24" ht="18.75" customHeight="1" spans="1:4">
      <c r="A24" s="176" t="s">
        <v>26</v>
      </c>
      <c r="B24" s="23"/>
      <c r="C24" s="174" t="s">
        <v>34</v>
      </c>
      <c r="D24" s="23">
        <v>1150870.96</v>
      </c>
    </row>
    <row r="25" ht="18.75" customHeight="1" spans="1:4">
      <c r="A25" s="176" t="s">
        <v>26</v>
      </c>
      <c r="B25" s="23"/>
      <c r="C25" s="174" t="s">
        <v>35</v>
      </c>
      <c r="D25" s="23">
        <v>102741.12</v>
      </c>
    </row>
    <row r="26" ht="18.75" customHeight="1" spans="1:4">
      <c r="A26" s="176" t="s">
        <v>26</v>
      </c>
      <c r="B26" s="23"/>
      <c r="C26" s="174" t="s">
        <v>36</v>
      </c>
      <c r="D26" s="23"/>
    </row>
    <row r="27" ht="18.75" customHeight="1" spans="1:4">
      <c r="A27" s="176" t="s">
        <v>26</v>
      </c>
      <c r="B27" s="23"/>
      <c r="C27" s="174" t="s">
        <v>37</v>
      </c>
      <c r="D27" s="23"/>
    </row>
    <row r="28" ht="18.75" customHeight="1" spans="1:4">
      <c r="A28" s="176" t="s">
        <v>26</v>
      </c>
      <c r="B28" s="23"/>
      <c r="C28" s="174" t="s">
        <v>38</v>
      </c>
      <c r="D28" s="23"/>
    </row>
    <row r="29" ht="18.75" customHeight="1" spans="1:4">
      <c r="A29" s="176" t="s">
        <v>26</v>
      </c>
      <c r="B29" s="23"/>
      <c r="C29" s="174" t="s">
        <v>39</v>
      </c>
      <c r="D29" s="23"/>
    </row>
    <row r="30" ht="18.75" customHeight="1" spans="1:4">
      <c r="A30" s="177" t="s">
        <v>26</v>
      </c>
      <c r="B30" s="23"/>
      <c r="C30" s="175" t="s">
        <v>40</v>
      </c>
      <c r="D30" s="23"/>
    </row>
    <row r="31" ht="18.75" customHeight="1" spans="1:4">
      <c r="A31" s="177" t="s">
        <v>26</v>
      </c>
      <c r="B31" s="23"/>
      <c r="C31" s="175" t="s">
        <v>41</v>
      </c>
      <c r="D31" s="23"/>
    </row>
    <row r="32" ht="18.75" customHeight="1" spans="1:4">
      <c r="A32" s="177" t="s">
        <v>26</v>
      </c>
      <c r="B32" s="23"/>
      <c r="C32" s="175" t="s">
        <v>42</v>
      </c>
      <c r="D32" s="23"/>
    </row>
    <row r="33" ht="18.75" customHeight="1" spans="1:4">
      <c r="A33" s="217"/>
      <c r="B33" s="178"/>
      <c r="C33" s="175" t="s">
        <v>43</v>
      </c>
      <c r="D33" s="23"/>
    </row>
    <row r="34" ht="18.75" customHeight="1" spans="1:4">
      <c r="A34" s="217" t="s">
        <v>44</v>
      </c>
      <c r="B34" s="178">
        <f>SUM(B7:B11)</f>
        <v>2699293.2</v>
      </c>
      <c r="C34" s="218" t="s">
        <v>45</v>
      </c>
      <c r="D34" s="178">
        <v>56715159.27</v>
      </c>
    </row>
    <row r="35" ht="18.75" customHeight="1" spans="1:4">
      <c r="A35" s="219" t="s">
        <v>46</v>
      </c>
      <c r="B35" s="23">
        <v>54015866.07</v>
      </c>
      <c r="C35" s="141" t="s">
        <v>47</v>
      </c>
      <c r="D35" s="23"/>
    </row>
    <row r="36" ht="18.75" customHeight="1" spans="1:4">
      <c r="A36" s="219" t="s">
        <v>48</v>
      </c>
      <c r="B36" s="23">
        <v>54015866.07</v>
      </c>
      <c r="C36" s="141" t="s">
        <v>48</v>
      </c>
      <c r="D36" s="23"/>
    </row>
    <row r="37" ht="18.75" customHeight="1" spans="1:4">
      <c r="A37" s="219" t="s">
        <v>49</v>
      </c>
      <c r="B37" s="23"/>
      <c r="C37" s="141" t="s">
        <v>50</v>
      </c>
      <c r="D37" s="23"/>
    </row>
    <row r="38" ht="18.75" customHeight="1" spans="1:4">
      <c r="A38" s="220" t="s">
        <v>51</v>
      </c>
      <c r="B38" s="178">
        <f t="shared" ref="B38:D38" si="0">B34+B35</f>
        <v>56715159.27</v>
      </c>
      <c r="C38" s="218" t="s">
        <v>52</v>
      </c>
      <c r="D38" s="178">
        <f t="shared" si="0"/>
        <v>56715159.27</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7"/>
      <c r="O1" s="75"/>
      <c r="P1" s="75"/>
      <c r="Q1" s="75"/>
      <c r="R1" s="75"/>
      <c r="S1" s="39" t="s">
        <v>53</v>
      </c>
    </row>
    <row r="2" ht="57.75" customHeight="1" spans="1:19">
      <c r="A2" s="137" t="str">
        <f>"2025"&amp;"年部门收入预算表"</f>
        <v>2025年部门收入预算表</v>
      </c>
      <c r="B2" s="191"/>
      <c r="C2" s="191"/>
      <c r="D2" s="191"/>
      <c r="E2" s="191"/>
      <c r="F2" s="191"/>
      <c r="G2" s="191"/>
      <c r="H2" s="191"/>
      <c r="I2" s="191"/>
      <c r="J2" s="191"/>
      <c r="K2" s="191"/>
      <c r="L2" s="191"/>
      <c r="M2" s="191"/>
      <c r="N2" s="191"/>
      <c r="O2" s="208"/>
      <c r="P2" s="208"/>
      <c r="Q2" s="208"/>
      <c r="R2" s="208"/>
      <c r="S2" s="208"/>
    </row>
    <row r="3" ht="18.75" customHeight="1" spans="1:19">
      <c r="A3" s="42" t="str">
        <f>"单位名称："&amp;"临沧市临翔区搬迁安置办公室"</f>
        <v>单位名称：临沧市临翔区搬迁安置办公室</v>
      </c>
      <c r="B3" s="100"/>
      <c r="C3" s="100"/>
      <c r="D3" s="100"/>
      <c r="E3" s="100"/>
      <c r="F3" s="100"/>
      <c r="G3" s="100"/>
      <c r="H3" s="100"/>
      <c r="I3" s="100"/>
      <c r="J3" s="79"/>
      <c r="K3" s="100"/>
      <c r="L3" s="100"/>
      <c r="M3" s="100"/>
      <c r="N3" s="100"/>
      <c r="O3" s="79"/>
      <c r="P3" s="79"/>
      <c r="Q3" s="79"/>
      <c r="R3" s="79"/>
      <c r="S3" s="39" t="s">
        <v>1</v>
      </c>
    </row>
    <row r="4" ht="18.75" customHeight="1" spans="1:19">
      <c r="A4" s="192" t="s">
        <v>54</v>
      </c>
      <c r="B4" s="193" t="s">
        <v>55</v>
      </c>
      <c r="C4" s="193" t="s">
        <v>56</v>
      </c>
      <c r="D4" s="194" t="s">
        <v>57</v>
      </c>
      <c r="E4" s="195"/>
      <c r="F4" s="195"/>
      <c r="G4" s="195"/>
      <c r="H4" s="195"/>
      <c r="I4" s="195"/>
      <c r="J4" s="209"/>
      <c r="K4" s="195"/>
      <c r="L4" s="195"/>
      <c r="M4" s="195"/>
      <c r="N4" s="210"/>
      <c r="O4" s="194" t="s">
        <v>46</v>
      </c>
      <c r="P4" s="194"/>
      <c r="Q4" s="194"/>
      <c r="R4" s="194"/>
      <c r="S4" s="213"/>
    </row>
    <row r="5" ht="18.75" customHeight="1" spans="1:19">
      <c r="A5" s="196"/>
      <c r="B5" s="197"/>
      <c r="C5" s="197"/>
      <c r="D5" s="198" t="s">
        <v>58</v>
      </c>
      <c r="E5" s="198" t="s">
        <v>59</v>
      </c>
      <c r="F5" s="198" t="s">
        <v>60</v>
      </c>
      <c r="G5" s="198" t="s">
        <v>61</v>
      </c>
      <c r="H5" s="198" t="s">
        <v>62</v>
      </c>
      <c r="I5" s="211" t="s">
        <v>63</v>
      </c>
      <c r="J5" s="211"/>
      <c r="K5" s="211"/>
      <c r="L5" s="211"/>
      <c r="M5" s="211"/>
      <c r="N5" s="201"/>
      <c r="O5" s="198" t="s">
        <v>58</v>
      </c>
      <c r="P5" s="198" t="s">
        <v>59</v>
      </c>
      <c r="Q5" s="198" t="s">
        <v>60</v>
      </c>
      <c r="R5" s="198" t="s">
        <v>61</v>
      </c>
      <c r="S5" s="198" t="s">
        <v>64</v>
      </c>
    </row>
    <row r="6" ht="18.75" customHeight="1" spans="1:19">
      <c r="A6" s="199"/>
      <c r="B6" s="200"/>
      <c r="C6" s="200"/>
      <c r="D6" s="201"/>
      <c r="E6" s="201"/>
      <c r="F6" s="201"/>
      <c r="G6" s="201"/>
      <c r="H6" s="201"/>
      <c r="I6" s="200" t="s">
        <v>58</v>
      </c>
      <c r="J6" s="200" t="s">
        <v>65</v>
      </c>
      <c r="K6" s="200" t="s">
        <v>66</v>
      </c>
      <c r="L6" s="200" t="s">
        <v>67</v>
      </c>
      <c r="M6" s="200" t="s">
        <v>68</v>
      </c>
      <c r="N6" s="200" t="s">
        <v>69</v>
      </c>
      <c r="O6" s="212"/>
      <c r="P6" s="212"/>
      <c r="Q6" s="212"/>
      <c r="R6" s="212"/>
      <c r="S6" s="20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2" t="s">
        <v>70</v>
      </c>
      <c r="B8" s="203" t="s">
        <v>71</v>
      </c>
      <c r="C8" s="23">
        <v>56715159.27</v>
      </c>
      <c r="D8" s="23">
        <v>2699293.2</v>
      </c>
      <c r="E8" s="23">
        <v>2699293.2</v>
      </c>
      <c r="F8" s="23"/>
      <c r="G8" s="23"/>
      <c r="H8" s="23"/>
      <c r="I8" s="23"/>
      <c r="J8" s="23"/>
      <c r="K8" s="23"/>
      <c r="L8" s="23"/>
      <c r="M8" s="23"/>
      <c r="N8" s="23"/>
      <c r="O8" s="23">
        <v>54015866.07</v>
      </c>
      <c r="P8" s="23"/>
      <c r="Q8" s="23">
        <v>54015866.07</v>
      </c>
      <c r="R8" s="23"/>
      <c r="S8" s="23"/>
    </row>
    <row r="9" ht="18.75" customHeight="1" spans="1:19">
      <c r="A9" s="104" t="s">
        <v>72</v>
      </c>
      <c r="B9" s="204" t="s">
        <v>71</v>
      </c>
      <c r="C9" s="23">
        <v>56715159.27</v>
      </c>
      <c r="D9" s="23">
        <v>2699293.2</v>
      </c>
      <c r="E9" s="23">
        <v>2699293.2</v>
      </c>
      <c r="F9" s="23"/>
      <c r="G9" s="23"/>
      <c r="H9" s="23"/>
      <c r="I9" s="23"/>
      <c r="J9" s="23"/>
      <c r="K9" s="23"/>
      <c r="L9" s="23"/>
      <c r="M9" s="23"/>
      <c r="N9" s="23"/>
      <c r="O9" s="23">
        <v>54015866.07</v>
      </c>
      <c r="P9" s="23"/>
      <c r="Q9" s="23">
        <v>54015866.07</v>
      </c>
      <c r="R9" s="23"/>
      <c r="S9" s="23"/>
    </row>
    <row r="10" ht="18.75" customHeight="1" spans="1:19">
      <c r="A10" s="205" t="s">
        <v>56</v>
      </c>
      <c r="B10" s="206"/>
      <c r="C10" s="23">
        <v>56715159.27</v>
      </c>
      <c r="D10" s="23">
        <v>2699293.2</v>
      </c>
      <c r="E10" s="23">
        <v>2699293.2</v>
      </c>
      <c r="F10" s="23"/>
      <c r="G10" s="23"/>
      <c r="H10" s="23"/>
      <c r="I10" s="23"/>
      <c r="J10" s="23"/>
      <c r="K10" s="23"/>
      <c r="L10" s="23"/>
      <c r="M10" s="23"/>
      <c r="N10" s="23"/>
      <c r="O10" s="23">
        <v>54015866.07</v>
      </c>
      <c r="P10" s="23"/>
      <c r="Q10" s="23">
        <v>54015866.07</v>
      </c>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2"/>
  <sheetViews>
    <sheetView showZeros="0" topLeftCell="A5" workbookViewId="0">
      <selection activeCell="A31" sqref="$A31:$XFD3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0"/>
      <c r="E1" s="1"/>
      <c r="F1" s="1"/>
      <c r="G1" s="1"/>
      <c r="H1" s="180"/>
      <c r="I1" s="1"/>
      <c r="J1" s="180"/>
      <c r="K1" s="1"/>
      <c r="L1" s="1"/>
      <c r="M1" s="1"/>
      <c r="N1" s="1"/>
      <c r="O1" s="40" t="s">
        <v>73</v>
      </c>
    </row>
    <row r="2" ht="42" customHeight="1" spans="1:15">
      <c r="A2" s="5" t="str">
        <f>"2025"&amp;"年部门支出预算表"</f>
        <v>2025年部门支出预算表</v>
      </c>
      <c r="B2" s="181"/>
      <c r="C2" s="181"/>
      <c r="D2" s="181"/>
      <c r="E2" s="181"/>
      <c r="F2" s="181"/>
      <c r="G2" s="181"/>
      <c r="H2" s="181"/>
      <c r="I2" s="181"/>
      <c r="J2" s="181"/>
      <c r="K2" s="181"/>
      <c r="L2" s="181"/>
      <c r="M2" s="181"/>
      <c r="N2" s="181"/>
      <c r="O2" s="181"/>
    </row>
    <row r="3" ht="18.75" customHeight="1" spans="1:15">
      <c r="A3" s="182" t="str">
        <f>"单位名称："&amp;"临沧市临翔区搬迁安置办公室"</f>
        <v>单位名称：临沧市临翔区搬迁安置办公室</v>
      </c>
      <c r="B3" s="183"/>
      <c r="C3" s="70"/>
      <c r="D3" s="30"/>
      <c r="E3" s="70"/>
      <c r="F3" s="70"/>
      <c r="G3" s="70"/>
      <c r="H3" s="30"/>
      <c r="I3" s="70"/>
      <c r="J3" s="30"/>
      <c r="K3" s="70"/>
      <c r="L3" s="70"/>
      <c r="M3" s="190"/>
      <c r="N3" s="190"/>
      <c r="O3" s="40" t="s">
        <v>1</v>
      </c>
    </row>
    <row r="4" ht="18.75" customHeight="1" spans="1:15">
      <c r="A4" s="10" t="s">
        <v>74</v>
      </c>
      <c r="B4" s="10" t="s">
        <v>75</v>
      </c>
      <c r="C4" s="10" t="s">
        <v>56</v>
      </c>
      <c r="D4" s="12" t="s">
        <v>59</v>
      </c>
      <c r="E4" s="82" t="s">
        <v>76</v>
      </c>
      <c r="F4" s="147" t="s">
        <v>77</v>
      </c>
      <c r="G4" s="10" t="s">
        <v>60</v>
      </c>
      <c r="H4" s="10" t="s">
        <v>61</v>
      </c>
      <c r="I4" s="10" t="s">
        <v>78</v>
      </c>
      <c r="J4" s="12" t="s">
        <v>79</v>
      </c>
      <c r="K4" s="13"/>
      <c r="L4" s="13"/>
      <c r="M4" s="13"/>
      <c r="N4" s="13"/>
      <c r="O4" s="14"/>
    </row>
    <row r="5" ht="30" customHeight="1" spans="1:15">
      <c r="A5" s="18"/>
      <c r="B5" s="18"/>
      <c r="C5" s="18"/>
      <c r="D5" s="74" t="s">
        <v>58</v>
      </c>
      <c r="E5" s="99" t="s">
        <v>76</v>
      </c>
      <c r="F5" s="99" t="s">
        <v>77</v>
      </c>
      <c r="G5" s="18"/>
      <c r="H5" s="18"/>
      <c r="I5" s="18"/>
      <c r="J5" s="74" t="s">
        <v>58</v>
      </c>
      <c r="K5" s="47" t="s">
        <v>80</v>
      </c>
      <c r="L5" s="47" t="s">
        <v>81</v>
      </c>
      <c r="M5" s="47" t="s">
        <v>82</v>
      </c>
      <c r="N5" s="47" t="s">
        <v>83</v>
      </c>
      <c r="O5" s="47" t="s">
        <v>84</v>
      </c>
    </row>
    <row r="6" ht="18.75" customHeight="1" spans="1:15">
      <c r="A6" s="126">
        <v>1</v>
      </c>
      <c r="B6" s="126">
        <v>2</v>
      </c>
      <c r="C6" s="74">
        <v>3</v>
      </c>
      <c r="D6" s="74">
        <v>4</v>
      </c>
      <c r="E6" s="74">
        <v>5</v>
      </c>
      <c r="F6" s="74">
        <v>6</v>
      </c>
      <c r="G6" s="74">
        <v>7</v>
      </c>
      <c r="H6" s="74">
        <v>8</v>
      </c>
      <c r="I6" s="74">
        <v>9</v>
      </c>
      <c r="J6" s="74">
        <v>10</v>
      </c>
      <c r="K6" s="74">
        <v>11</v>
      </c>
      <c r="L6" s="74">
        <v>12</v>
      </c>
      <c r="M6" s="74">
        <v>13</v>
      </c>
      <c r="N6" s="74">
        <v>14</v>
      </c>
      <c r="O6" s="74">
        <v>15</v>
      </c>
    </row>
    <row r="7" ht="18.75" customHeight="1" spans="1:15">
      <c r="A7" s="141" t="s">
        <v>85</v>
      </c>
      <c r="B7" s="169" t="s">
        <v>86</v>
      </c>
      <c r="C7" s="23">
        <v>165006.79</v>
      </c>
      <c r="D7" s="23">
        <v>165006.79</v>
      </c>
      <c r="E7" s="23">
        <v>165006.79</v>
      </c>
      <c r="F7" s="23"/>
      <c r="G7" s="23"/>
      <c r="H7" s="23"/>
      <c r="I7" s="23"/>
      <c r="J7" s="23"/>
      <c r="K7" s="23"/>
      <c r="L7" s="23"/>
      <c r="M7" s="23"/>
      <c r="N7" s="23"/>
      <c r="O7" s="23"/>
    </row>
    <row r="8" ht="18.75" customHeight="1" spans="1:15">
      <c r="A8" s="184" t="s">
        <v>87</v>
      </c>
      <c r="B8" s="221" t="s">
        <v>88</v>
      </c>
      <c r="C8" s="23">
        <v>159013.56</v>
      </c>
      <c r="D8" s="23">
        <v>159013.56</v>
      </c>
      <c r="E8" s="23">
        <v>159013.56</v>
      </c>
      <c r="F8" s="23"/>
      <c r="G8" s="23"/>
      <c r="H8" s="23"/>
      <c r="I8" s="23"/>
      <c r="J8" s="23"/>
      <c r="K8" s="23"/>
      <c r="L8" s="23"/>
      <c r="M8" s="23"/>
      <c r="N8" s="23"/>
      <c r="O8" s="23"/>
    </row>
    <row r="9" ht="18.75" customHeight="1" spans="1:15">
      <c r="A9" s="186" t="s">
        <v>89</v>
      </c>
      <c r="B9" s="222" t="s">
        <v>90</v>
      </c>
      <c r="C9" s="23">
        <v>22025.4</v>
      </c>
      <c r="D9" s="23">
        <v>22025.4</v>
      </c>
      <c r="E9" s="23">
        <v>22025.4</v>
      </c>
      <c r="F9" s="23"/>
      <c r="G9" s="23"/>
      <c r="H9" s="23"/>
      <c r="I9" s="23"/>
      <c r="J9" s="23"/>
      <c r="K9" s="23"/>
      <c r="L9" s="23"/>
      <c r="M9" s="23"/>
      <c r="N9" s="23"/>
      <c r="O9" s="23"/>
    </row>
    <row r="10" ht="18.75" customHeight="1" spans="1:15">
      <c r="A10" s="186" t="s">
        <v>91</v>
      </c>
      <c r="B10" s="222" t="s">
        <v>92</v>
      </c>
      <c r="C10" s="23">
        <v>136988.16</v>
      </c>
      <c r="D10" s="23">
        <v>136988.16</v>
      </c>
      <c r="E10" s="23">
        <v>136988.16</v>
      </c>
      <c r="F10" s="23"/>
      <c r="G10" s="23"/>
      <c r="H10" s="23"/>
      <c r="I10" s="23"/>
      <c r="J10" s="23"/>
      <c r="K10" s="23"/>
      <c r="L10" s="23"/>
      <c r="M10" s="23"/>
      <c r="N10" s="23"/>
      <c r="O10" s="23"/>
    </row>
    <row r="11" ht="18.75" customHeight="1" spans="1:15">
      <c r="A11" s="184" t="s">
        <v>93</v>
      </c>
      <c r="B11" s="221" t="s">
        <v>94</v>
      </c>
      <c r="C11" s="23">
        <v>5993.23</v>
      </c>
      <c r="D11" s="23">
        <v>5993.23</v>
      </c>
      <c r="E11" s="23">
        <v>5993.23</v>
      </c>
      <c r="F11" s="23"/>
      <c r="G11" s="23"/>
      <c r="H11" s="23"/>
      <c r="I11" s="23"/>
      <c r="J11" s="23"/>
      <c r="K11" s="23"/>
      <c r="L11" s="23"/>
      <c r="M11" s="23"/>
      <c r="N11" s="23"/>
      <c r="O11" s="23"/>
    </row>
    <row r="12" ht="18.75" customHeight="1" spans="1:15">
      <c r="A12" s="186" t="s">
        <v>95</v>
      </c>
      <c r="B12" s="222" t="s">
        <v>94</v>
      </c>
      <c r="C12" s="23">
        <v>5993.23</v>
      </c>
      <c r="D12" s="23">
        <v>5993.23</v>
      </c>
      <c r="E12" s="23">
        <v>5993.23</v>
      </c>
      <c r="F12" s="23"/>
      <c r="G12" s="23"/>
      <c r="H12" s="23"/>
      <c r="I12" s="23"/>
      <c r="J12" s="23"/>
      <c r="K12" s="23"/>
      <c r="L12" s="23"/>
      <c r="M12" s="23"/>
      <c r="N12" s="23"/>
      <c r="O12" s="23"/>
    </row>
    <row r="13" ht="18.75" customHeight="1" spans="1:15">
      <c r="A13" s="141" t="s">
        <v>96</v>
      </c>
      <c r="B13" s="169" t="s">
        <v>97</v>
      </c>
      <c r="C13" s="23">
        <v>93357.63</v>
      </c>
      <c r="D13" s="23">
        <v>93357.63</v>
      </c>
      <c r="E13" s="23">
        <v>93357.63</v>
      </c>
      <c r="F13" s="23"/>
      <c r="G13" s="23"/>
      <c r="H13" s="23"/>
      <c r="I13" s="23"/>
      <c r="J13" s="23"/>
      <c r="K13" s="23"/>
      <c r="L13" s="23"/>
      <c r="M13" s="23"/>
      <c r="N13" s="23"/>
      <c r="O13" s="23"/>
    </row>
    <row r="14" ht="18.75" customHeight="1" spans="1:15">
      <c r="A14" s="184" t="s">
        <v>98</v>
      </c>
      <c r="B14" s="221" t="s">
        <v>99</v>
      </c>
      <c r="C14" s="23">
        <v>93357.63</v>
      </c>
      <c r="D14" s="23">
        <v>93357.63</v>
      </c>
      <c r="E14" s="23">
        <v>93357.63</v>
      </c>
      <c r="F14" s="23"/>
      <c r="G14" s="23"/>
      <c r="H14" s="23"/>
      <c r="I14" s="23"/>
      <c r="J14" s="23"/>
      <c r="K14" s="23"/>
      <c r="L14" s="23"/>
      <c r="M14" s="23"/>
      <c r="N14" s="23"/>
      <c r="O14" s="23"/>
    </row>
    <row r="15" ht="18.75" customHeight="1" spans="1:15">
      <c r="A15" s="186" t="s">
        <v>100</v>
      </c>
      <c r="B15" s="222" t="s">
        <v>101</v>
      </c>
      <c r="C15" s="23">
        <v>60788.5</v>
      </c>
      <c r="D15" s="23">
        <v>60788.5</v>
      </c>
      <c r="E15" s="23">
        <v>60788.5</v>
      </c>
      <c r="F15" s="23"/>
      <c r="G15" s="23"/>
      <c r="H15" s="23"/>
      <c r="I15" s="23"/>
      <c r="J15" s="23"/>
      <c r="K15" s="23"/>
      <c r="L15" s="23"/>
      <c r="M15" s="23"/>
      <c r="N15" s="23"/>
      <c r="O15" s="23"/>
    </row>
    <row r="16" ht="18.75" customHeight="1" spans="1:15">
      <c r="A16" s="186" t="s">
        <v>102</v>
      </c>
      <c r="B16" s="222" t="s">
        <v>103</v>
      </c>
      <c r="C16" s="23">
        <v>28348.78</v>
      </c>
      <c r="D16" s="23">
        <v>28348.78</v>
      </c>
      <c r="E16" s="23">
        <v>28348.78</v>
      </c>
      <c r="F16" s="23"/>
      <c r="G16" s="23"/>
      <c r="H16" s="23"/>
      <c r="I16" s="23"/>
      <c r="J16" s="23"/>
      <c r="K16" s="23"/>
      <c r="L16" s="23"/>
      <c r="M16" s="23"/>
      <c r="N16" s="23"/>
      <c r="O16" s="23"/>
    </row>
    <row r="17" ht="18.75" customHeight="1" spans="1:15">
      <c r="A17" s="186" t="s">
        <v>104</v>
      </c>
      <c r="B17" s="222" t="s">
        <v>105</v>
      </c>
      <c r="C17" s="23">
        <v>4220.35</v>
      </c>
      <c r="D17" s="23">
        <v>4220.35</v>
      </c>
      <c r="E17" s="23">
        <v>4220.35</v>
      </c>
      <c r="F17" s="23"/>
      <c r="G17" s="23"/>
      <c r="H17" s="23"/>
      <c r="I17" s="23"/>
      <c r="J17" s="23"/>
      <c r="K17" s="23"/>
      <c r="L17" s="23"/>
      <c r="M17" s="23"/>
      <c r="N17" s="23"/>
      <c r="O17" s="23"/>
    </row>
    <row r="18" ht="18.75" customHeight="1" spans="1:15">
      <c r="A18" s="141" t="s">
        <v>106</v>
      </c>
      <c r="B18" s="169" t="s">
        <v>107</v>
      </c>
      <c r="C18" s="23">
        <v>55203182.77</v>
      </c>
      <c r="D18" s="23">
        <v>1187316.7</v>
      </c>
      <c r="E18" s="23"/>
      <c r="F18" s="23">
        <v>1187316.7</v>
      </c>
      <c r="G18" s="23">
        <v>54015866.07</v>
      </c>
      <c r="H18" s="23"/>
      <c r="I18" s="23"/>
      <c r="J18" s="23"/>
      <c r="K18" s="23"/>
      <c r="L18" s="23"/>
      <c r="M18" s="23"/>
      <c r="N18" s="23"/>
      <c r="O18" s="23"/>
    </row>
    <row r="19" ht="18.75" customHeight="1" spans="1:15">
      <c r="A19" s="184" t="s">
        <v>108</v>
      </c>
      <c r="B19" s="221" t="s">
        <v>109</v>
      </c>
      <c r="C19" s="23">
        <v>1187316.7</v>
      </c>
      <c r="D19" s="23">
        <v>1187316.7</v>
      </c>
      <c r="E19" s="23"/>
      <c r="F19" s="23">
        <v>1187316.7</v>
      </c>
      <c r="G19" s="23"/>
      <c r="H19" s="23"/>
      <c r="I19" s="23"/>
      <c r="J19" s="23"/>
      <c r="K19" s="23"/>
      <c r="L19" s="23"/>
      <c r="M19" s="23"/>
      <c r="N19" s="23"/>
      <c r="O19" s="23"/>
    </row>
    <row r="20" ht="18.75" customHeight="1" spans="1:15">
      <c r="A20" s="186" t="s">
        <v>110</v>
      </c>
      <c r="B20" s="222" t="s">
        <v>111</v>
      </c>
      <c r="C20" s="23">
        <v>1187316.7</v>
      </c>
      <c r="D20" s="23">
        <v>1187316.7</v>
      </c>
      <c r="E20" s="23"/>
      <c r="F20" s="23">
        <v>1187316.7</v>
      </c>
      <c r="G20" s="23"/>
      <c r="H20" s="23"/>
      <c r="I20" s="23"/>
      <c r="J20" s="23"/>
      <c r="K20" s="23"/>
      <c r="L20" s="23"/>
      <c r="M20" s="23"/>
      <c r="N20" s="23"/>
      <c r="O20" s="23"/>
    </row>
    <row r="21" ht="18.75" customHeight="1" spans="1:15">
      <c r="A21" s="184" t="s">
        <v>112</v>
      </c>
      <c r="B21" s="221" t="s">
        <v>113</v>
      </c>
      <c r="C21" s="23">
        <v>26988957.27</v>
      </c>
      <c r="D21" s="23"/>
      <c r="E21" s="23"/>
      <c r="F21" s="23"/>
      <c r="G21" s="23">
        <v>26988957.27</v>
      </c>
      <c r="H21" s="23"/>
      <c r="I21" s="23"/>
      <c r="J21" s="23"/>
      <c r="K21" s="23"/>
      <c r="L21" s="23"/>
      <c r="M21" s="23"/>
      <c r="N21" s="23"/>
      <c r="O21" s="23"/>
    </row>
    <row r="22" ht="18.75" customHeight="1" spans="1:15">
      <c r="A22" s="186" t="s">
        <v>114</v>
      </c>
      <c r="B22" s="222" t="s">
        <v>115</v>
      </c>
      <c r="C22" s="23">
        <v>26988957.27</v>
      </c>
      <c r="D22" s="23"/>
      <c r="E22" s="23"/>
      <c r="F22" s="23"/>
      <c r="G22" s="23">
        <v>26988957.27</v>
      </c>
      <c r="H22" s="23"/>
      <c r="I22" s="23"/>
      <c r="J22" s="23"/>
      <c r="K22" s="23"/>
      <c r="L22" s="23"/>
      <c r="M22" s="23"/>
      <c r="N22" s="23"/>
      <c r="O22" s="23"/>
    </row>
    <row r="23" ht="18.75" customHeight="1" spans="1:15">
      <c r="A23" s="184" t="s">
        <v>116</v>
      </c>
      <c r="B23" s="221" t="s">
        <v>117</v>
      </c>
      <c r="C23" s="23">
        <v>27026908.8</v>
      </c>
      <c r="D23" s="23"/>
      <c r="E23" s="23"/>
      <c r="F23" s="23"/>
      <c r="G23" s="23">
        <v>27026908.8</v>
      </c>
      <c r="H23" s="23"/>
      <c r="I23" s="23"/>
      <c r="J23" s="23"/>
      <c r="K23" s="23"/>
      <c r="L23" s="23"/>
      <c r="M23" s="23"/>
      <c r="N23" s="23"/>
      <c r="O23" s="23"/>
    </row>
    <row r="24" ht="18.75" customHeight="1" spans="1:15">
      <c r="A24" s="186" t="s">
        <v>118</v>
      </c>
      <c r="B24" s="222" t="s">
        <v>119</v>
      </c>
      <c r="C24" s="23">
        <v>44700</v>
      </c>
      <c r="D24" s="23"/>
      <c r="E24" s="23"/>
      <c r="F24" s="23"/>
      <c r="G24" s="23">
        <v>44700</v>
      </c>
      <c r="H24" s="23"/>
      <c r="I24" s="23"/>
      <c r="J24" s="23"/>
      <c r="K24" s="23"/>
      <c r="L24" s="23"/>
      <c r="M24" s="23"/>
      <c r="N24" s="23"/>
      <c r="O24" s="23"/>
    </row>
    <row r="25" ht="18.75" customHeight="1" spans="1:15">
      <c r="A25" s="186" t="s">
        <v>120</v>
      </c>
      <c r="B25" s="222" t="s">
        <v>115</v>
      </c>
      <c r="C25" s="23">
        <v>26982208.8</v>
      </c>
      <c r="D25" s="23"/>
      <c r="E25" s="23"/>
      <c r="F25" s="23"/>
      <c r="G25" s="23">
        <v>26982208.8</v>
      </c>
      <c r="H25" s="23"/>
      <c r="I25" s="23"/>
      <c r="J25" s="23"/>
      <c r="K25" s="23"/>
      <c r="L25" s="23"/>
      <c r="M25" s="23"/>
      <c r="N25" s="23"/>
      <c r="O25" s="23"/>
    </row>
    <row r="26" ht="18.75" customHeight="1" spans="1:15">
      <c r="A26" s="141" t="s">
        <v>121</v>
      </c>
      <c r="B26" s="169" t="s">
        <v>122</v>
      </c>
      <c r="C26" s="23">
        <v>1150870.96</v>
      </c>
      <c r="D26" s="23">
        <v>1150870.96</v>
      </c>
      <c r="E26" s="23">
        <v>1100870.96</v>
      </c>
      <c r="F26" s="23">
        <v>50000</v>
      </c>
      <c r="G26" s="23"/>
      <c r="H26" s="23"/>
      <c r="I26" s="23"/>
      <c r="J26" s="23"/>
      <c r="K26" s="23"/>
      <c r="L26" s="23"/>
      <c r="M26" s="23"/>
      <c r="N26" s="23"/>
      <c r="O26" s="23"/>
    </row>
    <row r="27" ht="18.75" customHeight="1" spans="1:15">
      <c r="A27" s="184" t="s">
        <v>123</v>
      </c>
      <c r="B27" s="221" t="s">
        <v>124</v>
      </c>
      <c r="C27" s="23">
        <v>1150870.96</v>
      </c>
      <c r="D27" s="23">
        <v>1150870.96</v>
      </c>
      <c r="E27" s="23">
        <v>1100870.96</v>
      </c>
      <c r="F27" s="23">
        <v>50000</v>
      </c>
      <c r="G27" s="23"/>
      <c r="H27" s="23"/>
      <c r="I27" s="23"/>
      <c r="J27" s="23"/>
      <c r="K27" s="23"/>
      <c r="L27" s="23"/>
      <c r="M27" s="23"/>
      <c r="N27" s="23"/>
      <c r="O27" s="23"/>
    </row>
    <row r="28" ht="18.75" customHeight="1" spans="1:15">
      <c r="A28" s="186" t="s">
        <v>125</v>
      </c>
      <c r="B28" s="222" t="s">
        <v>126</v>
      </c>
      <c r="C28" s="23">
        <v>1150870.96</v>
      </c>
      <c r="D28" s="23">
        <v>1150870.96</v>
      </c>
      <c r="E28" s="23">
        <v>1100870.96</v>
      </c>
      <c r="F28" s="23">
        <v>50000</v>
      </c>
      <c r="G28" s="23"/>
      <c r="H28" s="23"/>
      <c r="I28" s="23"/>
      <c r="J28" s="23"/>
      <c r="K28" s="23"/>
      <c r="L28" s="23"/>
      <c r="M28" s="23"/>
      <c r="N28" s="23"/>
      <c r="O28" s="23"/>
    </row>
    <row r="29" ht="18.75" customHeight="1" spans="1:15">
      <c r="A29" s="141" t="s">
        <v>127</v>
      </c>
      <c r="B29" s="169" t="s">
        <v>128</v>
      </c>
      <c r="C29" s="23">
        <v>102741.12</v>
      </c>
      <c r="D29" s="23">
        <v>102741.12</v>
      </c>
      <c r="E29" s="23">
        <v>102741.12</v>
      </c>
      <c r="F29" s="23"/>
      <c r="G29" s="23"/>
      <c r="H29" s="23"/>
      <c r="I29" s="23"/>
      <c r="J29" s="23"/>
      <c r="K29" s="23"/>
      <c r="L29" s="23"/>
      <c r="M29" s="23"/>
      <c r="N29" s="23"/>
      <c r="O29" s="23"/>
    </row>
    <row r="30" ht="18.75" customHeight="1" spans="1:15">
      <c r="A30" s="184" t="s">
        <v>129</v>
      </c>
      <c r="B30" s="221" t="s">
        <v>130</v>
      </c>
      <c r="C30" s="23">
        <v>102741.12</v>
      </c>
      <c r="D30" s="23">
        <v>102741.12</v>
      </c>
      <c r="E30" s="23">
        <v>102741.12</v>
      </c>
      <c r="F30" s="23"/>
      <c r="G30" s="23"/>
      <c r="H30" s="23"/>
      <c r="I30" s="23"/>
      <c r="J30" s="23"/>
      <c r="K30" s="23"/>
      <c r="L30" s="23"/>
      <c r="M30" s="23"/>
      <c r="N30" s="23"/>
      <c r="O30" s="23"/>
    </row>
    <row r="31" ht="18.75" customHeight="1" spans="1:15">
      <c r="A31" s="186" t="s">
        <v>131</v>
      </c>
      <c r="B31" s="222" t="s">
        <v>132</v>
      </c>
      <c r="C31" s="23">
        <v>102741.12</v>
      </c>
      <c r="D31" s="23">
        <v>102741.12</v>
      </c>
      <c r="E31" s="23">
        <v>102741.12</v>
      </c>
      <c r="F31" s="23"/>
      <c r="G31" s="23"/>
      <c r="H31" s="23"/>
      <c r="I31" s="23"/>
      <c r="J31" s="23"/>
      <c r="K31" s="23"/>
      <c r="L31" s="23"/>
      <c r="M31" s="23"/>
      <c r="N31" s="23"/>
      <c r="O31" s="23"/>
    </row>
    <row r="32" ht="18.75" customHeight="1" spans="1:15">
      <c r="A32" s="188" t="s">
        <v>133</v>
      </c>
      <c r="B32" s="189" t="s">
        <v>133</v>
      </c>
      <c r="C32" s="23">
        <v>56715159.27</v>
      </c>
      <c r="D32" s="23">
        <v>2699293.2</v>
      </c>
      <c r="E32" s="23">
        <v>1461976.5</v>
      </c>
      <c r="F32" s="23">
        <v>1237316.7</v>
      </c>
      <c r="G32" s="23">
        <v>54015866.07</v>
      </c>
      <c r="H32" s="23"/>
      <c r="I32" s="23"/>
      <c r="J32" s="23"/>
      <c r="K32" s="23"/>
      <c r="L32" s="23"/>
      <c r="M32" s="23"/>
      <c r="N32" s="23"/>
      <c r="O32" s="23"/>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134</v>
      </c>
    </row>
    <row r="2" ht="36" customHeight="1" spans="1:4">
      <c r="A2" s="5" t="str">
        <f>"2025"&amp;"年部门财政拨款收支预算总表"</f>
        <v>2025年部门财政拨款收支预算总表</v>
      </c>
      <c r="B2" s="167"/>
      <c r="C2" s="167"/>
      <c r="D2" s="167"/>
    </row>
    <row r="3" ht="18.75" customHeight="1" spans="1:4">
      <c r="A3" s="7" t="str">
        <f>"单位名称："&amp;"临沧市临翔区搬迁安置办公室"</f>
        <v>单位名称：临沧市临翔区搬迁安置办公室</v>
      </c>
      <c r="B3" s="168"/>
      <c r="C3" s="168"/>
      <c r="D3" s="40" t="s">
        <v>1</v>
      </c>
    </row>
    <row r="4" ht="18.75" customHeight="1" spans="1:4">
      <c r="A4" s="12" t="s">
        <v>2</v>
      </c>
      <c r="B4" s="14"/>
      <c r="C4" s="12" t="s">
        <v>3</v>
      </c>
      <c r="D4" s="14"/>
    </row>
    <row r="5" ht="18.75" customHeight="1" spans="1:4">
      <c r="A5" s="31" t="s">
        <v>4</v>
      </c>
      <c r="B5" s="113" t="str">
        <f>"2025"&amp;"年预算数"</f>
        <v>2025年预算数</v>
      </c>
      <c r="C5" s="31" t="s">
        <v>135</v>
      </c>
      <c r="D5" s="113" t="str">
        <f>"2025"&amp;"年预算数"</f>
        <v>2025年预算数</v>
      </c>
    </row>
    <row r="6" ht="18.75" customHeight="1" spans="1:4">
      <c r="A6" s="33"/>
      <c r="B6" s="18"/>
      <c r="C6" s="33"/>
      <c r="D6" s="18"/>
    </row>
    <row r="7" ht="18.75" customHeight="1" spans="1:4">
      <c r="A7" s="169" t="s">
        <v>136</v>
      </c>
      <c r="B7" s="23">
        <v>2699293.2</v>
      </c>
      <c r="C7" s="22" t="s">
        <v>137</v>
      </c>
      <c r="D7" s="23">
        <v>56715159.27</v>
      </c>
    </row>
    <row r="8" ht="18.75" customHeight="1" spans="1:4">
      <c r="A8" s="170" t="s">
        <v>138</v>
      </c>
      <c r="B8" s="23">
        <v>2699293.2</v>
      </c>
      <c r="C8" s="22" t="s">
        <v>139</v>
      </c>
      <c r="D8" s="23"/>
    </row>
    <row r="9" ht="18.75" customHeight="1" spans="1:4">
      <c r="A9" s="170" t="s">
        <v>140</v>
      </c>
      <c r="B9" s="23"/>
      <c r="C9" s="22" t="s">
        <v>141</v>
      </c>
      <c r="D9" s="23"/>
    </row>
    <row r="10" ht="18.75" customHeight="1" spans="1:4">
      <c r="A10" s="170" t="s">
        <v>142</v>
      </c>
      <c r="B10" s="23"/>
      <c r="C10" s="22" t="s">
        <v>143</v>
      </c>
      <c r="D10" s="23"/>
    </row>
    <row r="11" ht="18.75" customHeight="1" spans="1:4">
      <c r="A11" s="171" t="s">
        <v>144</v>
      </c>
      <c r="B11" s="23">
        <v>54015866.07</v>
      </c>
      <c r="C11" s="172" t="s">
        <v>145</v>
      </c>
      <c r="D11" s="23"/>
    </row>
    <row r="12" ht="18.75" customHeight="1" spans="1:4">
      <c r="A12" s="173" t="s">
        <v>138</v>
      </c>
      <c r="B12" s="23"/>
      <c r="C12" s="174" t="s">
        <v>146</v>
      </c>
      <c r="D12" s="23"/>
    </row>
    <row r="13" ht="18.75" customHeight="1" spans="1:4">
      <c r="A13" s="173" t="s">
        <v>140</v>
      </c>
      <c r="B13" s="23">
        <v>54015866.07</v>
      </c>
      <c r="C13" s="174" t="s">
        <v>147</v>
      </c>
      <c r="D13" s="23"/>
    </row>
    <row r="14" ht="18.75" customHeight="1" spans="1:4">
      <c r="A14" s="173" t="s">
        <v>142</v>
      </c>
      <c r="B14" s="23"/>
      <c r="C14" s="174" t="s">
        <v>148</v>
      </c>
      <c r="D14" s="23"/>
    </row>
    <row r="15" ht="18.75" customHeight="1" spans="1:4">
      <c r="A15" s="173" t="s">
        <v>26</v>
      </c>
      <c r="B15" s="23"/>
      <c r="C15" s="174" t="s">
        <v>149</v>
      </c>
      <c r="D15" s="23">
        <v>165006.79</v>
      </c>
    </row>
    <row r="16" ht="18.75" customHeight="1" spans="1:4">
      <c r="A16" s="173" t="s">
        <v>26</v>
      </c>
      <c r="B16" s="23" t="s">
        <v>26</v>
      </c>
      <c r="C16" s="174" t="s">
        <v>150</v>
      </c>
      <c r="D16" s="23">
        <v>93357.63</v>
      </c>
    </row>
    <row r="17" ht="18.75" customHeight="1" spans="1:4">
      <c r="A17" s="175" t="s">
        <v>26</v>
      </c>
      <c r="B17" s="23" t="s">
        <v>26</v>
      </c>
      <c r="C17" s="174" t="s">
        <v>151</v>
      </c>
      <c r="D17" s="23"/>
    </row>
    <row r="18" ht="18.75" customHeight="1" spans="1:4">
      <c r="A18" s="175" t="s">
        <v>26</v>
      </c>
      <c r="B18" s="23" t="s">
        <v>26</v>
      </c>
      <c r="C18" s="174" t="s">
        <v>152</v>
      </c>
      <c r="D18" s="23"/>
    </row>
    <row r="19" ht="18.75" customHeight="1" spans="1:4">
      <c r="A19" s="176" t="s">
        <v>26</v>
      </c>
      <c r="B19" s="23" t="s">
        <v>26</v>
      </c>
      <c r="C19" s="174" t="s">
        <v>153</v>
      </c>
      <c r="D19" s="23">
        <v>55203182.77</v>
      </c>
    </row>
    <row r="20" ht="18.75" customHeight="1" spans="1:4">
      <c r="A20" s="176" t="s">
        <v>26</v>
      </c>
      <c r="B20" s="23" t="s">
        <v>26</v>
      </c>
      <c r="C20" s="174" t="s">
        <v>154</v>
      </c>
      <c r="D20" s="23"/>
    </row>
    <row r="21" ht="18.75" customHeight="1" spans="1:4">
      <c r="A21" s="176" t="s">
        <v>26</v>
      </c>
      <c r="B21" s="23" t="s">
        <v>26</v>
      </c>
      <c r="C21" s="174" t="s">
        <v>155</v>
      </c>
      <c r="D21" s="23"/>
    </row>
    <row r="22" ht="18.75" customHeight="1" spans="1:4">
      <c r="A22" s="176" t="s">
        <v>26</v>
      </c>
      <c r="B22" s="23" t="s">
        <v>26</v>
      </c>
      <c r="C22" s="174" t="s">
        <v>156</v>
      </c>
      <c r="D22" s="23"/>
    </row>
    <row r="23" ht="18.75" customHeight="1" spans="1:4">
      <c r="A23" s="176" t="s">
        <v>26</v>
      </c>
      <c r="B23" s="23" t="s">
        <v>26</v>
      </c>
      <c r="C23" s="174" t="s">
        <v>157</v>
      </c>
      <c r="D23" s="23"/>
    </row>
    <row r="24" ht="18.75" customHeight="1" spans="1:4">
      <c r="A24" s="176" t="s">
        <v>26</v>
      </c>
      <c r="B24" s="23" t="s">
        <v>26</v>
      </c>
      <c r="C24" s="174" t="s">
        <v>158</v>
      </c>
      <c r="D24" s="23"/>
    </row>
    <row r="25" ht="18.75" customHeight="1" spans="1:4">
      <c r="A25" s="176" t="s">
        <v>26</v>
      </c>
      <c r="B25" s="23" t="s">
        <v>26</v>
      </c>
      <c r="C25" s="174" t="s">
        <v>159</v>
      </c>
      <c r="D25" s="23">
        <v>1150870.96</v>
      </c>
    </row>
    <row r="26" ht="18.75" customHeight="1" spans="1:4">
      <c r="A26" s="176" t="s">
        <v>26</v>
      </c>
      <c r="B26" s="23" t="s">
        <v>26</v>
      </c>
      <c r="C26" s="174" t="s">
        <v>160</v>
      </c>
      <c r="D26" s="23">
        <v>102741.12</v>
      </c>
    </row>
    <row r="27" ht="18.75" customHeight="1" spans="1:4">
      <c r="A27" s="176" t="s">
        <v>26</v>
      </c>
      <c r="B27" s="23" t="s">
        <v>26</v>
      </c>
      <c r="C27" s="174" t="s">
        <v>161</v>
      </c>
      <c r="D27" s="23"/>
    </row>
    <row r="28" ht="18.75" customHeight="1" spans="1:4">
      <c r="A28" s="176" t="s">
        <v>26</v>
      </c>
      <c r="B28" s="23" t="s">
        <v>26</v>
      </c>
      <c r="C28" s="174" t="s">
        <v>162</v>
      </c>
      <c r="D28" s="23"/>
    </row>
    <row r="29" ht="18.75" customHeight="1" spans="1:4">
      <c r="A29" s="176" t="s">
        <v>26</v>
      </c>
      <c r="B29" s="23" t="s">
        <v>26</v>
      </c>
      <c r="C29" s="174" t="s">
        <v>163</v>
      </c>
      <c r="D29" s="23"/>
    </row>
    <row r="30" ht="18.75" customHeight="1" spans="1:4">
      <c r="A30" s="176" t="s">
        <v>26</v>
      </c>
      <c r="B30" s="23" t="s">
        <v>26</v>
      </c>
      <c r="C30" s="174" t="s">
        <v>164</v>
      </c>
      <c r="D30" s="23"/>
    </row>
    <row r="31" ht="18.75" customHeight="1" spans="1:4">
      <c r="A31" s="177" t="s">
        <v>26</v>
      </c>
      <c r="B31" s="23" t="s">
        <v>26</v>
      </c>
      <c r="C31" s="174" t="s">
        <v>165</v>
      </c>
      <c r="D31" s="23"/>
    </row>
    <row r="32" ht="18.75" customHeight="1" spans="1:4">
      <c r="A32" s="177" t="s">
        <v>26</v>
      </c>
      <c r="B32" s="23" t="s">
        <v>26</v>
      </c>
      <c r="C32" s="174" t="s">
        <v>166</v>
      </c>
      <c r="D32" s="23"/>
    </row>
    <row r="33" ht="18.75" customHeight="1" spans="1:4">
      <c r="A33" s="177" t="s">
        <v>26</v>
      </c>
      <c r="B33" s="23" t="s">
        <v>26</v>
      </c>
      <c r="C33" s="174" t="s">
        <v>167</v>
      </c>
      <c r="D33" s="23"/>
    </row>
    <row r="34" ht="18.75" customHeight="1" spans="1:4">
      <c r="A34" s="177"/>
      <c r="B34" s="23"/>
      <c r="C34" s="174" t="s">
        <v>168</v>
      </c>
      <c r="D34" s="23"/>
    </row>
    <row r="35" ht="18.75" customHeight="1" spans="1:4">
      <c r="A35" s="177" t="s">
        <v>26</v>
      </c>
      <c r="B35" s="23" t="s">
        <v>26</v>
      </c>
      <c r="C35" s="174" t="s">
        <v>169</v>
      </c>
      <c r="D35" s="23"/>
    </row>
    <row r="36" ht="18.75" customHeight="1" spans="1:4">
      <c r="A36" s="63" t="s">
        <v>170</v>
      </c>
      <c r="B36" s="178">
        <v>56715159.27</v>
      </c>
      <c r="C36" s="179" t="s">
        <v>52</v>
      </c>
      <c r="D36" s="178">
        <v>56715159.27</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7"/>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8"/>
      <c r="F1" s="65"/>
      <c r="G1" s="40" t="s">
        <v>171</v>
      </c>
    </row>
    <row r="2" ht="39" customHeight="1" spans="1:7">
      <c r="A2" s="5" t="str">
        <f>"2025"&amp;"年一般公共预算支出预算表（按功能科目分类）"</f>
        <v>2025年一般公共预算支出预算表（按功能科目分类）</v>
      </c>
      <c r="B2" s="159"/>
      <c r="C2" s="159"/>
      <c r="D2" s="159"/>
      <c r="E2" s="159"/>
      <c r="F2" s="159"/>
      <c r="G2" s="159"/>
    </row>
    <row r="3" ht="18" customHeight="1" spans="1:7">
      <c r="A3" s="160" t="str">
        <f>"单位名称："&amp;"临沧市临翔区搬迁安置办公室"</f>
        <v>单位名称：临沧市临翔区搬迁安置办公室</v>
      </c>
      <c r="B3" s="29"/>
      <c r="C3" s="30"/>
      <c r="D3" s="30"/>
      <c r="E3" s="30"/>
      <c r="F3" s="108"/>
      <c r="G3" s="40" t="s">
        <v>1</v>
      </c>
    </row>
    <row r="4" ht="20.25" customHeight="1" spans="1:7">
      <c r="A4" s="161" t="s">
        <v>172</v>
      </c>
      <c r="B4" s="162"/>
      <c r="C4" s="113" t="s">
        <v>56</v>
      </c>
      <c r="D4" s="139" t="s">
        <v>76</v>
      </c>
      <c r="E4" s="13"/>
      <c r="F4" s="14"/>
      <c r="G4" s="132" t="s">
        <v>77</v>
      </c>
    </row>
    <row r="5" ht="20.25" customHeight="1" spans="1:7">
      <c r="A5" s="163" t="s">
        <v>74</v>
      </c>
      <c r="B5" s="163" t="s">
        <v>75</v>
      </c>
      <c r="C5" s="33"/>
      <c r="D5" s="74" t="s">
        <v>58</v>
      </c>
      <c r="E5" s="74" t="s">
        <v>173</v>
      </c>
      <c r="F5" s="74" t="s">
        <v>174</v>
      </c>
      <c r="G5" s="101"/>
    </row>
    <row r="6" ht="19.5" customHeight="1" spans="1:7">
      <c r="A6" s="163" t="s">
        <v>175</v>
      </c>
      <c r="B6" s="163" t="s">
        <v>176</v>
      </c>
      <c r="C6" s="163" t="s">
        <v>177</v>
      </c>
      <c r="D6" s="74">
        <v>4</v>
      </c>
      <c r="E6" s="164" t="s">
        <v>178</v>
      </c>
      <c r="F6" s="164" t="s">
        <v>179</v>
      </c>
      <c r="G6" s="163" t="s">
        <v>180</v>
      </c>
    </row>
    <row r="7" ht="18" customHeight="1" spans="1:7">
      <c r="A7" s="34" t="s">
        <v>85</v>
      </c>
      <c r="B7" s="34" t="s">
        <v>86</v>
      </c>
      <c r="C7" s="23">
        <v>165006.79</v>
      </c>
      <c r="D7" s="23">
        <v>165006.79</v>
      </c>
      <c r="E7" s="23">
        <v>165006.79</v>
      </c>
      <c r="F7" s="23"/>
      <c r="G7" s="23"/>
    </row>
    <row r="8" ht="18" customHeight="1" spans="1:7">
      <c r="A8" s="127" t="s">
        <v>87</v>
      </c>
      <c r="B8" s="127" t="s">
        <v>88</v>
      </c>
      <c r="C8" s="23">
        <v>159013.56</v>
      </c>
      <c r="D8" s="23">
        <v>159013.56</v>
      </c>
      <c r="E8" s="23">
        <v>159013.56</v>
      </c>
      <c r="F8" s="23"/>
      <c r="G8" s="23"/>
    </row>
    <row r="9" ht="18" customHeight="1" spans="1:7">
      <c r="A9" s="128" t="s">
        <v>89</v>
      </c>
      <c r="B9" s="128" t="s">
        <v>90</v>
      </c>
      <c r="C9" s="23">
        <v>22025.4</v>
      </c>
      <c r="D9" s="23">
        <v>22025.4</v>
      </c>
      <c r="E9" s="23">
        <v>22025.4</v>
      </c>
      <c r="F9" s="23"/>
      <c r="G9" s="23"/>
    </row>
    <row r="10" ht="18" customHeight="1" spans="1:7">
      <c r="A10" s="128" t="s">
        <v>91</v>
      </c>
      <c r="B10" s="128" t="s">
        <v>92</v>
      </c>
      <c r="C10" s="23">
        <v>136988.16</v>
      </c>
      <c r="D10" s="23">
        <v>136988.16</v>
      </c>
      <c r="E10" s="23">
        <v>136988.16</v>
      </c>
      <c r="F10" s="23"/>
      <c r="G10" s="23"/>
    </row>
    <row r="11" ht="18" customHeight="1" spans="1:7">
      <c r="A11" s="127" t="s">
        <v>93</v>
      </c>
      <c r="B11" s="127" t="s">
        <v>94</v>
      </c>
      <c r="C11" s="23">
        <v>5993.23</v>
      </c>
      <c r="D11" s="23">
        <v>5993.23</v>
      </c>
      <c r="E11" s="23">
        <v>5993.23</v>
      </c>
      <c r="F11" s="23"/>
      <c r="G11" s="23"/>
    </row>
    <row r="12" ht="18" customHeight="1" spans="1:7">
      <c r="A12" s="128" t="s">
        <v>95</v>
      </c>
      <c r="B12" s="128" t="s">
        <v>94</v>
      </c>
      <c r="C12" s="23">
        <v>5993.23</v>
      </c>
      <c r="D12" s="23">
        <v>5993.23</v>
      </c>
      <c r="E12" s="23">
        <v>5993.23</v>
      </c>
      <c r="F12" s="23"/>
      <c r="G12" s="23"/>
    </row>
    <row r="13" ht="18" customHeight="1" spans="1:7">
      <c r="A13" s="34" t="s">
        <v>96</v>
      </c>
      <c r="B13" s="34" t="s">
        <v>97</v>
      </c>
      <c r="C13" s="23">
        <v>93357.63</v>
      </c>
      <c r="D13" s="23">
        <v>93357.63</v>
      </c>
      <c r="E13" s="23">
        <v>93357.63</v>
      </c>
      <c r="F13" s="23"/>
      <c r="G13" s="23"/>
    </row>
    <row r="14" ht="18" customHeight="1" spans="1:7">
      <c r="A14" s="127" t="s">
        <v>98</v>
      </c>
      <c r="B14" s="127" t="s">
        <v>99</v>
      </c>
      <c r="C14" s="23">
        <v>93357.63</v>
      </c>
      <c r="D14" s="23">
        <v>93357.63</v>
      </c>
      <c r="E14" s="23">
        <v>93357.63</v>
      </c>
      <c r="F14" s="23"/>
      <c r="G14" s="23"/>
    </row>
    <row r="15" ht="18" customHeight="1" spans="1:7">
      <c r="A15" s="128" t="s">
        <v>100</v>
      </c>
      <c r="B15" s="128" t="s">
        <v>101</v>
      </c>
      <c r="C15" s="23">
        <v>60788.5</v>
      </c>
      <c r="D15" s="23">
        <v>60788.5</v>
      </c>
      <c r="E15" s="23">
        <v>60788.5</v>
      </c>
      <c r="F15" s="23"/>
      <c r="G15" s="23"/>
    </row>
    <row r="16" ht="18" customHeight="1" spans="1:7">
      <c r="A16" s="128" t="s">
        <v>102</v>
      </c>
      <c r="B16" s="128" t="s">
        <v>103</v>
      </c>
      <c r="C16" s="23">
        <v>28348.78</v>
      </c>
      <c r="D16" s="23">
        <v>28348.78</v>
      </c>
      <c r="E16" s="23">
        <v>28348.78</v>
      </c>
      <c r="F16" s="23"/>
      <c r="G16" s="23"/>
    </row>
    <row r="17" ht="18" customHeight="1" spans="1:7">
      <c r="A17" s="128" t="s">
        <v>104</v>
      </c>
      <c r="B17" s="128" t="s">
        <v>105</v>
      </c>
      <c r="C17" s="23">
        <v>4220.35</v>
      </c>
      <c r="D17" s="23">
        <v>4220.35</v>
      </c>
      <c r="E17" s="23">
        <v>4220.35</v>
      </c>
      <c r="F17" s="23"/>
      <c r="G17" s="23"/>
    </row>
    <row r="18" ht="18" customHeight="1" spans="1:7">
      <c r="A18" s="34" t="s">
        <v>106</v>
      </c>
      <c r="B18" s="34" t="s">
        <v>107</v>
      </c>
      <c r="C18" s="23">
        <v>1187316.7</v>
      </c>
      <c r="D18" s="23"/>
      <c r="E18" s="23"/>
      <c r="F18" s="23"/>
      <c r="G18" s="23">
        <v>1187316.7</v>
      </c>
    </row>
    <row r="19" ht="18" customHeight="1" spans="1:7">
      <c r="A19" s="127" t="s">
        <v>108</v>
      </c>
      <c r="B19" s="127" t="s">
        <v>109</v>
      </c>
      <c r="C19" s="23">
        <v>1187316.7</v>
      </c>
      <c r="D19" s="23"/>
      <c r="E19" s="23"/>
      <c r="F19" s="23"/>
      <c r="G19" s="23">
        <v>1187316.7</v>
      </c>
    </row>
    <row r="20" ht="18" customHeight="1" spans="1:7">
      <c r="A20" s="128" t="s">
        <v>110</v>
      </c>
      <c r="B20" s="128" t="s">
        <v>111</v>
      </c>
      <c r="C20" s="23">
        <v>1187316.7</v>
      </c>
      <c r="D20" s="23"/>
      <c r="E20" s="23"/>
      <c r="F20" s="23"/>
      <c r="G20" s="23">
        <v>1187316.7</v>
      </c>
    </row>
    <row r="21" ht="18" customHeight="1" spans="1:7">
      <c r="A21" s="34" t="s">
        <v>121</v>
      </c>
      <c r="B21" s="34" t="s">
        <v>122</v>
      </c>
      <c r="C21" s="23">
        <v>1150870.96</v>
      </c>
      <c r="D21" s="23">
        <v>1100870.96</v>
      </c>
      <c r="E21" s="23">
        <v>1036176</v>
      </c>
      <c r="F21" s="23">
        <v>64694.96</v>
      </c>
      <c r="G21" s="23">
        <v>50000</v>
      </c>
    </row>
    <row r="22" ht="18" customHeight="1" spans="1:7">
      <c r="A22" s="127" t="s">
        <v>123</v>
      </c>
      <c r="B22" s="127" t="s">
        <v>124</v>
      </c>
      <c r="C22" s="23">
        <v>1150870.96</v>
      </c>
      <c r="D22" s="23">
        <v>1100870.96</v>
      </c>
      <c r="E22" s="23">
        <v>1036176</v>
      </c>
      <c r="F22" s="23">
        <v>64694.96</v>
      </c>
      <c r="G22" s="23">
        <v>50000</v>
      </c>
    </row>
    <row r="23" ht="18" customHeight="1" spans="1:7">
      <c r="A23" s="128" t="s">
        <v>125</v>
      </c>
      <c r="B23" s="128" t="s">
        <v>126</v>
      </c>
      <c r="C23" s="23">
        <v>1150870.96</v>
      </c>
      <c r="D23" s="23">
        <v>1100870.96</v>
      </c>
      <c r="E23" s="23">
        <v>1036176</v>
      </c>
      <c r="F23" s="23">
        <v>64694.96</v>
      </c>
      <c r="G23" s="23">
        <v>50000</v>
      </c>
    </row>
    <row r="24" ht="18" customHeight="1" spans="1:7">
      <c r="A24" s="34" t="s">
        <v>127</v>
      </c>
      <c r="B24" s="34" t="s">
        <v>128</v>
      </c>
      <c r="C24" s="23">
        <v>102741.12</v>
      </c>
      <c r="D24" s="23">
        <v>102741.12</v>
      </c>
      <c r="E24" s="23">
        <v>102741.12</v>
      </c>
      <c r="F24" s="23"/>
      <c r="G24" s="23"/>
    </row>
    <row r="25" ht="18" customHeight="1" spans="1:7">
      <c r="A25" s="127" t="s">
        <v>129</v>
      </c>
      <c r="B25" s="127" t="s">
        <v>130</v>
      </c>
      <c r="C25" s="23">
        <v>102741.12</v>
      </c>
      <c r="D25" s="23">
        <v>102741.12</v>
      </c>
      <c r="E25" s="23">
        <v>102741.12</v>
      </c>
      <c r="F25" s="23"/>
      <c r="G25" s="23"/>
    </row>
    <row r="26" ht="18" customHeight="1" spans="1:7">
      <c r="A26" s="128" t="s">
        <v>131</v>
      </c>
      <c r="B26" s="128" t="s">
        <v>132</v>
      </c>
      <c r="C26" s="23">
        <v>102741.12</v>
      </c>
      <c r="D26" s="23">
        <v>102741.12</v>
      </c>
      <c r="E26" s="23">
        <v>102741.12</v>
      </c>
      <c r="F26" s="23"/>
      <c r="G26" s="23"/>
    </row>
    <row r="27" ht="18" customHeight="1" spans="1:7">
      <c r="A27" s="165" t="s">
        <v>133</v>
      </c>
      <c r="B27" s="166" t="s">
        <v>133</v>
      </c>
      <c r="C27" s="23">
        <v>2699293.2</v>
      </c>
      <c r="D27" s="23">
        <v>1461976.5</v>
      </c>
      <c r="E27" s="23">
        <v>1397281.54</v>
      </c>
      <c r="F27" s="23">
        <v>64694.96</v>
      </c>
      <c r="G27" s="23">
        <v>1237316.7</v>
      </c>
    </row>
  </sheetData>
  <mergeCells count="7">
    <mergeCell ref="A2:G2"/>
    <mergeCell ref="A3:E3"/>
    <mergeCell ref="A4:B4"/>
    <mergeCell ref="D4:F4"/>
    <mergeCell ref="A27:B27"/>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8"/>
      <c r="B1" s="149"/>
      <c r="C1" s="150"/>
      <c r="D1" s="70"/>
      <c r="G1" s="94" t="s">
        <v>181</v>
      </c>
    </row>
    <row r="2" ht="39" customHeight="1" spans="1:7">
      <c r="A2" s="137" t="str">
        <f>"2025"&amp;"年“三公”经费支出预算表"</f>
        <v>2025年“三公”经费支出预算表</v>
      </c>
      <c r="B2" s="59"/>
      <c r="C2" s="59"/>
      <c r="D2" s="59"/>
      <c r="E2" s="59"/>
      <c r="F2" s="59"/>
      <c r="G2" s="59"/>
    </row>
    <row r="3" ht="18.75" customHeight="1" spans="1:7">
      <c r="A3" s="42" t="str">
        <f>"单位名称："&amp;"临沧市临翔区搬迁安置办公室"</f>
        <v>单位名称：临沧市临翔区搬迁安置办公室</v>
      </c>
      <c r="B3" s="149"/>
      <c r="C3" s="150"/>
      <c r="D3" s="70"/>
      <c r="E3" s="30"/>
      <c r="G3" s="94" t="s">
        <v>182</v>
      </c>
    </row>
    <row r="4" ht="18.75" customHeight="1" spans="1:7">
      <c r="A4" s="10" t="s">
        <v>183</v>
      </c>
      <c r="B4" s="10" t="s">
        <v>184</v>
      </c>
      <c r="C4" s="31" t="s">
        <v>185</v>
      </c>
      <c r="D4" s="12" t="s">
        <v>186</v>
      </c>
      <c r="E4" s="13"/>
      <c r="F4" s="14"/>
      <c r="G4" s="31" t="s">
        <v>187</v>
      </c>
    </row>
    <row r="5" ht="18.75" customHeight="1" spans="1:7">
      <c r="A5" s="17"/>
      <c r="B5" s="151"/>
      <c r="C5" s="33"/>
      <c r="D5" s="74" t="s">
        <v>58</v>
      </c>
      <c r="E5" s="74" t="s">
        <v>188</v>
      </c>
      <c r="F5" s="74" t="s">
        <v>189</v>
      </c>
      <c r="G5" s="33"/>
    </row>
    <row r="6" ht="18.75" customHeight="1" spans="1:7">
      <c r="A6" s="152" t="s">
        <v>56</v>
      </c>
      <c r="B6" s="153">
        <v>1</v>
      </c>
      <c r="C6" s="154">
        <v>2</v>
      </c>
      <c r="D6" s="155">
        <v>3</v>
      </c>
      <c r="E6" s="155">
        <v>4</v>
      </c>
      <c r="F6" s="155">
        <v>5</v>
      </c>
      <c r="G6" s="154">
        <v>6</v>
      </c>
    </row>
    <row r="7" ht="18.75" customHeight="1" spans="1:7">
      <c r="A7" s="152" t="s">
        <v>56</v>
      </c>
      <c r="B7" s="156">
        <v>9000</v>
      </c>
      <c r="C7" s="156"/>
      <c r="D7" s="156"/>
      <c r="E7" s="156"/>
      <c r="F7" s="156"/>
      <c r="G7" s="156">
        <v>9000</v>
      </c>
    </row>
    <row r="8" ht="18.75" customHeight="1" spans="1:7">
      <c r="A8" s="157" t="s">
        <v>190</v>
      </c>
      <c r="B8" s="156"/>
      <c r="C8" s="156"/>
      <c r="D8" s="156"/>
      <c r="E8" s="156"/>
      <c r="F8" s="156"/>
      <c r="G8" s="156"/>
    </row>
    <row r="9" ht="18.75" customHeight="1" spans="1:7">
      <c r="A9" s="157" t="s">
        <v>191</v>
      </c>
      <c r="B9" s="156">
        <v>9000</v>
      </c>
      <c r="C9" s="156"/>
      <c r="D9" s="156"/>
      <c r="E9" s="156"/>
      <c r="F9" s="156"/>
      <c r="G9" s="156">
        <v>9000</v>
      </c>
    </row>
    <row r="10" ht="18.75" customHeight="1" spans="1:7">
      <c r="A10" s="157" t="s">
        <v>192</v>
      </c>
      <c r="B10" s="156"/>
      <c r="C10" s="156"/>
      <c r="D10" s="156"/>
      <c r="E10" s="156"/>
      <c r="F10" s="156"/>
      <c r="G10" s="156"/>
    </row>
    <row r="11" ht="18.75" customHeight="1" spans="1:7">
      <c r="A11" s="157" t="s">
        <v>193</v>
      </c>
      <c r="B11" s="156"/>
      <c r="C11" s="156"/>
      <c r="D11" s="156"/>
      <c r="E11" s="156"/>
      <c r="F11" s="156"/>
      <c r="G11" s="156"/>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9"/>
  <sheetViews>
    <sheetView showZeros="0" topLeftCell="A29" workbookViewId="0">
      <selection activeCell="I55" sqref="I5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5"/>
      <c r="D1" s="136"/>
      <c r="E1" s="136"/>
      <c r="F1" s="136"/>
      <c r="G1" s="136"/>
      <c r="H1" s="75"/>
      <c r="I1" s="75"/>
      <c r="J1" s="75"/>
      <c r="K1" s="75"/>
      <c r="L1" s="75"/>
      <c r="M1" s="75"/>
      <c r="N1" s="30"/>
      <c r="O1" s="30"/>
      <c r="P1" s="30"/>
      <c r="Q1" s="75"/>
      <c r="U1" s="135"/>
      <c r="W1" s="39" t="s">
        <v>194</v>
      </c>
    </row>
    <row r="2" ht="39.75" customHeight="1" spans="1:23">
      <c r="A2" s="137" t="str">
        <f>"2025"&amp;"年部门基本支出预算表"</f>
        <v>2025年部门基本支出预算表</v>
      </c>
      <c r="B2" s="59"/>
      <c r="C2" s="59"/>
      <c r="D2" s="59"/>
      <c r="E2" s="59"/>
      <c r="F2" s="59"/>
      <c r="G2" s="59"/>
      <c r="H2" s="59"/>
      <c r="I2" s="59"/>
      <c r="J2" s="59"/>
      <c r="K2" s="59"/>
      <c r="L2" s="59"/>
      <c r="M2" s="59"/>
      <c r="N2" s="6"/>
      <c r="O2" s="6"/>
      <c r="P2" s="6"/>
      <c r="Q2" s="59"/>
      <c r="R2" s="59"/>
      <c r="S2" s="59"/>
      <c r="T2" s="59"/>
      <c r="U2" s="59"/>
      <c r="V2" s="59"/>
      <c r="W2" s="59"/>
    </row>
    <row r="3" ht="18.75" customHeight="1" spans="1:23">
      <c r="A3" s="7" t="str">
        <f>"单位名称："&amp;"临沧市临翔区搬迁安置办公室"</f>
        <v>单位名称：临沧市临翔区搬迁安置办公室</v>
      </c>
      <c r="B3" s="138"/>
      <c r="C3" s="138"/>
      <c r="D3" s="138"/>
      <c r="E3" s="138"/>
      <c r="F3" s="138"/>
      <c r="G3" s="138"/>
      <c r="H3" s="79"/>
      <c r="I3" s="79"/>
      <c r="J3" s="79"/>
      <c r="K3" s="79"/>
      <c r="L3" s="79"/>
      <c r="M3" s="79"/>
      <c r="N3" s="100"/>
      <c r="O3" s="100"/>
      <c r="P3" s="100"/>
      <c r="Q3" s="79"/>
      <c r="U3" s="135"/>
      <c r="W3" s="39" t="s">
        <v>182</v>
      </c>
    </row>
    <row r="4" ht="18" customHeight="1" spans="1:23">
      <c r="A4" s="10" t="s">
        <v>195</v>
      </c>
      <c r="B4" s="10" t="s">
        <v>196</v>
      </c>
      <c r="C4" s="10" t="s">
        <v>197</v>
      </c>
      <c r="D4" s="10" t="s">
        <v>198</v>
      </c>
      <c r="E4" s="10" t="s">
        <v>199</v>
      </c>
      <c r="F4" s="10" t="s">
        <v>200</v>
      </c>
      <c r="G4" s="10" t="s">
        <v>201</v>
      </c>
      <c r="H4" s="139" t="s">
        <v>202</v>
      </c>
      <c r="I4" s="72" t="s">
        <v>202</v>
      </c>
      <c r="J4" s="72"/>
      <c r="K4" s="72"/>
      <c r="L4" s="72"/>
      <c r="M4" s="72"/>
      <c r="N4" s="13"/>
      <c r="O4" s="13"/>
      <c r="P4" s="13"/>
      <c r="Q4" s="82" t="s">
        <v>62</v>
      </c>
      <c r="R4" s="72" t="s">
        <v>79</v>
      </c>
      <c r="S4" s="72"/>
      <c r="T4" s="72"/>
      <c r="U4" s="72"/>
      <c r="V4" s="72"/>
      <c r="W4" s="145"/>
    </row>
    <row r="5" ht="18" customHeight="1" spans="1:23">
      <c r="A5" s="15"/>
      <c r="B5" s="134"/>
      <c r="C5" s="15"/>
      <c r="D5" s="15"/>
      <c r="E5" s="15"/>
      <c r="F5" s="15"/>
      <c r="G5" s="15"/>
      <c r="H5" s="113" t="s">
        <v>203</v>
      </c>
      <c r="I5" s="139" t="s">
        <v>59</v>
      </c>
      <c r="J5" s="72"/>
      <c r="K5" s="72"/>
      <c r="L5" s="72"/>
      <c r="M5" s="145"/>
      <c r="N5" s="12" t="s">
        <v>204</v>
      </c>
      <c r="O5" s="13"/>
      <c r="P5" s="14"/>
      <c r="Q5" s="10" t="s">
        <v>62</v>
      </c>
      <c r="R5" s="139" t="s">
        <v>79</v>
      </c>
      <c r="S5" s="82" t="s">
        <v>65</v>
      </c>
      <c r="T5" s="72" t="s">
        <v>79</v>
      </c>
      <c r="U5" s="82" t="s">
        <v>67</v>
      </c>
      <c r="V5" s="82" t="s">
        <v>68</v>
      </c>
      <c r="W5" s="147" t="s">
        <v>69</v>
      </c>
    </row>
    <row r="6" ht="18.75" customHeight="1" spans="1:23">
      <c r="A6" s="32"/>
      <c r="B6" s="32"/>
      <c r="C6" s="32"/>
      <c r="D6" s="32"/>
      <c r="E6" s="32"/>
      <c r="F6" s="32"/>
      <c r="G6" s="32"/>
      <c r="H6" s="32"/>
      <c r="I6" s="146" t="s">
        <v>205</v>
      </c>
      <c r="J6" s="10" t="s">
        <v>206</v>
      </c>
      <c r="K6" s="10" t="s">
        <v>207</v>
      </c>
      <c r="L6" s="10" t="s">
        <v>208</v>
      </c>
      <c r="M6" s="10" t="s">
        <v>209</v>
      </c>
      <c r="N6" s="10" t="s">
        <v>59</v>
      </c>
      <c r="O6" s="10" t="s">
        <v>60</v>
      </c>
      <c r="P6" s="10" t="s">
        <v>61</v>
      </c>
      <c r="Q6" s="32"/>
      <c r="R6" s="10" t="s">
        <v>58</v>
      </c>
      <c r="S6" s="10" t="s">
        <v>65</v>
      </c>
      <c r="T6" s="10" t="s">
        <v>210</v>
      </c>
      <c r="U6" s="10" t="s">
        <v>67</v>
      </c>
      <c r="V6" s="10" t="s">
        <v>68</v>
      </c>
      <c r="W6" s="10" t="s">
        <v>69</v>
      </c>
    </row>
    <row r="7" ht="37.5" customHeight="1" spans="1:23">
      <c r="A7" s="116"/>
      <c r="B7" s="116"/>
      <c r="C7" s="116"/>
      <c r="D7" s="116"/>
      <c r="E7" s="116"/>
      <c r="F7" s="116"/>
      <c r="G7" s="116"/>
      <c r="H7" s="116"/>
      <c r="I7" s="99"/>
      <c r="J7" s="17" t="s">
        <v>211</v>
      </c>
      <c r="K7" s="17" t="s">
        <v>207</v>
      </c>
      <c r="L7" s="17" t="s">
        <v>208</v>
      </c>
      <c r="M7" s="17" t="s">
        <v>209</v>
      </c>
      <c r="N7" s="17" t="s">
        <v>207</v>
      </c>
      <c r="O7" s="17" t="s">
        <v>208</v>
      </c>
      <c r="P7" s="17" t="s">
        <v>209</v>
      </c>
      <c r="Q7" s="17" t="s">
        <v>62</v>
      </c>
      <c r="R7" s="17" t="s">
        <v>58</v>
      </c>
      <c r="S7" s="17" t="s">
        <v>65</v>
      </c>
      <c r="T7" s="17" t="s">
        <v>210</v>
      </c>
      <c r="U7" s="17" t="s">
        <v>67</v>
      </c>
      <c r="V7" s="17" t="s">
        <v>68</v>
      </c>
      <c r="W7" s="17" t="s">
        <v>69</v>
      </c>
    </row>
    <row r="8"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ht="21" customHeight="1" spans="1:23">
      <c r="A9" s="141" t="s">
        <v>71</v>
      </c>
      <c r="B9" s="141"/>
      <c r="C9" s="141"/>
      <c r="D9" s="141"/>
      <c r="E9" s="141"/>
      <c r="F9" s="141"/>
      <c r="G9" s="141"/>
      <c r="H9" s="23">
        <v>1461976.5</v>
      </c>
      <c r="I9" s="23">
        <v>1461976.5</v>
      </c>
      <c r="J9" s="23"/>
      <c r="K9" s="23"/>
      <c r="L9" s="23">
        <v>1461976.5</v>
      </c>
      <c r="M9" s="23"/>
      <c r="N9" s="23"/>
      <c r="O9" s="23"/>
      <c r="P9" s="23"/>
      <c r="Q9" s="23"/>
      <c r="R9" s="23"/>
      <c r="S9" s="23"/>
      <c r="T9" s="23"/>
      <c r="U9" s="23"/>
      <c r="V9" s="23"/>
      <c r="W9" s="23"/>
    </row>
    <row r="10" ht="21" customHeight="1" spans="1:23">
      <c r="A10" s="142" t="s">
        <v>71</v>
      </c>
      <c r="B10" s="21"/>
      <c r="C10" s="21"/>
      <c r="D10" s="21"/>
      <c r="E10" s="21"/>
      <c r="F10" s="21"/>
      <c r="G10" s="21"/>
      <c r="H10" s="23">
        <v>1461976.5</v>
      </c>
      <c r="I10" s="23">
        <v>1461976.5</v>
      </c>
      <c r="J10" s="23"/>
      <c r="K10" s="23"/>
      <c r="L10" s="23">
        <v>1461976.5</v>
      </c>
      <c r="M10" s="23"/>
      <c r="N10" s="23"/>
      <c r="O10" s="23"/>
      <c r="P10" s="23"/>
      <c r="Q10" s="23"/>
      <c r="R10" s="23"/>
      <c r="S10" s="23"/>
      <c r="T10" s="23"/>
      <c r="U10" s="23"/>
      <c r="V10" s="23"/>
      <c r="W10" s="23"/>
    </row>
    <row r="11" ht="21" customHeight="1" spans="1:23">
      <c r="A11" s="25"/>
      <c r="B11" s="21" t="s">
        <v>212</v>
      </c>
      <c r="C11" s="21" t="s">
        <v>213</v>
      </c>
      <c r="D11" s="21" t="s">
        <v>125</v>
      </c>
      <c r="E11" s="21" t="s">
        <v>126</v>
      </c>
      <c r="F11" s="21" t="s">
        <v>214</v>
      </c>
      <c r="G11" s="21" t="s">
        <v>215</v>
      </c>
      <c r="H11" s="23">
        <v>419856</v>
      </c>
      <c r="I11" s="23">
        <v>419856</v>
      </c>
      <c r="J11" s="23"/>
      <c r="K11" s="23"/>
      <c r="L11" s="23">
        <v>419856</v>
      </c>
      <c r="M11" s="23"/>
      <c r="N11" s="23"/>
      <c r="O11" s="23"/>
      <c r="P11" s="23"/>
      <c r="Q11" s="23"/>
      <c r="R11" s="23"/>
      <c r="S11" s="23"/>
      <c r="T11" s="23"/>
      <c r="U11" s="23"/>
      <c r="V11" s="23"/>
      <c r="W11" s="23"/>
    </row>
    <row r="12" ht="21" customHeight="1" spans="1:23">
      <c r="A12" s="25"/>
      <c r="B12" s="21" t="s">
        <v>212</v>
      </c>
      <c r="C12" s="21" t="s">
        <v>213</v>
      </c>
      <c r="D12" s="21" t="s">
        <v>125</v>
      </c>
      <c r="E12" s="21" t="s">
        <v>126</v>
      </c>
      <c r="F12" s="21" t="s">
        <v>216</v>
      </c>
      <c r="G12" s="21" t="s">
        <v>217</v>
      </c>
      <c r="H12" s="23">
        <v>30960</v>
      </c>
      <c r="I12" s="23">
        <v>30960</v>
      </c>
      <c r="J12" s="23"/>
      <c r="K12" s="23"/>
      <c r="L12" s="23">
        <v>30960</v>
      </c>
      <c r="M12" s="23"/>
      <c r="N12" s="23"/>
      <c r="O12" s="23"/>
      <c r="P12" s="23"/>
      <c r="Q12" s="23"/>
      <c r="R12" s="23"/>
      <c r="S12" s="23"/>
      <c r="T12" s="23"/>
      <c r="U12" s="23"/>
      <c r="V12" s="23"/>
      <c r="W12" s="23"/>
    </row>
    <row r="13" ht="21" customHeight="1" spans="1:23">
      <c r="A13" s="25"/>
      <c r="B13" s="21" t="s">
        <v>212</v>
      </c>
      <c r="C13" s="21" t="s">
        <v>213</v>
      </c>
      <c r="D13" s="21" t="s">
        <v>125</v>
      </c>
      <c r="E13" s="21" t="s">
        <v>126</v>
      </c>
      <c r="F13" s="21" t="s">
        <v>218</v>
      </c>
      <c r="G13" s="21" t="s">
        <v>219</v>
      </c>
      <c r="H13" s="23">
        <v>130440</v>
      </c>
      <c r="I13" s="23">
        <v>130440</v>
      </c>
      <c r="J13" s="23"/>
      <c r="K13" s="23"/>
      <c r="L13" s="23">
        <v>130440</v>
      </c>
      <c r="M13" s="23"/>
      <c r="N13" s="23"/>
      <c r="O13" s="23"/>
      <c r="P13" s="23"/>
      <c r="Q13" s="23"/>
      <c r="R13" s="23"/>
      <c r="S13" s="23"/>
      <c r="T13" s="23"/>
      <c r="U13" s="23"/>
      <c r="V13" s="23"/>
      <c r="W13" s="23"/>
    </row>
    <row r="14" ht="21" customHeight="1" spans="1:23">
      <c r="A14" s="25"/>
      <c r="B14" s="21" t="s">
        <v>220</v>
      </c>
      <c r="C14" s="21" t="s">
        <v>221</v>
      </c>
      <c r="D14" s="21" t="s">
        <v>125</v>
      </c>
      <c r="E14" s="21" t="s">
        <v>126</v>
      </c>
      <c r="F14" s="21" t="s">
        <v>218</v>
      </c>
      <c r="G14" s="21" t="s">
        <v>219</v>
      </c>
      <c r="H14" s="23">
        <v>180000</v>
      </c>
      <c r="I14" s="23">
        <v>180000</v>
      </c>
      <c r="J14" s="23"/>
      <c r="K14" s="23"/>
      <c r="L14" s="23">
        <v>180000</v>
      </c>
      <c r="M14" s="23"/>
      <c r="N14" s="23"/>
      <c r="O14" s="23"/>
      <c r="P14" s="23"/>
      <c r="Q14" s="23"/>
      <c r="R14" s="23"/>
      <c r="S14" s="23"/>
      <c r="T14" s="23"/>
      <c r="U14" s="23"/>
      <c r="V14" s="23"/>
      <c r="W14" s="23"/>
    </row>
    <row r="15" ht="21" customHeight="1" spans="1:23">
      <c r="A15" s="25"/>
      <c r="B15" s="21" t="s">
        <v>212</v>
      </c>
      <c r="C15" s="21" t="s">
        <v>213</v>
      </c>
      <c r="D15" s="21" t="s">
        <v>125</v>
      </c>
      <c r="E15" s="21" t="s">
        <v>126</v>
      </c>
      <c r="F15" s="21" t="s">
        <v>218</v>
      </c>
      <c r="G15" s="21" t="s">
        <v>219</v>
      </c>
      <c r="H15" s="23">
        <v>274920</v>
      </c>
      <c r="I15" s="23">
        <v>274920</v>
      </c>
      <c r="J15" s="23"/>
      <c r="K15" s="23"/>
      <c r="L15" s="23">
        <v>274920</v>
      </c>
      <c r="M15" s="23"/>
      <c r="N15" s="23"/>
      <c r="O15" s="23"/>
      <c r="P15" s="23"/>
      <c r="Q15" s="23"/>
      <c r="R15" s="23"/>
      <c r="S15" s="23"/>
      <c r="T15" s="23"/>
      <c r="U15" s="23"/>
      <c r="V15" s="23"/>
      <c r="W15" s="23"/>
    </row>
    <row r="16" ht="21" customHeight="1" spans="1:23">
      <c r="A16" s="25"/>
      <c r="B16" s="21" t="s">
        <v>222</v>
      </c>
      <c r="C16" s="21" t="s">
        <v>223</v>
      </c>
      <c r="D16" s="21" t="s">
        <v>91</v>
      </c>
      <c r="E16" s="21" t="s">
        <v>92</v>
      </c>
      <c r="F16" s="21" t="s">
        <v>224</v>
      </c>
      <c r="G16" s="21" t="s">
        <v>225</v>
      </c>
      <c r="H16" s="23">
        <v>136988.16</v>
      </c>
      <c r="I16" s="23">
        <v>136988.16</v>
      </c>
      <c r="J16" s="23"/>
      <c r="K16" s="23"/>
      <c r="L16" s="23">
        <v>136988.16</v>
      </c>
      <c r="M16" s="23"/>
      <c r="N16" s="23"/>
      <c r="O16" s="23"/>
      <c r="P16" s="23"/>
      <c r="Q16" s="23"/>
      <c r="R16" s="23"/>
      <c r="S16" s="23"/>
      <c r="T16" s="23"/>
      <c r="U16" s="23"/>
      <c r="V16" s="23"/>
      <c r="W16" s="23"/>
    </row>
    <row r="17" ht="21" customHeight="1" spans="1:23">
      <c r="A17" s="25"/>
      <c r="B17" s="21" t="s">
        <v>222</v>
      </c>
      <c r="C17" s="21" t="s">
        <v>223</v>
      </c>
      <c r="D17" s="21" t="s">
        <v>91</v>
      </c>
      <c r="E17" s="21" t="s">
        <v>92</v>
      </c>
      <c r="F17" s="21" t="s">
        <v>224</v>
      </c>
      <c r="G17" s="21" t="s">
        <v>225</v>
      </c>
      <c r="H17" s="23"/>
      <c r="I17" s="23"/>
      <c r="J17" s="23"/>
      <c r="K17" s="23"/>
      <c r="L17" s="23"/>
      <c r="M17" s="23"/>
      <c r="N17" s="23"/>
      <c r="O17" s="23"/>
      <c r="P17" s="23"/>
      <c r="Q17" s="23"/>
      <c r="R17" s="23"/>
      <c r="S17" s="23"/>
      <c r="T17" s="23"/>
      <c r="U17" s="23"/>
      <c r="V17" s="23"/>
      <c r="W17" s="23"/>
    </row>
    <row r="18" ht="21" customHeight="1" spans="1:23">
      <c r="A18" s="25"/>
      <c r="B18" s="21" t="s">
        <v>222</v>
      </c>
      <c r="C18" s="21" t="s">
        <v>223</v>
      </c>
      <c r="D18" s="21" t="s">
        <v>100</v>
      </c>
      <c r="E18" s="21" t="s">
        <v>101</v>
      </c>
      <c r="F18" s="21" t="s">
        <v>226</v>
      </c>
      <c r="G18" s="21" t="s">
        <v>227</v>
      </c>
      <c r="H18" s="23">
        <v>60788.5</v>
      </c>
      <c r="I18" s="23">
        <v>60788.5</v>
      </c>
      <c r="J18" s="23"/>
      <c r="K18" s="23"/>
      <c r="L18" s="23">
        <v>60788.5</v>
      </c>
      <c r="M18" s="23"/>
      <c r="N18" s="23"/>
      <c r="O18" s="23"/>
      <c r="P18" s="23"/>
      <c r="Q18" s="23"/>
      <c r="R18" s="23"/>
      <c r="S18" s="23"/>
      <c r="T18" s="23"/>
      <c r="U18" s="23"/>
      <c r="V18" s="23"/>
      <c r="W18" s="23"/>
    </row>
    <row r="19" ht="21" customHeight="1" spans="1:23">
      <c r="A19" s="25"/>
      <c r="B19" s="21" t="s">
        <v>222</v>
      </c>
      <c r="C19" s="21" t="s">
        <v>223</v>
      </c>
      <c r="D19" s="21" t="s">
        <v>228</v>
      </c>
      <c r="E19" s="21" t="s">
        <v>229</v>
      </c>
      <c r="F19" s="21" t="s">
        <v>226</v>
      </c>
      <c r="G19" s="21" t="s">
        <v>227</v>
      </c>
      <c r="H19" s="23"/>
      <c r="I19" s="23"/>
      <c r="J19" s="23"/>
      <c r="K19" s="23"/>
      <c r="L19" s="23"/>
      <c r="M19" s="23"/>
      <c r="N19" s="23"/>
      <c r="O19" s="23"/>
      <c r="P19" s="23"/>
      <c r="Q19" s="23"/>
      <c r="R19" s="23"/>
      <c r="S19" s="23"/>
      <c r="T19" s="23"/>
      <c r="U19" s="23"/>
      <c r="V19" s="23"/>
      <c r="W19" s="23"/>
    </row>
    <row r="20" ht="21" customHeight="1" spans="1:23">
      <c r="A20" s="25"/>
      <c r="B20" s="21" t="s">
        <v>222</v>
      </c>
      <c r="C20" s="21" t="s">
        <v>223</v>
      </c>
      <c r="D20" s="21" t="s">
        <v>102</v>
      </c>
      <c r="E20" s="21" t="s">
        <v>103</v>
      </c>
      <c r="F20" s="21" t="s">
        <v>230</v>
      </c>
      <c r="G20" s="21" t="s">
        <v>231</v>
      </c>
      <c r="H20" s="23">
        <v>25685.28</v>
      </c>
      <c r="I20" s="23">
        <v>25685.28</v>
      </c>
      <c r="J20" s="23"/>
      <c r="K20" s="23"/>
      <c r="L20" s="23">
        <v>25685.28</v>
      </c>
      <c r="M20" s="23"/>
      <c r="N20" s="23"/>
      <c r="O20" s="23"/>
      <c r="P20" s="23"/>
      <c r="Q20" s="23"/>
      <c r="R20" s="23"/>
      <c r="S20" s="23"/>
      <c r="T20" s="23"/>
      <c r="U20" s="23"/>
      <c r="V20" s="23"/>
      <c r="W20" s="23"/>
    </row>
    <row r="21" ht="21" customHeight="1" spans="1:23">
      <c r="A21" s="25"/>
      <c r="B21" s="21" t="s">
        <v>222</v>
      </c>
      <c r="C21" s="21" t="s">
        <v>223</v>
      </c>
      <c r="D21" s="21" t="s">
        <v>102</v>
      </c>
      <c r="E21" s="21" t="s">
        <v>103</v>
      </c>
      <c r="F21" s="21" t="s">
        <v>230</v>
      </c>
      <c r="G21" s="21" t="s">
        <v>231</v>
      </c>
      <c r="H21" s="23">
        <v>2663.5</v>
      </c>
      <c r="I21" s="23">
        <v>2663.5</v>
      </c>
      <c r="J21" s="23"/>
      <c r="K21" s="23"/>
      <c r="L21" s="23">
        <v>2663.5</v>
      </c>
      <c r="M21" s="23"/>
      <c r="N21" s="23"/>
      <c r="O21" s="23"/>
      <c r="P21" s="23"/>
      <c r="Q21" s="23"/>
      <c r="R21" s="23"/>
      <c r="S21" s="23"/>
      <c r="T21" s="23"/>
      <c r="U21" s="23"/>
      <c r="V21" s="23"/>
      <c r="W21" s="23"/>
    </row>
    <row r="22" ht="21" customHeight="1" spans="1:23">
      <c r="A22" s="25"/>
      <c r="B22" s="21" t="s">
        <v>222</v>
      </c>
      <c r="C22" s="21" t="s">
        <v>223</v>
      </c>
      <c r="D22" s="21" t="s">
        <v>102</v>
      </c>
      <c r="E22" s="21" t="s">
        <v>103</v>
      </c>
      <c r="F22" s="21" t="s">
        <v>230</v>
      </c>
      <c r="G22" s="21" t="s">
        <v>231</v>
      </c>
      <c r="H22" s="23"/>
      <c r="I22" s="23"/>
      <c r="J22" s="23"/>
      <c r="K22" s="23"/>
      <c r="L22" s="23"/>
      <c r="M22" s="23"/>
      <c r="N22" s="23"/>
      <c r="O22" s="23"/>
      <c r="P22" s="23"/>
      <c r="Q22" s="23"/>
      <c r="R22" s="23"/>
      <c r="S22" s="23"/>
      <c r="T22" s="23"/>
      <c r="U22" s="23"/>
      <c r="V22" s="23"/>
      <c r="W22" s="23"/>
    </row>
    <row r="23" ht="21" customHeight="1" spans="1:23">
      <c r="A23" s="25"/>
      <c r="B23" s="21" t="s">
        <v>222</v>
      </c>
      <c r="C23" s="21" t="s">
        <v>223</v>
      </c>
      <c r="D23" s="21" t="s">
        <v>102</v>
      </c>
      <c r="E23" s="21" t="s">
        <v>103</v>
      </c>
      <c r="F23" s="21" t="s">
        <v>230</v>
      </c>
      <c r="G23" s="21" t="s">
        <v>231</v>
      </c>
      <c r="H23" s="23"/>
      <c r="I23" s="23"/>
      <c r="J23" s="23"/>
      <c r="K23" s="23"/>
      <c r="L23" s="23"/>
      <c r="M23" s="23"/>
      <c r="N23" s="23"/>
      <c r="O23" s="23"/>
      <c r="P23" s="23"/>
      <c r="Q23" s="23"/>
      <c r="R23" s="23"/>
      <c r="S23" s="23"/>
      <c r="T23" s="23"/>
      <c r="U23" s="23"/>
      <c r="V23" s="23"/>
      <c r="W23" s="23"/>
    </row>
    <row r="24" ht="21" customHeight="1" spans="1:23">
      <c r="A24" s="25"/>
      <c r="B24" s="21" t="s">
        <v>222</v>
      </c>
      <c r="C24" s="21" t="s">
        <v>223</v>
      </c>
      <c r="D24" s="21" t="s">
        <v>104</v>
      </c>
      <c r="E24" s="21" t="s">
        <v>105</v>
      </c>
      <c r="F24" s="21" t="s">
        <v>232</v>
      </c>
      <c r="G24" s="21" t="s">
        <v>233</v>
      </c>
      <c r="H24" s="23">
        <v>2280</v>
      </c>
      <c r="I24" s="23">
        <v>2280</v>
      </c>
      <c r="J24" s="23"/>
      <c r="K24" s="23"/>
      <c r="L24" s="23">
        <v>2280</v>
      </c>
      <c r="M24" s="23"/>
      <c r="N24" s="23"/>
      <c r="O24" s="23"/>
      <c r="P24" s="23"/>
      <c r="Q24" s="23"/>
      <c r="R24" s="23"/>
      <c r="S24" s="23"/>
      <c r="T24" s="23"/>
      <c r="U24" s="23"/>
      <c r="V24" s="23"/>
      <c r="W24" s="23"/>
    </row>
    <row r="25" ht="21" customHeight="1" spans="1:23">
      <c r="A25" s="25"/>
      <c r="B25" s="21" t="s">
        <v>222</v>
      </c>
      <c r="C25" s="21" t="s">
        <v>223</v>
      </c>
      <c r="D25" s="21" t="s">
        <v>95</v>
      </c>
      <c r="E25" s="21" t="s">
        <v>94</v>
      </c>
      <c r="F25" s="21" t="s">
        <v>232</v>
      </c>
      <c r="G25" s="21" t="s">
        <v>233</v>
      </c>
      <c r="H25" s="23">
        <v>5993.23</v>
      </c>
      <c r="I25" s="23">
        <v>5993.23</v>
      </c>
      <c r="J25" s="23"/>
      <c r="K25" s="23"/>
      <c r="L25" s="23">
        <v>5993.23</v>
      </c>
      <c r="M25" s="23"/>
      <c r="N25" s="23"/>
      <c r="O25" s="23"/>
      <c r="P25" s="23"/>
      <c r="Q25" s="23"/>
      <c r="R25" s="23"/>
      <c r="S25" s="23"/>
      <c r="T25" s="23"/>
      <c r="U25" s="23"/>
      <c r="V25" s="23"/>
      <c r="W25" s="23"/>
    </row>
    <row r="26" ht="21" customHeight="1" spans="1:23">
      <c r="A26" s="25"/>
      <c r="B26" s="21" t="s">
        <v>222</v>
      </c>
      <c r="C26" s="21" t="s">
        <v>223</v>
      </c>
      <c r="D26" s="21" t="s">
        <v>104</v>
      </c>
      <c r="E26" s="21" t="s">
        <v>105</v>
      </c>
      <c r="F26" s="21" t="s">
        <v>232</v>
      </c>
      <c r="G26" s="21" t="s">
        <v>233</v>
      </c>
      <c r="H26" s="23">
        <v>1712.35</v>
      </c>
      <c r="I26" s="23">
        <v>1712.35</v>
      </c>
      <c r="J26" s="23"/>
      <c r="K26" s="23"/>
      <c r="L26" s="23">
        <v>1712.35</v>
      </c>
      <c r="M26" s="23"/>
      <c r="N26" s="23"/>
      <c r="O26" s="23"/>
      <c r="P26" s="23"/>
      <c r="Q26" s="23"/>
      <c r="R26" s="23"/>
      <c r="S26" s="23"/>
      <c r="T26" s="23"/>
      <c r="U26" s="23"/>
      <c r="V26" s="23"/>
      <c r="W26" s="23"/>
    </row>
    <row r="27" ht="21" customHeight="1" spans="1:23">
      <c r="A27" s="25"/>
      <c r="B27" s="21" t="s">
        <v>222</v>
      </c>
      <c r="C27" s="21" t="s">
        <v>223</v>
      </c>
      <c r="D27" s="21" t="s">
        <v>104</v>
      </c>
      <c r="E27" s="21" t="s">
        <v>105</v>
      </c>
      <c r="F27" s="21" t="s">
        <v>232</v>
      </c>
      <c r="G27" s="21" t="s">
        <v>233</v>
      </c>
      <c r="H27" s="23">
        <v>228</v>
      </c>
      <c r="I27" s="23">
        <v>228</v>
      </c>
      <c r="J27" s="23"/>
      <c r="K27" s="23"/>
      <c r="L27" s="23">
        <v>228</v>
      </c>
      <c r="M27" s="23"/>
      <c r="N27" s="23"/>
      <c r="O27" s="23"/>
      <c r="P27" s="23"/>
      <c r="Q27" s="23"/>
      <c r="R27" s="23"/>
      <c r="S27" s="23"/>
      <c r="T27" s="23"/>
      <c r="U27" s="23"/>
      <c r="V27" s="23"/>
      <c r="W27" s="23"/>
    </row>
    <row r="28" ht="21" customHeight="1" spans="1:23">
      <c r="A28" s="25"/>
      <c r="B28" s="21" t="s">
        <v>222</v>
      </c>
      <c r="C28" s="21" t="s">
        <v>223</v>
      </c>
      <c r="D28" s="21" t="s">
        <v>104</v>
      </c>
      <c r="E28" s="21" t="s">
        <v>105</v>
      </c>
      <c r="F28" s="21" t="s">
        <v>232</v>
      </c>
      <c r="G28" s="21" t="s">
        <v>233</v>
      </c>
      <c r="H28" s="23"/>
      <c r="I28" s="23"/>
      <c r="J28" s="23"/>
      <c r="K28" s="23"/>
      <c r="L28" s="23"/>
      <c r="M28" s="23"/>
      <c r="N28" s="23"/>
      <c r="O28" s="23"/>
      <c r="P28" s="23"/>
      <c r="Q28" s="23"/>
      <c r="R28" s="23"/>
      <c r="S28" s="23"/>
      <c r="T28" s="23"/>
      <c r="U28" s="23"/>
      <c r="V28" s="23"/>
      <c r="W28" s="23"/>
    </row>
    <row r="29" ht="21" customHeight="1" spans="1:23">
      <c r="A29" s="25"/>
      <c r="B29" s="21" t="s">
        <v>222</v>
      </c>
      <c r="C29" s="21" t="s">
        <v>223</v>
      </c>
      <c r="D29" s="21" t="s">
        <v>95</v>
      </c>
      <c r="E29" s="21" t="s">
        <v>94</v>
      </c>
      <c r="F29" s="21" t="s">
        <v>232</v>
      </c>
      <c r="G29" s="21" t="s">
        <v>233</v>
      </c>
      <c r="H29" s="23"/>
      <c r="I29" s="23"/>
      <c r="J29" s="23"/>
      <c r="K29" s="23"/>
      <c r="L29" s="23"/>
      <c r="M29" s="23"/>
      <c r="N29" s="23"/>
      <c r="O29" s="23"/>
      <c r="P29" s="23"/>
      <c r="Q29" s="23"/>
      <c r="R29" s="23"/>
      <c r="S29" s="23"/>
      <c r="T29" s="23"/>
      <c r="U29" s="23"/>
      <c r="V29" s="23"/>
      <c r="W29" s="23"/>
    </row>
    <row r="30" ht="21" customHeight="1" spans="1:23">
      <c r="A30" s="25"/>
      <c r="B30" s="21" t="s">
        <v>222</v>
      </c>
      <c r="C30" s="21" t="s">
        <v>223</v>
      </c>
      <c r="D30" s="21" t="s">
        <v>104</v>
      </c>
      <c r="E30" s="21" t="s">
        <v>105</v>
      </c>
      <c r="F30" s="21" t="s">
        <v>232</v>
      </c>
      <c r="G30" s="21" t="s">
        <v>233</v>
      </c>
      <c r="H30" s="23"/>
      <c r="I30" s="23"/>
      <c r="J30" s="23"/>
      <c r="K30" s="23"/>
      <c r="L30" s="23"/>
      <c r="M30" s="23"/>
      <c r="N30" s="23"/>
      <c r="O30" s="23"/>
      <c r="P30" s="23"/>
      <c r="Q30" s="23"/>
      <c r="R30" s="23"/>
      <c r="S30" s="23"/>
      <c r="T30" s="23"/>
      <c r="U30" s="23"/>
      <c r="V30" s="23"/>
      <c r="W30" s="23"/>
    </row>
    <row r="31" ht="21" customHeight="1" spans="1:23">
      <c r="A31" s="25"/>
      <c r="B31" s="21" t="s">
        <v>222</v>
      </c>
      <c r="C31" s="21" t="s">
        <v>223</v>
      </c>
      <c r="D31" s="21" t="s">
        <v>104</v>
      </c>
      <c r="E31" s="21" t="s">
        <v>105</v>
      </c>
      <c r="F31" s="21" t="s">
        <v>232</v>
      </c>
      <c r="G31" s="21" t="s">
        <v>233</v>
      </c>
      <c r="H31" s="23"/>
      <c r="I31" s="23"/>
      <c r="J31" s="23"/>
      <c r="K31" s="23"/>
      <c r="L31" s="23"/>
      <c r="M31" s="23"/>
      <c r="N31" s="23"/>
      <c r="O31" s="23"/>
      <c r="P31" s="23"/>
      <c r="Q31" s="23"/>
      <c r="R31" s="23"/>
      <c r="S31" s="23"/>
      <c r="T31" s="23"/>
      <c r="U31" s="23"/>
      <c r="V31" s="23"/>
      <c r="W31" s="23"/>
    </row>
    <row r="32" ht="21" customHeight="1" spans="1:23">
      <c r="A32" s="25"/>
      <c r="B32" s="21" t="s">
        <v>234</v>
      </c>
      <c r="C32" s="21" t="s">
        <v>132</v>
      </c>
      <c r="D32" s="21" t="s">
        <v>131</v>
      </c>
      <c r="E32" s="21" t="s">
        <v>132</v>
      </c>
      <c r="F32" s="21" t="s">
        <v>235</v>
      </c>
      <c r="G32" s="21" t="s">
        <v>132</v>
      </c>
      <c r="H32" s="23">
        <v>102741.12</v>
      </c>
      <c r="I32" s="23">
        <v>102741.12</v>
      </c>
      <c r="J32" s="23"/>
      <c r="K32" s="23"/>
      <c r="L32" s="23">
        <v>102741.12</v>
      </c>
      <c r="M32" s="23"/>
      <c r="N32" s="23"/>
      <c r="O32" s="23"/>
      <c r="P32" s="23"/>
      <c r="Q32" s="23"/>
      <c r="R32" s="23"/>
      <c r="S32" s="23"/>
      <c r="T32" s="23"/>
      <c r="U32" s="23"/>
      <c r="V32" s="23"/>
      <c r="W32" s="23"/>
    </row>
    <row r="33" ht="21" customHeight="1" spans="1:23">
      <c r="A33" s="25"/>
      <c r="B33" s="21" t="s">
        <v>234</v>
      </c>
      <c r="C33" s="21" t="s">
        <v>132</v>
      </c>
      <c r="D33" s="21" t="s">
        <v>131</v>
      </c>
      <c r="E33" s="21" t="s">
        <v>132</v>
      </c>
      <c r="F33" s="21" t="s">
        <v>235</v>
      </c>
      <c r="G33" s="21" t="s">
        <v>132</v>
      </c>
      <c r="H33" s="23"/>
      <c r="I33" s="23"/>
      <c r="J33" s="23"/>
      <c r="K33" s="23"/>
      <c r="L33" s="23"/>
      <c r="M33" s="23"/>
      <c r="N33" s="23"/>
      <c r="O33" s="23"/>
      <c r="P33" s="23"/>
      <c r="Q33" s="23"/>
      <c r="R33" s="23"/>
      <c r="S33" s="23"/>
      <c r="T33" s="23"/>
      <c r="U33" s="23"/>
      <c r="V33" s="23"/>
      <c r="W33" s="23"/>
    </row>
    <row r="34" ht="21" customHeight="1" spans="1:23">
      <c r="A34" s="25"/>
      <c r="B34" s="21" t="s">
        <v>236</v>
      </c>
      <c r="C34" s="21" t="s">
        <v>237</v>
      </c>
      <c r="D34" s="21" t="s">
        <v>125</v>
      </c>
      <c r="E34" s="21" t="s">
        <v>126</v>
      </c>
      <c r="F34" s="21" t="s">
        <v>238</v>
      </c>
      <c r="G34" s="21" t="s">
        <v>239</v>
      </c>
      <c r="H34" s="23">
        <v>22890</v>
      </c>
      <c r="I34" s="23">
        <v>22890</v>
      </c>
      <c r="J34" s="23"/>
      <c r="K34" s="23"/>
      <c r="L34" s="23">
        <v>22890</v>
      </c>
      <c r="M34" s="23"/>
      <c r="N34" s="23"/>
      <c r="O34" s="23"/>
      <c r="P34" s="23"/>
      <c r="Q34" s="23"/>
      <c r="R34" s="23"/>
      <c r="S34" s="23"/>
      <c r="T34" s="23"/>
      <c r="U34" s="23"/>
      <c r="V34" s="23"/>
      <c r="W34" s="23"/>
    </row>
    <row r="35" ht="21" customHeight="1" spans="1:23">
      <c r="A35" s="25"/>
      <c r="B35" s="21" t="s">
        <v>236</v>
      </c>
      <c r="C35" s="21" t="s">
        <v>237</v>
      </c>
      <c r="D35" s="21" t="s">
        <v>125</v>
      </c>
      <c r="E35" s="21" t="s">
        <v>126</v>
      </c>
      <c r="F35" s="21" t="s">
        <v>240</v>
      </c>
      <c r="G35" s="21" t="s">
        <v>241</v>
      </c>
      <c r="H35" s="23">
        <v>1000</v>
      </c>
      <c r="I35" s="23">
        <v>1000</v>
      </c>
      <c r="J35" s="23"/>
      <c r="K35" s="23"/>
      <c r="L35" s="23">
        <v>1000</v>
      </c>
      <c r="M35" s="23"/>
      <c r="N35" s="23"/>
      <c r="O35" s="23"/>
      <c r="P35" s="23"/>
      <c r="Q35" s="23"/>
      <c r="R35" s="23"/>
      <c r="S35" s="23"/>
      <c r="T35" s="23"/>
      <c r="U35" s="23"/>
      <c r="V35" s="23"/>
      <c r="W35" s="23"/>
    </row>
    <row r="36" ht="21" customHeight="1" spans="1:23">
      <c r="A36" s="25"/>
      <c r="B36" s="21" t="s">
        <v>236</v>
      </c>
      <c r="C36" s="21" t="s">
        <v>237</v>
      </c>
      <c r="D36" s="21" t="s">
        <v>125</v>
      </c>
      <c r="E36" s="21" t="s">
        <v>126</v>
      </c>
      <c r="F36" s="21" t="s">
        <v>242</v>
      </c>
      <c r="G36" s="21" t="s">
        <v>243</v>
      </c>
      <c r="H36" s="23">
        <v>2000</v>
      </c>
      <c r="I36" s="23">
        <v>2000</v>
      </c>
      <c r="J36" s="23"/>
      <c r="K36" s="23"/>
      <c r="L36" s="23">
        <v>2000</v>
      </c>
      <c r="M36" s="23"/>
      <c r="N36" s="23"/>
      <c r="O36" s="23"/>
      <c r="P36" s="23"/>
      <c r="Q36" s="23"/>
      <c r="R36" s="23"/>
      <c r="S36" s="23"/>
      <c r="T36" s="23"/>
      <c r="U36" s="23"/>
      <c r="V36" s="23"/>
      <c r="W36" s="23"/>
    </row>
    <row r="37" ht="21" customHeight="1" spans="1:23">
      <c r="A37" s="25"/>
      <c r="B37" s="21" t="s">
        <v>244</v>
      </c>
      <c r="C37" s="21" t="s">
        <v>245</v>
      </c>
      <c r="D37" s="21" t="s">
        <v>125</v>
      </c>
      <c r="E37" s="21" t="s">
        <v>126</v>
      </c>
      <c r="F37" s="21" t="s">
        <v>246</v>
      </c>
      <c r="G37" s="21" t="s">
        <v>187</v>
      </c>
      <c r="H37" s="23">
        <v>9000</v>
      </c>
      <c r="I37" s="23">
        <v>9000</v>
      </c>
      <c r="J37" s="23"/>
      <c r="K37" s="23"/>
      <c r="L37" s="23">
        <v>9000</v>
      </c>
      <c r="M37" s="23"/>
      <c r="N37" s="23"/>
      <c r="O37" s="23"/>
      <c r="P37" s="23"/>
      <c r="Q37" s="23"/>
      <c r="R37" s="23"/>
      <c r="S37" s="23"/>
      <c r="T37" s="23"/>
      <c r="U37" s="23"/>
      <c r="V37" s="23"/>
      <c r="W37" s="23"/>
    </row>
    <row r="38" ht="21" customHeight="1" spans="1:23">
      <c r="A38" s="25"/>
      <c r="B38" s="21" t="s">
        <v>236</v>
      </c>
      <c r="C38" s="21" t="s">
        <v>237</v>
      </c>
      <c r="D38" s="21" t="s">
        <v>125</v>
      </c>
      <c r="E38" s="21" t="s">
        <v>126</v>
      </c>
      <c r="F38" s="21" t="s">
        <v>247</v>
      </c>
      <c r="G38" s="21" t="s">
        <v>248</v>
      </c>
      <c r="H38" s="23">
        <v>11750</v>
      </c>
      <c r="I38" s="23">
        <v>11750</v>
      </c>
      <c r="J38" s="23"/>
      <c r="K38" s="23"/>
      <c r="L38" s="23">
        <v>11750</v>
      </c>
      <c r="M38" s="23"/>
      <c r="N38" s="23"/>
      <c r="O38" s="23"/>
      <c r="P38" s="23"/>
      <c r="Q38" s="23"/>
      <c r="R38" s="23"/>
      <c r="S38" s="23"/>
      <c r="T38" s="23"/>
      <c r="U38" s="23"/>
      <c r="V38" s="23"/>
      <c r="W38" s="23"/>
    </row>
    <row r="39" ht="21" customHeight="1" spans="1:23">
      <c r="A39" s="25"/>
      <c r="B39" s="21" t="s">
        <v>236</v>
      </c>
      <c r="C39" s="21" t="s">
        <v>237</v>
      </c>
      <c r="D39" s="21" t="s">
        <v>125</v>
      </c>
      <c r="E39" s="21" t="s">
        <v>126</v>
      </c>
      <c r="F39" s="21" t="s">
        <v>249</v>
      </c>
      <c r="G39" s="21" t="s">
        <v>250</v>
      </c>
      <c r="H39" s="23">
        <v>3360</v>
      </c>
      <c r="I39" s="23">
        <v>3360</v>
      </c>
      <c r="J39" s="23"/>
      <c r="K39" s="23"/>
      <c r="L39" s="23">
        <v>3360</v>
      </c>
      <c r="M39" s="23"/>
      <c r="N39" s="23"/>
      <c r="O39" s="23"/>
      <c r="P39" s="23"/>
      <c r="Q39" s="23"/>
      <c r="R39" s="23"/>
      <c r="S39" s="23"/>
      <c r="T39" s="23"/>
      <c r="U39" s="23"/>
      <c r="V39" s="23"/>
      <c r="W39" s="23"/>
    </row>
    <row r="40" ht="21" customHeight="1" spans="1:23">
      <c r="A40" s="25"/>
      <c r="B40" s="21" t="s">
        <v>251</v>
      </c>
      <c r="C40" s="21" t="s">
        <v>252</v>
      </c>
      <c r="D40" s="21" t="s">
        <v>125</v>
      </c>
      <c r="E40" s="21" t="s">
        <v>126</v>
      </c>
      <c r="F40" s="21" t="s">
        <v>253</v>
      </c>
      <c r="G40" s="21" t="s">
        <v>252</v>
      </c>
      <c r="H40" s="23">
        <v>8397.12</v>
      </c>
      <c r="I40" s="23">
        <v>8397.12</v>
      </c>
      <c r="J40" s="23"/>
      <c r="K40" s="23"/>
      <c r="L40" s="23">
        <v>8397.12</v>
      </c>
      <c r="M40" s="23"/>
      <c r="N40" s="23"/>
      <c r="O40" s="23"/>
      <c r="P40" s="23"/>
      <c r="Q40" s="23"/>
      <c r="R40" s="23"/>
      <c r="S40" s="23"/>
      <c r="T40" s="23"/>
      <c r="U40" s="23"/>
      <c r="V40" s="23"/>
      <c r="W40" s="23"/>
    </row>
    <row r="41" ht="21" customHeight="1" spans="1:23">
      <c r="A41" s="25"/>
      <c r="B41" s="21" t="s">
        <v>254</v>
      </c>
      <c r="C41" s="21" t="s">
        <v>255</v>
      </c>
      <c r="D41" s="21" t="s">
        <v>89</v>
      </c>
      <c r="E41" s="21" t="s">
        <v>90</v>
      </c>
      <c r="F41" s="21" t="s">
        <v>256</v>
      </c>
      <c r="G41" s="21" t="s">
        <v>255</v>
      </c>
      <c r="H41" s="23"/>
      <c r="I41" s="23"/>
      <c r="J41" s="23"/>
      <c r="K41" s="23"/>
      <c r="L41" s="23"/>
      <c r="M41" s="23"/>
      <c r="N41" s="23"/>
      <c r="O41" s="23"/>
      <c r="P41" s="23"/>
      <c r="Q41" s="23"/>
      <c r="R41" s="23"/>
      <c r="S41" s="23"/>
      <c r="T41" s="23"/>
      <c r="U41" s="23"/>
      <c r="V41" s="23"/>
      <c r="W41" s="23"/>
    </row>
    <row r="42" ht="21" customHeight="1" spans="1:23">
      <c r="A42" s="25"/>
      <c r="B42" s="21" t="s">
        <v>254</v>
      </c>
      <c r="C42" s="21" t="s">
        <v>255</v>
      </c>
      <c r="D42" s="21" t="s">
        <v>125</v>
      </c>
      <c r="E42" s="21" t="s">
        <v>126</v>
      </c>
      <c r="F42" s="21" t="s">
        <v>256</v>
      </c>
      <c r="G42" s="21" t="s">
        <v>255</v>
      </c>
      <c r="H42" s="23"/>
      <c r="I42" s="23"/>
      <c r="J42" s="23"/>
      <c r="K42" s="23"/>
      <c r="L42" s="23"/>
      <c r="M42" s="23"/>
      <c r="N42" s="23"/>
      <c r="O42" s="23"/>
      <c r="P42" s="23"/>
      <c r="Q42" s="23"/>
      <c r="R42" s="23"/>
      <c r="S42" s="23"/>
      <c r="T42" s="23"/>
      <c r="U42" s="23"/>
      <c r="V42" s="23"/>
      <c r="W42" s="23"/>
    </row>
    <row r="43" ht="21" customHeight="1" spans="1:23">
      <c r="A43" s="25"/>
      <c r="B43" s="21" t="s">
        <v>254</v>
      </c>
      <c r="C43" s="21" t="s">
        <v>255</v>
      </c>
      <c r="D43" s="21" t="s">
        <v>89</v>
      </c>
      <c r="E43" s="21" t="s">
        <v>90</v>
      </c>
      <c r="F43" s="21" t="s">
        <v>256</v>
      </c>
      <c r="G43" s="21" t="s">
        <v>255</v>
      </c>
      <c r="H43" s="23"/>
      <c r="I43" s="23"/>
      <c r="J43" s="23"/>
      <c r="K43" s="23"/>
      <c r="L43" s="23"/>
      <c r="M43" s="23"/>
      <c r="N43" s="23"/>
      <c r="O43" s="23"/>
      <c r="P43" s="23"/>
      <c r="Q43" s="23"/>
      <c r="R43" s="23"/>
      <c r="S43" s="23"/>
      <c r="T43" s="23"/>
      <c r="U43" s="23"/>
      <c r="V43" s="23"/>
      <c r="W43" s="23"/>
    </row>
    <row r="44" ht="21" customHeight="1" spans="1:23">
      <c r="A44" s="25"/>
      <c r="B44" s="21" t="s">
        <v>254</v>
      </c>
      <c r="C44" s="21" t="s">
        <v>255</v>
      </c>
      <c r="D44" s="21" t="s">
        <v>125</v>
      </c>
      <c r="E44" s="21" t="s">
        <v>126</v>
      </c>
      <c r="F44" s="21" t="s">
        <v>256</v>
      </c>
      <c r="G44" s="21" t="s">
        <v>255</v>
      </c>
      <c r="H44" s="23">
        <v>6297.84</v>
      </c>
      <c r="I44" s="23">
        <v>6297.84</v>
      </c>
      <c r="J44" s="23"/>
      <c r="K44" s="23"/>
      <c r="L44" s="23">
        <v>6297.84</v>
      </c>
      <c r="M44" s="23"/>
      <c r="N44" s="23"/>
      <c r="O44" s="23"/>
      <c r="P44" s="23"/>
      <c r="Q44" s="23"/>
      <c r="R44" s="23"/>
      <c r="S44" s="23"/>
      <c r="T44" s="23"/>
      <c r="U44" s="23"/>
      <c r="V44" s="23"/>
      <c r="W44" s="23"/>
    </row>
    <row r="45" ht="21" customHeight="1" spans="1:23">
      <c r="A45" s="25"/>
      <c r="B45" s="21" t="s">
        <v>257</v>
      </c>
      <c r="C45" s="21" t="s">
        <v>258</v>
      </c>
      <c r="D45" s="21" t="s">
        <v>89</v>
      </c>
      <c r="E45" s="21" t="s">
        <v>90</v>
      </c>
      <c r="F45" s="21" t="s">
        <v>259</v>
      </c>
      <c r="G45" s="21" t="s">
        <v>260</v>
      </c>
      <c r="H45" s="23">
        <v>22025.4</v>
      </c>
      <c r="I45" s="23">
        <v>22025.4</v>
      </c>
      <c r="J45" s="23"/>
      <c r="K45" s="23"/>
      <c r="L45" s="23">
        <v>22025.4</v>
      </c>
      <c r="M45" s="23"/>
      <c r="N45" s="23"/>
      <c r="O45" s="23"/>
      <c r="P45" s="23"/>
      <c r="Q45" s="23"/>
      <c r="R45" s="23"/>
      <c r="S45" s="23"/>
      <c r="T45" s="23"/>
      <c r="U45" s="23"/>
      <c r="V45" s="23"/>
      <c r="W45" s="23"/>
    </row>
    <row r="46" ht="21" customHeight="1" spans="1:23">
      <c r="A46" s="25"/>
      <c r="B46" s="21" t="s">
        <v>257</v>
      </c>
      <c r="C46" s="21" t="s">
        <v>258</v>
      </c>
      <c r="D46" s="21" t="s">
        <v>125</v>
      </c>
      <c r="E46" s="21" t="s">
        <v>126</v>
      </c>
      <c r="F46" s="21" t="s">
        <v>259</v>
      </c>
      <c r="G46" s="21" t="s">
        <v>260</v>
      </c>
      <c r="H46" s="23"/>
      <c r="I46" s="23"/>
      <c r="J46" s="23"/>
      <c r="K46" s="23"/>
      <c r="L46" s="23"/>
      <c r="M46" s="23"/>
      <c r="N46" s="23"/>
      <c r="O46" s="23"/>
      <c r="P46" s="23"/>
      <c r="Q46" s="23"/>
      <c r="R46" s="23"/>
      <c r="S46" s="23"/>
      <c r="T46" s="23"/>
      <c r="U46" s="23"/>
      <c r="V46" s="23"/>
      <c r="W46" s="23"/>
    </row>
    <row r="47" ht="21" customHeight="1" spans="1:23">
      <c r="A47" s="25"/>
      <c r="B47" s="21" t="s">
        <v>222</v>
      </c>
      <c r="C47" s="21" t="s">
        <v>223</v>
      </c>
      <c r="D47" s="21" t="s">
        <v>228</v>
      </c>
      <c r="E47" s="21" t="s">
        <v>229</v>
      </c>
      <c r="F47" s="21" t="s">
        <v>261</v>
      </c>
      <c r="G47" s="21" t="s">
        <v>262</v>
      </c>
      <c r="H47" s="23"/>
      <c r="I47" s="23"/>
      <c r="J47" s="23"/>
      <c r="K47" s="23"/>
      <c r="L47" s="23"/>
      <c r="M47" s="23"/>
      <c r="N47" s="23"/>
      <c r="O47" s="23"/>
      <c r="P47" s="23"/>
      <c r="Q47" s="23"/>
      <c r="R47" s="23"/>
      <c r="S47" s="23"/>
      <c r="T47" s="23"/>
      <c r="U47" s="23"/>
      <c r="V47" s="23"/>
      <c r="W47" s="23"/>
    </row>
    <row r="48" ht="21" customHeight="1" spans="1:23">
      <c r="A48" s="25"/>
      <c r="B48" s="21" t="s">
        <v>222</v>
      </c>
      <c r="C48" s="21" t="s">
        <v>223</v>
      </c>
      <c r="D48" s="21" t="s">
        <v>100</v>
      </c>
      <c r="E48" s="21" t="s">
        <v>101</v>
      </c>
      <c r="F48" s="21" t="s">
        <v>261</v>
      </c>
      <c r="G48" s="21" t="s">
        <v>262</v>
      </c>
      <c r="H48" s="23"/>
      <c r="I48" s="23"/>
      <c r="J48" s="23"/>
      <c r="K48" s="23"/>
      <c r="L48" s="23"/>
      <c r="M48" s="23"/>
      <c r="N48" s="23"/>
      <c r="O48" s="23"/>
      <c r="P48" s="23"/>
      <c r="Q48" s="23"/>
      <c r="R48" s="23"/>
      <c r="S48" s="23"/>
      <c r="T48" s="23"/>
      <c r="U48" s="23"/>
      <c r="V48" s="23"/>
      <c r="W48" s="23"/>
    </row>
    <row r="49" ht="21" customHeight="1" spans="1:23">
      <c r="A49" s="35" t="s">
        <v>133</v>
      </c>
      <c r="B49" s="143"/>
      <c r="C49" s="143"/>
      <c r="D49" s="143"/>
      <c r="E49" s="143"/>
      <c r="F49" s="143"/>
      <c r="G49" s="144"/>
      <c r="H49" s="23">
        <v>1461976.5</v>
      </c>
      <c r="I49" s="23">
        <v>1461976.5</v>
      </c>
      <c r="J49" s="23"/>
      <c r="K49" s="23"/>
      <c r="L49" s="23">
        <v>1461976.5</v>
      </c>
      <c r="M49" s="23"/>
      <c r="N49" s="23"/>
      <c r="O49" s="23"/>
      <c r="P49" s="23"/>
      <c r="Q49" s="23"/>
      <c r="R49" s="23"/>
      <c r="S49" s="23"/>
      <c r="T49" s="23"/>
      <c r="U49" s="23"/>
      <c r="V49" s="23"/>
      <c r="W49" s="23"/>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3"/>
  <sheetViews>
    <sheetView showZeros="0" topLeftCell="A38"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263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"单位名称："&amp;"临沧市临翔区搬迁安置办公室"</f>
        <v>单位名称：临沧市临翔区搬迁安置办公室</v>
      </c>
      <c r="B3" s="8"/>
      <c r="C3" s="8"/>
      <c r="D3" s="8"/>
      <c r="E3" s="8"/>
      <c r="F3" s="8"/>
      <c r="G3" s="8"/>
      <c r="H3" s="8"/>
      <c r="I3" s="9"/>
      <c r="J3" s="9"/>
      <c r="K3" s="9"/>
      <c r="L3" s="9"/>
      <c r="M3" s="9"/>
      <c r="N3" s="9"/>
      <c r="O3" s="9"/>
      <c r="P3" s="9"/>
      <c r="Q3" s="9"/>
      <c r="R3" s="1"/>
      <c r="S3" s="1"/>
      <c r="T3" s="1"/>
      <c r="U3" s="3"/>
      <c r="V3" s="1"/>
      <c r="W3" s="40" t="s">
        <v>182</v>
      </c>
    </row>
    <row r="4" ht="18.75" customHeight="1" spans="1:23">
      <c r="A4" s="10" t="s">
        <v>264</v>
      </c>
      <c r="B4" s="11" t="s">
        <v>196</v>
      </c>
      <c r="C4" s="10" t="s">
        <v>197</v>
      </c>
      <c r="D4" s="10" t="s">
        <v>265</v>
      </c>
      <c r="E4" s="11" t="s">
        <v>198</v>
      </c>
      <c r="F4" s="11" t="s">
        <v>199</v>
      </c>
      <c r="G4" s="11" t="s">
        <v>266</v>
      </c>
      <c r="H4" s="11" t="s">
        <v>267</v>
      </c>
      <c r="I4" s="31" t="s">
        <v>56</v>
      </c>
      <c r="J4" s="12" t="s">
        <v>268</v>
      </c>
      <c r="K4" s="13"/>
      <c r="L4" s="13"/>
      <c r="M4" s="14"/>
      <c r="N4" s="12" t="s">
        <v>204</v>
      </c>
      <c r="O4" s="13"/>
      <c r="P4" s="14"/>
      <c r="Q4" s="11" t="s">
        <v>62</v>
      </c>
      <c r="R4" s="12" t="s">
        <v>79</v>
      </c>
      <c r="S4" s="13"/>
      <c r="T4" s="13"/>
      <c r="U4" s="13"/>
      <c r="V4" s="13"/>
      <c r="W4" s="14"/>
    </row>
    <row r="5" ht="18.75" customHeight="1" spans="1:23">
      <c r="A5" s="15"/>
      <c r="B5" s="32"/>
      <c r="C5" s="15"/>
      <c r="D5" s="15"/>
      <c r="E5" s="16"/>
      <c r="F5" s="16"/>
      <c r="G5" s="16"/>
      <c r="H5" s="16"/>
      <c r="I5" s="32"/>
      <c r="J5" s="131" t="s">
        <v>59</v>
      </c>
      <c r="K5" s="132"/>
      <c r="L5" s="11" t="s">
        <v>60</v>
      </c>
      <c r="M5" s="11" t="s">
        <v>61</v>
      </c>
      <c r="N5" s="11" t="s">
        <v>59</v>
      </c>
      <c r="O5" s="11" t="s">
        <v>60</v>
      </c>
      <c r="P5" s="11" t="s">
        <v>61</v>
      </c>
      <c r="Q5" s="16"/>
      <c r="R5" s="11" t="s">
        <v>58</v>
      </c>
      <c r="S5" s="10" t="s">
        <v>65</v>
      </c>
      <c r="T5" s="10" t="s">
        <v>210</v>
      </c>
      <c r="U5" s="10" t="s">
        <v>67</v>
      </c>
      <c r="V5" s="10" t="s">
        <v>68</v>
      </c>
      <c r="W5" s="10" t="s">
        <v>69</v>
      </c>
    </row>
    <row r="6" ht="18.75" customHeight="1" spans="1:23">
      <c r="A6" s="32"/>
      <c r="B6" s="32"/>
      <c r="C6" s="32"/>
      <c r="D6" s="32"/>
      <c r="E6" s="32"/>
      <c r="F6" s="32"/>
      <c r="G6" s="32"/>
      <c r="H6" s="32"/>
      <c r="I6" s="32"/>
      <c r="J6" s="133" t="s">
        <v>58</v>
      </c>
      <c r="K6" s="101"/>
      <c r="L6" s="32"/>
      <c r="M6" s="32"/>
      <c r="N6" s="32"/>
      <c r="O6" s="32"/>
      <c r="P6" s="32"/>
      <c r="Q6" s="32"/>
      <c r="R6" s="32"/>
      <c r="S6" s="134"/>
      <c r="T6" s="134"/>
      <c r="U6" s="134"/>
      <c r="V6" s="134"/>
      <c r="W6" s="134"/>
    </row>
    <row r="7" ht="18.75" customHeight="1" spans="1:23">
      <c r="A7" s="17"/>
      <c r="B7" s="33"/>
      <c r="C7" s="17"/>
      <c r="D7" s="17"/>
      <c r="E7" s="18"/>
      <c r="F7" s="18"/>
      <c r="G7" s="18"/>
      <c r="H7" s="18"/>
      <c r="I7" s="33"/>
      <c r="J7" s="47" t="s">
        <v>58</v>
      </c>
      <c r="K7" s="47" t="s">
        <v>269</v>
      </c>
      <c r="L7" s="18"/>
      <c r="M7" s="18"/>
      <c r="N7" s="18"/>
      <c r="O7" s="18"/>
      <c r="P7" s="18"/>
      <c r="Q7" s="18"/>
      <c r="R7" s="18"/>
      <c r="S7" s="18"/>
      <c r="T7" s="18"/>
      <c r="U7" s="33"/>
      <c r="V7" s="18"/>
      <c r="W7" s="18"/>
    </row>
    <row r="8" ht="18.7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18.75" customHeight="1" spans="1:23">
      <c r="A9" s="21"/>
      <c r="B9" s="21"/>
      <c r="C9" s="21" t="s">
        <v>270</v>
      </c>
      <c r="D9" s="21"/>
      <c r="E9" s="21"/>
      <c r="F9" s="21"/>
      <c r="G9" s="21"/>
      <c r="H9" s="21"/>
      <c r="I9" s="23">
        <v>380000</v>
      </c>
      <c r="J9" s="23">
        <v>380000</v>
      </c>
      <c r="K9" s="23">
        <v>380000</v>
      </c>
      <c r="L9" s="23"/>
      <c r="M9" s="23"/>
      <c r="N9" s="23"/>
      <c r="O9" s="23"/>
      <c r="P9" s="23"/>
      <c r="Q9" s="23"/>
      <c r="R9" s="23"/>
      <c r="S9" s="23"/>
      <c r="T9" s="23"/>
      <c r="U9" s="23"/>
      <c r="V9" s="23"/>
      <c r="W9" s="23"/>
    </row>
    <row r="10" ht="18.75" customHeight="1" spans="1:23">
      <c r="A10" s="130" t="s">
        <v>271</v>
      </c>
      <c r="B10" s="130" t="s">
        <v>272</v>
      </c>
      <c r="C10" s="21" t="s">
        <v>270</v>
      </c>
      <c r="D10" s="130" t="s">
        <v>71</v>
      </c>
      <c r="E10" s="130" t="s">
        <v>110</v>
      </c>
      <c r="F10" s="130" t="s">
        <v>111</v>
      </c>
      <c r="G10" s="130" t="s">
        <v>273</v>
      </c>
      <c r="H10" s="130" t="s">
        <v>274</v>
      </c>
      <c r="I10" s="23">
        <v>380000</v>
      </c>
      <c r="J10" s="23">
        <v>380000</v>
      </c>
      <c r="K10" s="23">
        <v>380000</v>
      </c>
      <c r="L10" s="23"/>
      <c r="M10" s="23"/>
      <c r="N10" s="23"/>
      <c r="O10" s="23"/>
      <c r="P10" s="23"/>
      <c r="Q10" s="23"/>
      <c r="R10" s="23"/>
      <c r="S10" s="23"/>
      <c r="T10" s="23"/>
      <c r="U10" s="23"/>
      <c r="V10" s="23"/>
      <c r="W10" s="23"/>
    </row>
    <row r="11" ht="18.75" customHeight="1" spans="1:23">
      <c r="A11" s="25"/>
      <c r="B11" s="25"/>
      <c r="C11" s="21" t="s">
        <v>275</v>
      </c>
      <c r="D11" s="25"/>
      <c r="E11" s="25"/>
      <c r="F11" s="25"/>
      <c r="G11" s="25"/>
      <c r="H11" s="25"/>
      <c r="I11" s="23">
        <v>260000</v>
      </c>
      <c r="J11" s="23">
        <v>260000</v>
      </c>
      <c r="K11" s="23">
        <v>260000</v>
      </c>
      <c r="L11" s="23"/>
      <c r="M11" s="23"/>
      <c r="N11" s="23"/>
      <c r="O11" s="23"/>
      <c r="P11" s="23"/>
      <c r="Q11" s="23"/>
      <c r="R11" s="23"/>
      <c r="S11" s="23"/>
      <c r="T11" s="23"/>
      <c r="U11" s="23"/>
      <c r="V11" s="23"/>
      <c r="W11" s="23"/>
    </row>
    <row r="12" ht="18.75" customHeight="1" spans="1:23">
      <c r="A12" s="130" t="s">
        <v>271</v>
      </c>
      <c r="B12" s="130" t="s">
        <v>276</v>
      </c>
      <c r="C12" s="21" t="s">
        <v>275</v>
      </c>
      <c r="D12" s="130" t="s">
        <v>71</v>
      </c>
      <c r="E12" s="130" t="s">
        <v>110</v>
      </c>
      <c r="F12" s="130" t="s">
        <v>111</v>
      </c>
      <c r="G12" s="130" t="s">
        <v>277</v>
      </c>
      <c r="H12" s="130" t="s">
        <v>278</v>
      </c>
      <c r="I12" s="23">
        <v>260000</v>
      </c>
      <c r="J12" s="23">
        <v>260000</v>
      </c>
      <c r="K12" s="23">
        <v>260000</v>
      </c>
      <c r="L12" s="23"/>
      <c r="M12" s="23"/>
      <c r="N12" s="23"/>
      <c r="O12" s="23"/>
      <c r="P12" s="23"/>
      <c r="Q12" s="23"/>
      <c r="R12" s="23"/>
      <c r="S12" s="23"/>
      <c r="T12" s="23"/>
      <c r="U12" s="23"/>
      <c r="V12" s="23"/>
      <c r="W12" s="23"/>
    </row>
    <row r="13" ht="18.75" customHeight="1" spans="1:23">
      <c r="A13" s="25"/>
      <c r="B13" s="25"/>
      <c r="C13" s="21" t="s">
        <v>279</v>
      </c>
      <c r="D13" s="25"/>
      <c r="E13" s="25"/>
      <c r="F13" s="25"/>
      <c r="G13" s="25"/>
      <c r="H13" s="25"/>
      <c r="I13" s="23">
        <v>497316.7</v>
      </c>
      <c r="J13" s="23">
        <v>497316.7</v>
      </c>
      <c r="K13" s="23">
        <v>497316.7</v>
      </c>
      <c r="L13" s="23"/>
      <c r="M13" s="23"/>
      <c r="N13" s="23"/>
      <c r="O13" s="23"/>
      <c r="P13" s="23"/>
      <c r="Q13" s="23"/>
      <c r="R13" s="23"/>
      <c r="S13" s="23"/>
      <c r="T13" s="23"/>
      <c r="U13" s="23"/>
      <c r="V13" s="23"/>
      <c r="W13" s="23"/>
    </row>
    <row r="14" ht="18.75" customHeight="1" spans="1:23">
      <c r="A14" s="130" t="s">
        <v>271</v>
      </c>
      <c r="B14" s="130" t="s">
        <v>280</v>
      </c>
      <c r="C14" s="21" t="s">
        <v>279</v>
      </c>
      <c r="D14" s="130" t="s">
        <v>71</v>
      </c>
      <c r="E14" s="130" t="s">
        <v>110</v>
      </c>
      <c r="F14" s="130" t="s">
        <v>111</v>
      </c>
      <c r="G14" s="130" t="s">
        <v>277</v>
      </c>
      <c r="H14" s="130" t="s">
        <v>278</v>
      </c>
      <c r="I14" s="23">
        <v>497316.7</v>
      </c>
      <c r="J14" s="23">
        <v>497316.7</v>
      </c>
      <c r="K14" s="23">
        <v>497316.7</v>
      </c>
      <c r="L14" s="23"/>
      <c r="M14" s="23"/>
      <c r="N14" s="23"/>
      <c r="O14" s="23"/>
      <c r="P14" s="23"/>
      <c r="Q14" s="23"/>
      <c r="R14" s="23"/>
      <c r="S14" s="23"/>
      <c r="T14" s="23"/>
      <c r="U14" s="23"/>
      <c r="V14" s="23"/>
      <c r="W14" s="23"/>
    </row>
    <row r="15" ht="18.75" customHeight="1" spans="1:23">
      <c r="A15" s="25"/>
      <c r="B15" s="25"/>
      <c r="C15" s="21" t="s">
        <v>281</v>
      </c>
      <c r="D15" s="25"/>
      <c r="E15" s="25"/>
      <c r="F15" s="25"/>
      <c r="G15" s="25"/>
      <c r="H15" s="25"/>
      <c r="I15" s="23">
        <v>50000</v>
      </c>
      <c r="J15" s="23">
        <v>50000</v>
      </c>
      <c r="K15" s="23">
        <v>50000</v>
      </c>
      <c r="L15" s="23"/>
      <c r="M15" s="23"/>
      <c r="N15" s="23"/>
      <c r="O15" s="23"/>
      <c r="P15" s="23"/>
      <c r="Q15" s="23"/>
      <c r="R15" s="23"/>
      <c r="S15" s="23"/>
      <c r="T15" s="23"/>
      <c r="U15" s="23"/>
      <c r="V15" s="23"/>
      <c r="W15" s="23"/>
    </row>
    <row r="16" ht="18.75" customHeight="1" spans="1:23">
      <c r="A16" s="130" t="s">
        <v>271</v>
      </c>
      <c r="B16" s="130" t="s">
        <v>282</v>
      </c>
      <c r="C16" s="21" t="s">
        <v>281</v>
      </c>
      <c r="D16" s="130" t="s">
        <v>71</v>
      </c>
      <c r="E16" s="130" t="s">
        <v>110</v>
      </c>
      <c r="F16" s="130" t="s">
        <v>111</v>
      </c>
      <c r="G16" s="130" t="s">
        <v>277</v>
      </c>
      <c r="H16" s="130" t="s">
        <v>278</v>
      </c>
      <c r="I16" s="23">
        <v>50000</v>
      </c>
      <c r="J16" s="23">
        <v>50000</v>
      </c>
      <c r="K16" s="23">
        <v>50000</v>
      </c>
      <c r="L16" s="23"/>
      <c r="M16" s="23"/>
      <c r="N16" s="23"/>
      <c r="O16" s="23"/>
      <c r="P16" s="23"/>
      <c r="Q16" s="23"/>
      <c r="R16" s="23"/>
      <c r="S16" s="23"/>
      <c r="T16" s="23"/>
      <c r="U16" s="23"/>
      <c r="V16" s="23"/>
      <c r="W16" s="23"/>
    </row>
    <row r="17" ht="18.75" customHeight="1" spans="1:23">
      <c r="A17" s="25"/>
      <c r="B17" s="25"/>
      <c r="C17" s="21" t="s">
        <v>283</v>
      </c>
      <c r="D17" s="25"/>
      <c r="E17" s="25"/>
      <c r="F17" s="25"/>
      <c r="G17" s="25"/>
      <c r="H17" s="25"/>
      <c r="I17" s="23">
        <v>50000</v>
      </c>
      <c r="J17" s="23">
        <v>50000</v>
      </c>
      <c r="K17" s="23">
        <v>50000</v>
      </c>
      <c r="L17" s="23"/>
      <c r="M17" s="23"/>
      <c r="N17" s="23"/>
      <c r="O17" s="23"/>
      <c r="P17" s="23"/>
      <c r="Q17" s="23"/>
      <c r="R17" s="23"/>
      <c r="S17" s="23"/>
      <c r="T17" s="23"/>
      <c r="U17" s="23"/>
      <c r="V17" s="23"/>
      <c r="W17" s="23"/>
    </row>
    <row r="18" ht="18.75" customHeight="1" spans="1:23">
      <c r="A18" s="130" t="s">
        <v>271</v>
      </c>
      <c r="B18" s="130" t="s">
        <v>284</v>
      </c>
      <c r="C18" s="21" t="s">
        <v>283</v>
      </c>
      <c r="D18" s="130" t="s">
        <v>71</v>
      </c>
      <c r="E18" s="130" t="s">
        <v>125</v>
      </c>
      <c r="F18" s="130" t="s">
        <v>126</v>
      </c>
      <c r="G18" s="130" t="s">
        <v>249</v>
      </c>
      <c r="H18" s="130" t="s">
        <v>250</v>
      </c>
      <c r="I18" s="23">
        <v>20000</v>
      </c>
      <c r="J18" s="23">
        <v>20000</v>
      </c>
      <c r="K18" s="23">
        <v>20000</v>
      </c>
      <c r="L18" s="23"/>
      <c r="M18" s="23"/>
      <c r="N18" s="23"/>
      <c r="O18" s="23"/>
      <c r="P18" s="23"/>
      <c r="Q18" s="23"/>
      <c r="R18" s="23"/>
      <c r="S18" s="23"/>
      <c r="T18" s="23"/>
      <c r="U18" s="23"/>
      <c r="V18" s="23"/>
      <c r="W18" s="23"/>
    </row>
    <row r="19" ht="18.75" customHeight="1" spans="1:23">
      <c r="A19" s="130" t="s">
        <v>271</v>
      </c>
      <c r="B19" s="130" t="s">
        <v>284</v>
      </c>
      <c r="C19" s="21" t="s">
        <v>283</v>
      </c>
      <c r="D19" s="130" t="s">
        <v>71</v>
      </c>
      <c r="E19" s="130" t="s">
        <v>125</v>
      </c>
      <c r="F19" s="130" t="s">
        <v>126</v>
      </c>
      <c r="G19" s="130" t="s">
        <v>285</v>
      </c>
      <c r="H19" s="130" t="s">
        <v>286</v>
      </c>
      <c r="I19" s="23">
        <v>30000</v>
      </c>
      <c r="J19" s="23">
        <v>30000</v>
      </c>
      <c r="K19" s="23">
        <v>30000</v>
      </c>
      <c r="L19" s="23"/>
      <c r="M19" s="23"/>
      <c r="N19" s="23"/>
      <c r="O19" s="23"/>
      <c r="P19" s="23"/>
      <c r="Q19" s="23"/>
      <c r="R19" s="23"/>
      <c r="S19" s="23"/>
      <c r="T19" s="23"/>
      <c r="U19" s="23"/>
      <c r="V19" s="23"/>
      <c r="W19" s="23"/>
    </row>
    <row r="20" ht="18.75" customHeight="1" spans="1:23">
      <c r="A20" s="25"/>
      <c r="B20" s="25"/>
      <c r="C20" s="21" t="s">
        <v>287</v>
      </c>
      <c r="D20" s="25"/>
      <c r="E20" s="25"/>
      <c r="F20" s="25"/>
      <c r="G20" s="25"/>
      <c r="H20" s="25"/>
      <c r="I20" s="23">
        <v>130000</v>
      </c>
      <c r="J20" s="23"/>
      <c r="K20" s="23"/>
      <c r="L20" s="23"/>
      <c r="M20" s="23"/>
      <c r="N20" s="23"/>
      <c r="O20" s="23">
        <v>130000</v>
      </c>
      <c r="P20" s="23"/>
      <c r="Q20" s="23"/>
      <c r="R20" s="23"/>
      <c r="S20" s="23"/>
      <c r="T20" s="23"/>
      <c r="U20" s="23"/>
      <c r="V20" s="23"/>
      <c r="W20" s="23"/>
    </row>
    <row r="21" ht="18.75" customHeight="1" spans="1:23">
      <c r="A21" s="130" t="s">
        <v>271</v>
      </c>
      <c r="B21" s="130" t="s">
        <v>288</v>
      </c>
      <c r="C21" s="21" t="s">
        <v>287</v>
      </c>
      <c r="D21" s="130" t="s">
        <v>71</v>
      </c>
      <c r="E21" s="130" t="s">
        <v>114</v>
      </c>
      <c r="F21" s="130" t="s">
        <v>115</v>
      </c>
      <c r="G21" s="130" t="s">
        <v>277</v>
      </c>
      <c r="H21" s="130" t="s">
        <v>278</v>
      </c>
      <c r="I21" s="23">
        <v>130000</v>
      </c>
      <c r="J21" s="23"/>
      <c r="K21" s="23"/>
      <c r="L21" s="23"/>
      <c r="M21" s="23"/>
      <c r="N21" s="23"/>
      <c r="O21" s="23">
        <v>130000</v>
      </c>
      <c r="P21" s="23"/>
      <c r="Q21" s="23"/>
      <c r="R21" s="23"/>
      <c r="S21" s="23"/>
      <c r="T21" s="23"/>
      <c r="U21" s="23"/>
      <c r="V21" s="23"/>
      <c r="W21" s="23"/>
    </row>
    <row r="22" ht="18.75" customHeight="1" spans="1:23">
      <c r="A22" s="25"/>
      <c r="B22" s="25"/>
      <c r="C22" s="21" t="s">
        <v>289</v>
      </c>
      <c r="D22" s="25"/>
      <c r="E22" s="25"/>
      <c r="F22" s="25"/>
      <c r="G22" s="25"/>
      <c r="H22" s="25"/>
      <c r="I22" s="23">
        <v>249689.5</v>
      </c>
      <c r="J22" s="23"/>
      <c r="K22" s="23"/>
      <c r="L22" s="23"/>
      <c r="M22" s="23"/>
      <c r="N22" s="23"/>
      <c r="O22" s="23">
        <v>249689.5</v>
      </c>
      <c r="P22" s="23"/>
      <c r="Q22" s="23"/>
      <c r="R22" s="23"/>
      <c r="S22" s="23"/>
      <c r="T22" s="23"/>
      <c r="U22" s="23"/>
      <c r="V22" s="23"/>
      <c r="W22" s="23"/>
    </row>
    <row r="23" ht="18.75" customHeight="1" spans="1:23">
      <c r="A23" s="130" t="s">
        <v>271</v>
      </c>
      <c r="B23" s="130" t="s">
        <v>290</v>
      </c>
      <c r="C23" s="21" t="s">
        <v>289</v>
      </c>
      <c r="D23" s="130" t="s">
        <v>71</v>
      </c>
      <c r="E23" s="130" t="s">
        <v>114</v>
      </c>
      <c r="F23" s="130" t="s">
        <v>115</v>
      </c>
      <c r="G23" s="130" t="s">
        <v>277</v>
      </c>
      <c r="H23" s="130" t="s">
        <v>278</v>
      </c>
      <c r="I23" s="23">
        <v>249689.5</v>
      </c>
      <c r="J23" s="23"/>
      <c r="K23" s="23"/>
      <c r="L23" s="23"/>
      <c r="M23" s="23"/>
      <c r="N23" s="23"/>
      <c r="O23" s="23">
        <v>249689.5</v>
      </c>
      <c r="P23" s="23"/>
      <c r="Q23" s="23"/>
      <c r="R23" s="23"/>
      <c r="S23" s="23"/>
      <c r="T23" s="23"/>
      <c r="U23" s="23"/>
      <c r="V23" s="23"/>
      <c r="W23" s="23"/>
    </row>
    <row r="24" ht="18.75" customHeight="1" spans="1:23">
      <c r="A24" s="25"/>
      <c r="B24" s="25"/>
      <c r="C24" s="21" t="s">
        <v>291</v>
      </c>
      <c r="D24" s="25"/>
      <c r="E24" s="25"/>
      <c r="F24" s="25"/>
      <c r="G24" s="25"/>
      <c r="H24" s="25"/>
      <c r="I24" s="23">
        <v>20000</v>
      </c>
      <c r="J24" s="23"/>
      <c r="K24" s="23"/>
      <c r="L24" s="23"/>
      <c r="M24" s="23"/>
      <c r="N24" s="23"/>
      <c r="O24" s="23">
        <v>20000</v>
      </c>
      <c r="P24" s="23"/>
      <c r="Q24" s="23"/>
      <c r="R24" s="23"/>
      <c r="S24" s="23"/>
      <c r="T24" s="23"/>
      <c r="U24" s="23"/>
      <c r="V24" s="23"/>
      <c r="W24" s="23"/>
    </row>
    <row r="25" ht="18.75" customHeight="1" spans="1:23">
      <c r="A25" s="130" t="s">
        <v>271</v>
      </c>
      <c r="B25" s="130" t="s">
        <v>292</v>
      </c>
      <c r="C25" s="21" t="s">
        <v>291</v>
      </c>
      <c r="D25" s="130" t="s">
        <v>71</v>
      </c>
      <c r="E25" s="130" t="s">
        <v>114</v>
      </c>
      <c r="F25" s="130" t="s">
        <v>115</v>
      </c>
      <c r="G25" s="130" t="s">
        <v>273</v>
      </c>
      <c r="H25" s="130" t="s">
        <v>274</v>
      </c>
      <c r="I25" s="23">
        <v>20000</v>
      </c>
      <c r="J25" s="23"/>
      <c r="K25" s="23"/>
      <c r="L25" s="23"/>
      <c r="M25" s="23"/>
      <c r="N25" s="23"/>
      <c r="O25" s="23">
        <v>20000</v>
      </c>
      <c r="P25" s="23"/>
      <c r="Q25" s="23"/>
      <c r="R25" s="23"/>
      <c r="S25" s="23"/>
      <c r="T25" s="23"/>
      <c r="U25" s="23"/>
      <c r="V25" s="23"/>
      <c r="W25" s="23"/>
    </row>
    <row r="26" ht="18.75" customHeight="1" spans="1:23">
      <c r="A26" s="25"/>
      <c r="B26" s="25"/>
      <c r="C26" s="21" t="s">
        <v>293</v>
      </c>
      <c r="D26" s="25"/>
      <c r="E26" s="25"/>
      <c r="F26" s="25"/>
      <c r="G26" s="25"/>
      <c r="H26" s="25"/>
      <c r="I26" s="23">
        <v>15890000</v>
      </c>
      <c r="J26" s="23"/>
      <c r="K26" s="23"/>
      <c r="L26" s="23"/>
      <c r="M26" s="23"/>
      <c r="N26" s="23"/>
      <c r="O26" s="23">
        <v>15890000</v>
      </c>
      <c r="P26" s="23"/>
      <c r="Q26" s="23"/>
      <c r="R26" s="23"/>
      <c r="S26" s="23"/>
      <c r="T26" s="23"/>
      <c r="U26" s="23"/>
      <c r="V26" s="23"/>
      <c r="W26" s="23"/>
    </row>
    <row r="27" ht="18.75" customHeight="1" spans="1:23">
      <c r="A27" s="130" t="s">
        <v>271</v>
      </c>
      <c r="B27" s="130" t="s">
        <v>294</v>
      </c>
      <c r="C27" s="21" t="s">
        <v>293</v>
      </c>
      <c r="D27" s="130" t="s">
        <v>71</v>
      </c>
      <c r="E27" s="130" t="s">
        <v>114</v>
      </c>
      <c r="F27" s="130" t="s">
        <v>115</v>
      </c>
      <c r="G27" s="130" t="s">
        <v>277</v>
      </c>
      <c r="H27" s="130" t="s">
        <v>278</v>
      </c>
      <c r="I27" s="23">
        <v>15890000</v>
      </c>
      <c r="J27" s="23"/>
      <c r="K27" s="23"/>
      <c r="L27" s="23"/>
      <c r="M27" s="23"/>
      <c r="N27" s="23"/>
      <c r="O27" s="23">
        <v>15890000</v>
      </c>
      <c r="P27" s="23"/>
      <c r="Q27" s="23"/>
      <c r="R27" s="23"/>
      <c r="S27" s="23"/>
      <c r="T27" s="23"/>
      <c r="U27" s="23"/>
      <c r="V27" s="23"/>
      <c r="W27" s="23"/>
    </row>
    <row r="28" ht="18.75" customHeight="1" spans="1:23">
      <c r="A28" s="25"/>
      <c r="B28" s="25"/>
      <c r="C28" s="21" t="s">
        <v>295</v>
      </c>
      <c r="D28" s="25"/>
      <c r="E28" s="25"/>
      <c r="F28" s="25"/>
      <c r="G28" s="25"/>
      <c r="H28" s="25"/>
      <c r="I28" s="23">
        <v>5088700</v>
      </c>
      <c r="J28" s="23"/>
      <c r="K28" s="23"/>
      <c r="L28" s="23"/>
      <c r="M28" s="23"/>
      <c r="N28" s="23"/>
      <c r="O28" s="23">
        <v>5088700</v>
      </c>
      <c r="P28" s="23"/>
      <c r="Q28" s="23"/>
      <c r="R28" s="23"/>
      <c r="S28" s="23"/>
      <c r="T28" s="23"/>
      <c r="U28" s="23"/>
      <c r="V28" s="23"/>
      <c r="W28" s="23"/>
    </row>
    <row r="29" ht="18.75" customHeight="1" spans="1:23">
      <c r="A29" s="130" t="s">
        <v>271</v>
      </c>
      <c r="B29" s="130" t="s">
        <v>296</v>
      </c>
      <c r="C29" s="21" t="s">
        <v>295</v>
      </c>
      <c r="D29" s="130" t="s">
        <v>71</v>
      </c>
      <c r="E29" s="130" t="s">
        <v>114</v>
      </c>
      <c r="F29" s="130" t="s">
        <v>115</v>
      </c>
      <c r="G29" s="130" t="s">
        <v>277</v>
      </c>
      <c r="H29" s="130" t="s">
        <v>278</v>
      </c>
      <c r="I29" s="23">
        <v>5088700</v>
      </c>
      <c r="J29" s="23"/>
      <c r="K29" s="23"/>
      <c r="L29" s="23"/>
      <c r="M29" s="23"/>
      <c r="N29" s="23"/>
      <c r="O29" s="23">
        <v>5088700</v>
      </c>
      <c r="P29" s="23"/>
      <c r="Q29" s="23"/>
      <c r="R29" s="23"/>
      <c r="S29" s="23"/>
      <c r="T29" s="23"/>
      <c r="U29" s="23"/>
      <c r="V29" s="23"/>
      <c r="W29" s="23"/>
    </row>
    <row r="30" ht="18.75" customHeight="1" spans="1:23">
      <c r="A30" s="25"/>
      <c r="B30" s="25"/>
      <c r="C30" s="21" t="s">
        <v>297</v>
      </c>
      <c r="D30" s="25"/>
      <c r="E30" s="25"/>
      <c r="F30" s="25"/>
      <c r="G30" s="25"/>
      <c r="H30" s="25"/>
      <c r="I30" s="23">
        <v>4984.2</v>
      </c>
      <c r="J30" s="23"/>
      <c r="K30" s="23"/>
      <c r="L30" s="23"/>
      <c r="M30" s="23"/>
      <c r="N30" s="23"/>
      <c r="O30" s="23">
        <v>4984.2</v>
      </c>
      <c r="P30" s="23"/>
      <c r="Q30" s="23"/>
      <c r="R30" s="23"/>
      <c r="S30" s="23"/>
      <c r="T30" s="23"/>
      <c r="U30" s="23"/>
      <c r="V30" s="23"/>
      <c r="W30" s="23"/>
    </row>
    <row r="31" ht="18.75" customHeight="1" spans="1:23">
      <c r="A31" s="130" t="s">
        <v>271</v>
      </c>
      <c r="B31" s="130" t="s">
        <v>298</v>
      </c>
      <c r="C31" s="21" t="s">
        <v>297</v>
      </c>
      <c r="D31" s="130" t="s">
        <v>71</v>
      </c>
      <c r="E31" s="130" t="s">
        <v>114</v>
      </c>
      <c r="F31" s="130" t="s">
        <v>115</v>
      </c>
      <c r="G31" s="130" t="s">
        <v>277</v>
      </c>
      <c r="H31" s="130" t="s">
        <v>278</v>
      </c>
      <c r="I31" s="23">
        <v>4984.2</v>
      </c>
      <c r="J31" s="23"/>
      <c r="K31" s="23"/>
      <c r="L31" s="23"/>
      <c r="M31" s="23"/>
      <c r="N31" s="23"/>
      <c r="O31" s="23">
        <v>4984.2</v>
      </c>
      <c r="P31" s="23"/>
      <c r="Q31" s="23"/>
      <c r="R31" s="23"/>
      <c r="S31" s="23"/>
      <c r="T31" s="23"/>
      <c r="U31" s="23"/>
      <c r="V31" s="23"/>
      <c r="W31" s="23"/>
    </row>
    <row r="32" ht="18.75" customHeight="1" spans="1:23">
      <c r="A32" s="25"/>
      <c r="B32" s="25"/>
      <c r="C32" s="21" t="s">
        <v>299</v>
      </c>
      <c r="D32" s="25"/>
      <c r="E32" s="25"/>
      <c r="F32" s="25"/>
      <c r="G32" s="25"/>
      <c r="H32" s="25"/>
      <c r="I32" s="23">
        <v>24287699.1</v>
      </c>
      <c r="J32" s="23"/>
      <c r="K32" s="23"/>
      <c r="L32" s="23"/>
      <c r="M32" s="23"/>
      <c r="N32" s="23"/>
      <c r="O32" s="23">
        <v>24287699.1</v>
      </c>
      <c r="P32" s="23"/>
      <c r="Q32" s="23"/>
      <c r="R32" s="23"/>
      <c r="S32" s="23"/>
      <c r="T32" s="23"/>
      <c r="U32" s="23"/>
      <c r="V32" s="23"/>
      <c r="W32" s="23"/>
    </row>
    <row r="33" ht="18.75" customHeight="1" spans="1:23">
      <c r="A33" s="130" t="s">
        <v>271</v>
      </c>
      <c r="B33" s="130" t="s">
        <v>300</v>
      </c>
      <c r="C33" s="21" t="s">
        <v>299</v>
      </c>
      <c r="D33" s="130" t="s">
        <v>71</v>
      </c>
      <c r="E33" s="130" t="s">
        <v>120</v>
      </c>
      <c r="F33" s="130" t="s">
        <v>115</v>
      </c>
      <c r="G33" s="130" t="s">
        <v>277</v>
      </c>
      <c r="H33" s="130" t="s">
        <v>278</v>
      </c>
      <c r="I33" s="23">
        <v>21123803.46</v>
      </c>
      <c r="J33" s="23"/>
      <c r="K33" s="23"/>
      <c r="L33" s="23"/>
      <c r="M33" s="23"/>
      <c r="N33" s="23"/>
      <c r="O33" s="23">
        <v>21123803.46</v>
      </c>
      <c r="P33" s="23"/>
      <c r="Q33" s="23"/>
      <c r="R33" s="23"/>
      <c r="S33" s="23"/>
      <c r="T33" s="23"/>
      <c r="U33" s="23"/>
      <c r="V33" s="23"/>
      <c r="W33" s="23"/>
    </row>
    <row r="34" ht="18.75" customHeight="1" spans="1:23">
      <c r="A34" s="130" t="s">
        <v>271</v>
      </c>
      <c r="B34" s="130" t="s">
        <v>300</v>
      </c>
      <c r="C34" s="21" t="s">
        <v>299</v>
      </c>
      <c r="D34" s="130" t="s">
        <v>71</v>
      </c>
      <c r="E34" s="130" t="s">
        <v>120</v>
      </c>
      <c r="F34" s="130" t="s">
        <v>115</v>
      </c>
      <c r="G34" s="130" t="s">
        <v>277</v>
      </c>
      <c r="H34" s="130" t="s">
        <v>278</v>
      </c>
      <c r="I34" s="23">
        <v>3163895.64</v>
      </c>
      <c r="J34" s="23"/>
      <c r="K34" s="23"/>
      <c r="L34" s="23"/>
      <c r="M34" s="23"/>
      <c r="N34" s="23"/>
      <c r="O34" s="23">
        <v>3163895.64</v>
      </c>
      <c r="P34" s="23"/>
      <c r="Q34" s="23"/>
      <c r="R34" s="23"/>
      <c r="S34" s="23"/>
      <c r="T34" s="23"/>
      <c r="U34" s="23"/>
      <c r="V34" s="23"/>
      <c r="W34" s="23"/>
    </row>
    <row r="35" ht="18.75" customHeight="1" spans="1:23">
      <c r="A35" s="25"/>
      <c r="B35" s="25"/>
      <c r="C35" s="21" t="s">
        <v>301</v>
      </c>
      <c r="D35" s="25"/>
      <c r="E35" s="25"/>
      <c r="F35" s="25"/>
      <c r="G35" s="25"/>
      <c r="H35" s="25"/>
      <c r="I35" s="23">
        <v>200000</v>
      </c>
      <c r="J35" s="23"/>
      <c r="K35" s="23"/>
      <c r="L35" s="23"/>
      <c r="M35" s="23"/>
      <c r="N35" s="23"/>
      <c r="O35" s="23">
        <v>200000</v>
      </c>
      <c r="P35" s="23"/>
      <c r="Q35" s="23"/>
      <c r="R35" s="23"/>
      <c r="S35" s="23"/>
      <c r="T35" s="23"/>
      <c r="U35" s="23"/>
      <c r="V35" s="23"/>
      <c r="W35" s="23"/>
    </row>
    <row r="36" ht="18.75" customHeight="1" spans="1:23">
      <c r="A36" s="130" t="s">
        <v>271</v>
      </c>
      <c r="B36" s="130" t="s">
        <v>302</v>
      </c>
      <c r="C36" s="21" t="s">
        <v>301</v>
      </c>
      <c r="D36" s="130" t="s">
        <v>71</v>
      </c>
      <c r="E36" s="130" t="s">
        <v>114</v>
      </c>
      <c r="F36" s="130" t="s">
        <v>115</v>
      </c>
      <c r="G36" s="130" t="s">
        <v>277</v>
      </c>
      <c r="H36" s="130" t="s">
        <v>278</v>
      </c>
      <c r="I36" s="23">
        <v>200000</v>
      </c>
      <c r="J36" s="23"/>
      <c r="K36" s="23"/>
      <c r="L36" s="23"/>
      <c r="M36" s="23"/>
      <c r="N36" s="23"/>
      <c r="O36" s="23">
        <v>200000</v>
      </c>
      <c r="P36" s="23"/>
      <c r="Q36" s="23"/>
      <c r="R36" s="23"/>
      <c r="S36" s="23"/>
      <c r="T36" s="23"/>
      <c r="U36" s="23"/>
      <c r="V36" s="23"/>
      <c r="W36" s="23"/>
    </row>
    <row r="37" ht="18.75" customHeight="1" spans="1:23">
      <c r="A37" s="25"/>
      <c r="B37" s="25"/>
      <c r="C37" s="21" t="s">
        <v>303</v>
      </c>
      <c r="D37" s="25"/>
      <c r="E37" s="25"/>
      <c r="F37" s="25"/>
      <c r="G37" s="25"/>
      <c r="H37" s="25"/>
      <c r="I37" s="23">
        <v>614630.85</v>
      </c>
      <c r="J37" s="23"/>
      <c r="K37" s="23"/>
      <c r="L37" s="23"/>
      <c r="M37" s="23"/>
      <c r="N37" s="23"/>
      <c r="O37" s="23">
        <v>614630.85</v>
      </c>
      <c r="P37" s="23"/>
      <c r="Q37" s="23"/>
      <c r="R37" s="23"/>
      <c r="S37" s="23"/>
      <c r="T37" s="23"/>
      <c r="U37" s="23"/>
      <c r="V37" s="23"/>
      <c r="W37" s="23"/>
    </row>
    <row r="38" ht="18.75" customHeight="1" spans="1:23">
      <c r="A38" s="130" t="s">
        <v>271</v>
      </c>
      <c r="B38" s="130" t="s">
        <v>304</v>
      </c>
      <c r="C38" s="21" t="s">
        <v>303</v>
      </c>
      <c r="D38" s="130" t="s">
        <v>71</v>
      </c>
      <c r="E38" s="130" t="s">
        <v>114</v>
      </c>
      <c r="F38" s="130" t="s">
        <v>115</v>
      </c>
      <c r="G38" s="130" t="s">
        <v>277</v>
      </c>
      <c r="H38" s="130" t="s">
        <v>278</v>
      </c>
      <c r="I38" s="23">
        <v>614630.85</v>
      </c>
      <c r="J38" s="23"/>
      <c r="K38" s="23"/>
      <c r="L38" s="23"/>
      <c r="M38" s="23"/>
      <c r="N38" s="23"/>
      <c r="O38" s="23">
        <v>614630.85</v>
      </c>
      <c r="P38" s="23"/>
      <c r="Q38" s="23"/>
      <c r="R38" s="23"/>
      <c r="S38" s="23"/>
      <c r="T38" s="23"/>
      <c r="U38" s="23"/>
      <c r="V38" s="23"/>
      <c r="W38" s="23"/>
    </row>
    <row r="39" ht="18.75" customHeight="1" spans="1:23">
      <c r="A39" s="25"/>
      <c r="B39" s="25"/>
      <c r="C39" s="21" t="s">
        <v>305</v>
      </c>
      <c r="D39" s="25"/>
      <c r="E39" s="25"/>
      <c r="F39" s="25"/>
      <c r="G39" s="25"/>
      <c r="H39" s="25"/>
      <c r="I39" s="23">
        <v>99858</v>
      </c>
      <c r="J39" s="23"/>
      <c r="K39" s="23"/>
      <c r="L39" s="23"/>
      <c r="M39" s="23"/>
      <c r="N39" s="23"/>
      <c r="O39" s="23">
        <v>99858</v>
      </c>
      <c r="P39" s="23"/>
      <c r="Q39" s="23"/>
      <c r="R39" s="23"/>
      <c r="S39" s="23"/>
      <c r="T39" s="23"/>
      <c r="U39" s="23"/>
      <c r="V39" s="23"/>
      <c r="W39" s="23"/>
    </row>
    <row r="40" ht="18.75" customHeight="1" spans="1:23">
      <c r="A40" s="130" t="s">
        <v>271</v>
      </c>
      <c r="B40" s="130" t="s">
        <v>306</v>
      </c>
      <c r="C40" s="21" t="s">
        <v>305</v>
      </c>
      <c r="D40" s="130" t="s">
        <v>71</v>
      </c>
      <c r="E40" s="130" t="s">
        <v>114</v>
      </c>
      <c r="F40" s="130" t="s">
        <v>115</v>
      </c>
      <c r="G40" s="130" t="s">
        <v>277</v>
      </c>
      <c r="H40" s="130" t="s">
        <v>278</v>
      </c>
      <c r="I40" s="23">
        <v>99858</v>
      </c>
      <c r="J40" s="23"/>
      <c r="K40" s="23"/>
      <c r="L40" s="23"/>
      <c r="M40" s="23"/>
      <c r="N40" s="23"/>
      <c r="O40" s="23">
        <v>99858</v>
      </c>
      <c r="P40" s="23"/>
      <c r="Q40" s="23"/>
      <c r="R40" s="23"/>
      <c r="S40" s="23"/>
      <c r="T40" s="23"/>
      <c r="U40" s="23"/>
      <c r="V40" s="23"/>
      <c r="W40" s="23"/>
    </row>
    <row r="41" ht="18.75" customHeight="1" spans="1:23">
      <c r="A41" s="25"/>
      <c r="B41" s="25"/>
      <c r="C41" s="21" t="s">
        <v>307</v>
      </c>
      <c r="D41" s="25"/>
      <c r="E41" s="25"/>
      <c r="F41" s="25"/>
      <c r="G41" s="25"/>
      <c r="H41" s="25"/>
      <c r="I41" s="23">
        <v>352038.8</v>
      </c>
      <c r="J41" s="23"/>
      <c r="K41" s="23"/>
      <c r="L41" s="23"/>
      <c r="M41" s="23"/>
      <c r="N41" s="23"/>
      <c r="O41" s="23">
        <v>352038.8</v>
      </c>
      <c r="P41" s="23"/>
      <c r="Q41" s="23"/>
      <c r="R41" s="23"/>
      <c r="S41" s="23"/>
      <c r="T41" s="23"/>
      <c r="U41" s="23"/>
      <c r="V41" s="23"/>
      <c r="W41" s="23"/>
    </row>
    <row r="42" ht="18.75" customHeight="1" spans="1:23">
      <c r="A42" s="130" t="s">
        <v>271</v>
      </c>
      <c r="B42" s="130" t="s">
        <v>308</v>
      </c>
      <c r="C42" s="21" t="s">
        <v>307</v>
      </c>
      <c r="D42" s="130" t="s">
        <v>71</v>
      </c>
      <c r="E42" s="130" t="s">
        <v>114</v>
      </c>
      <c r="F42" s="130" t="s">
        <v>115</v>
      </c>
      <c r="G42" s="130" t="s">
        <v>277</v>
      </c>
      <c r="H42" s="130" t="s">
        <v>278</v>
      </c>
      <c r="I42" s="23">
        <v>352038.8</v>
      </c>
      <c r="J42" s="23"/>
      <c r="K42" s="23"/>
      <c r="L42" s="23"/>
      <c r="M42" s="23"/>
      <c r="N42" s="23"/>
      <c r="O42" s="23">
        <v>352038.8</v>
      </c>
      <c r="P42" s="23"/>
      <c r="Q42" s="23"/>
      <c r="R42" s="23"/>
      <c r="S42" s="23"/>
      <c r="T42" s="23"/>
      <c r="U42" s="23"/>
      <c r="V42" s="23"/>
      <c r="W42" s="23"/>
    </row>
    <row r="43" ht="18.75" customHeight="1" spans="1:23">
      <c r="A43" s="25"/>
      <c r="B43" s="25"/>
      <c r="C43" s="21" t="s">
        <v>309</v>
      </c>
      <c r="D43" s="25"/>
      <c r="E43" s="25"/>
      <c r="F43" s="25"/>
      <c r="G43" s="25"/>
      <c r="H43" s="25"/>
      <c r="I43" s="23">
        <v>1049806.5</v>
      </c>
      <c r="J43" s="23"/>
      <c r="K43" s="23"/>
      <c r="L43" s="23"/>
      <c r="M43" s="23"/>
      <c r="N43" s="23"/>
      <c r="O43" s="23">
        <v>1049806.5</v>
      </c>
      <c r="P43" s="23"/>
      <c r="Q43" s="23"/>
      <c r="R43" s="23"/>
      <c r="S43" s="23"/>
      <c r="T43" s="23"/>
      <c r="U43" s="23"/>
      <c r="V43" s="23"/>
      <c r="W43" s="23"/>
    </row>
    <row r="44" ht="18.75" customHeight="1" spans="1:23">
      <c r="A44" s="130" t="s">
        <v>271</v>
      </c>
      <c r="B44" s="130" t="s">
        <v>310</v>
      </c>
      <c r="C44" s="21" t="s">
        <v>309</v>
      </c>
      <c r="D44" s="130" t="s">
        <v>71</v>
      </c>
      <c r="E44" s="130" t="s">
        <v>120</v>
      </c>
      <c r="F44" s="130" t="s">
        <v>115</v>
      </c>
      <c r="G44" s="130" t="s">
        <v>277</v>
      </c>
      <c r="H44" s="130" t="s">
        <v>278</v>
      </c>
      <c r="I44" s="23">
        <v>1049806.5</v>
      </c>
      <c r="J44" s="23"/>
      <c r="K44" s="23"/>
      <c r="L44" s="23"/>
      <c r="M44" s="23"/>
      <c r="N44" s="23"/>
      <c r="O44" s="23">
        <v>1049806.5</v>
      </c>
      <c r="P44" s="23"/>
      <c r="Q44" s="23"/>
      <c r="R44" s="23"/>
      <c r="S44" s="23"/>
      <c r="T44" s="23"/>
      <c r="U44" s="23"/>
      <c r="V44" s="23"/>
      <c r="W44" s="23"/>
    </row>
    <row r="45" ht="18.75" customHeight="1" spans="1:23">
      <c r="A45" s="25"/>
      <c r="B45" s="25"/>
      <c r="C45" s="21" t="s">
        <v>311</v>
      </c>
      <c r="D45" s="25"/>
      <c r="E45" s="25"/>
      <c r="F45" s="25"/>
      <c r="G45" s="25"/>
      <c r="H45" s="25"/>
      <c r="I45" s="23">
        <v>3580000</v>
      </c>
      <c r="J45" s="23"/>
      <c r="K45" s="23"/>
      <c r="L45" s="23"/>
      <c r="M45" s="23"/>
      <c r="N45" s="23"/>
      <c r="O45" s="23">
        <v>3580000</v>
      </c>
      <c r="P45" s="23"/>
      <c r="Q45" s="23"/>
      <c r="R45" s="23"/>
      <c r="S45" s="23"/>
      <c r="T45" s="23"/>
      <c r="U45" s="23"/>
      <c r="V45" s="23"/>
      <c r="W45" s="23"/>
    </row>
    <row r="46" ht="18.75" customHeight="1" spans="1:23">
      <c r="A46" s="130" t="s">
        <v>271</v>
      </c>
      <c r="B46" s="130" t="s">
        <v>312</v>
      </c>
      <c r="C46" s="21" t="s">
        <v>311</v>
      </c>
      <c r="D46" s="130" t="s">
        <v>71</v>
      </c>
      <c r="E46" s="130" t="s">
        <v>114</v>
      </c>
      <c r="F46" s="130" t="s">
        <v>115</v>
      </c>
      <c r="G46" s="130" t="s">
        <v>277</v>
      </c>
      <c r="H46" s="130" t="s">
        <v>278</v>
      </c>
      <c r="I46" s="23">
        <v>3580000</v>
      </c>
      <c r="J46" s="23"/>
      <c r="K46" s="23"/>
      <c r="L46" s="23"/>
      <c r="M46" s="23"/>
      <c r="N46" s="23"/>
      <c r="O46" s="23">
        <v>3580000</v>
      </c>
      <c r="P46" s="23"/>
      <c r="Q46" s="23"/>
      <c r="R46" s="23"/>
      <c r="S46" s="23"/>
      <c r="T46" s="23"/>
      <c r="U46" s="23"/>
      <c r="V46" s="23"/>
      <c r="W46" s="23"/>
    </row>
    <row r="47" ht="18.75" customHeight="1" spans="1:23">
      <c r="A47" s="25"/>
      <c r="B47" s="25"/>
      <c r="C47" s="21" t="s">
        <v>313</v>
      </c>
      <c r="D47" s="25"/>
      <c r="E47" s="25"/>
      <c r="F47" s="25"/>
      <c r="G47" s="25"/>
      <c r="H47" s="25"/>
      <c r="I47" s="23">
        <v>1024703.2</v>
      </c>
      <c r="J47" s="23"/>
      <c r="K47" s="23"/>
      <c r="L47" s="23"/>
      <c r="M47" s="23"/>
      <c r="N47" s="23"/>
      <c r="O47" s="23">
        <v>1024703.2</v>
      </c>
      <c r="P47" s="23"/>
      <c r="Q47" s="23"/>
      <c r="R47" s="23"/>
      <c r="S47" s="23"/>
      <c r="T47" s="23"/>
      <c r="U47" s="23"/>
      <c r="V47" s="23"/>
      <c r="W47" s="23"/>
    </row>
    <row r="48" ht="18.75" customHeight="1" spans="1:23">
      <c r="A48" s="130" t="s">
        <v>271</v>
      </c>
      <c r="B48" s="130" t="s">
        <v>314</v>
      </c>
      <c r="C48" s="21" t="s">
        <v>313</v>
      </c>
      <c r="D48" s="130" t="s">
        <v>71</v>
      </c>
      <c r="E48" s="130" t="s">
        <v>120</v>
      </c>
      <c r="F48" s="130" t="s">
        <v>115</v>
      </c>
      <c r="G48" s="130" t="s">
        <v>277</v>
      </c>
      <c r="H48" s="130" t="s">
        <v>278</v>
      </c>
      <c r="I48" s="23">
        <v>1024703.2</v>
      </c>
      <c r="J48" s="23"/>
      <c r="K48" s="23"/>
      <c r="L48" s="23"/>
      <c r="M48" s="23"/>
      <c r="N48" s="23"/>
      <c r="O48" s="23">
        <v>1024703.2</v>
      </c>
      <c r="P48" s="23"/>
      <c r="Q48" s="23"/>
      <c r="R48" s="23"/>
      <c r="S48" s="23"/>
      <c r="T48" s="23"/>
      <c r="U48" s="23"/>
      <c r="V48" s="23"/>
      <c r="W48" s="23"/>
    </row>
    <row r="49" ht="18.75" customHeight="1" spans="1:23">
      <c r="A49" s="25"/>
      <c r="B49" s="25"/>
      <c r="C49" s="21" t="s">
        <v>315</v>
      </c>
      <c r="D49" s="25"/>
      <c r="E49" s="25"/>
      <c r="F49" s="25"/>
      <c r="G49" s="25"/>
      <c r="H49" s="25"/>
      <c r="I49" s="23">
        <v>79727.66</v>
      </c>
      <c r="J49" s="23"/>
      <c r="K49" s="23"/>
      <c r="L49" s="23"/>
      <c r="M49" s="23"/>
      <c r="N49" s="23"/>
      <c r="O49" s="23">
        <v>79727.66</v>
      </c>
      <c r="P49" s="23"/>
      <c r="Q49" s="23"/>
      <c r="R49" s="23"/>
      <c r="S49" s="23"/>
      <c r="T49" s="23"/>
      <c r="U49" s="23"/>
      <c r="V49" s="23"/>
      <c r="W49" s="23"/>
    </row>
    <row r="50" ht="18.75" customHeight="1" spans="1:23">
      <c r="A50" s="130" t="s">
        <v>271</v>
      </c>
      <c r="B50" s="130" t="s">
        <v>316</v>
      </c>
      <c r="C50" s="21" t="s">
        <v>315</v>
      </c>
      <c r="D50" s="130" t="s">
        <v>71</v>
      </c>
      <c r="E50" s="130" t="s">
        <v>114</v>
      </c>
      <c r="F50" s="130" t="s">
        <v>115</v>
      </c>
      <c r="G50" s="130" t="s">
        <v>277</v>
      </c>
      <c r="H50" s="130" t="s">
        <v>278</v>
      </c>
      <c r="I50" s="23">
        <v>79727.66</v>
      </c>
      <c r="J50" s="23"/>
      <c r="K50" s="23"/>
      <c r="L50" s="23"/>
      <c r="M50" s="23"/>
      <c r="N50" s="23"/>
      <c r="O50" s="23">
        <v>79727.66</v>
      </c>
      <c r="P50" s="23"/>
      <c r="Q50" s="23"/>
      <c r="R50" s="23"/>
      <c r="S50" s="23"/>
      <c r="T50" s="23"/>
      <c r="U50" s="23"/>
      <c r="V50" s="23"/>
      <c r="W50" s="23"/>
    </row>
    <row r="51" ht="18.75" customHeight="1" spans="1:23">
      <c r="A51" s="25"/>
      <c r="B51" s="25"/>
      <c r="C51" s="21" t="s">
        <v>317</v>
      </c>
      <c r="D51" s="25"/>
      <c r="E51" s="25"/>
      <c r="F51" s="25"/>
      <c r="G51" s="25"/>
      <c r="H51" s="25"/>
      <c r="I51" s="23">
        <v>199727.66</v>
      </c>
      <c r="J51" s="23"/>
      <c r="K51" s="23"/>
      <c r="L51" s="23"/>
      <c r="M51" s="23"/>
      <c r="N51" s="23"/>
      <c r="O51" s="23">
        <v>199727.66</v>
      </c>
      <c r="P51" s="23"/>
      <c r="Q51" s="23"/>
      <c r="R51" s="23"/>
      <c r="S51" s="23"/>
      <c r="T51" s="23"/>
      <c r="U51" s="23"/>
      <c r="V51" s="23"/>
      <c r="W51" s="23"/>
    </row>
    <row r="52" ht="18.75" customHeight="1" spans="1:23">
      <c r="A52" s="130" t="s">
        <v>271</v>
      </c>
      <c r="B52" s="130" t="s">
        <v>318</v>
      </c>
      <c r="C52" s="21" t="s">
        <v>317</v>
      </c>
      <c r="D52" s="130" t="s">
        <v>71</v>
      </c>
      <c r="E52" s="130" t="s">
        <v>114</v>
      </c>
      <c r="F52" s="130" t="s">
        <v>115</v>
      </c>
      <c r="G52" s="130" t="s">
        <v>277</v>
      </c>
      <c r="H52" s="130" t="s">
        <v>278</v>
      </c>
      <c r="I52" s="23">
        <v>199727.66</v>
      </c>
      <c r="J52" s="23"/>
      <c r="K52" s="23"/>
      <c r="L52" s="23"/>
      <c r="M52" s="23"/>
      <c r="N52" s="23"/>
      <c r="O52" s="23">
        <v>199727.66</v>
      </c>
      <c r="P52" s="23"/>
      <c r="Q52" s="23"/>
      <c r="R52" s="23"/>
      <c r="S52" s="23"/>
      <c r="T52" s="23"/>
      <c r="U52" s="23"/>
      <c r="V52" s="23"/>
      <c r="W52" s="23"/>
    </row>
    <row r="53" ht="18.75" customHeight="1" spans="1:23">
      <c r="A53" s="25"/>
      <c r="B53" s="25"/>
      <c r="C53" s="21" t="s">
        <v>319</v>
      </c>
      <c r="D53" s="25"/>
      <c r="E53" s="25"/>
      <c r="F53" s="25"/>
      <c r="G53" s="25"/>
      <c r="H53" s="25"/>
      <c r="I53" s="23">
        <v>49600.6</v>
      </c>
      <c r="J53" s="23"/>
      <c r="K53" s="23"/>
      <c r="L53" s="23"/>
      <c r="M53" s="23"/>
      <c r="N53" s="23"/>
      <c r="O53" s="23">
        <v>49600.6</v>
      </c>
      <c r="P53" s="23"/>
      <c r="Q53" s="23"/>
      <c r="R53" s="23"/>
      <c r="S53" s="23"/>
      <c r="T53" s="23"/>
      <c r="U53" s="23"/>
      <c r="V53" s="23"/>
      <c r="W53" s="23"/>
    </row>
    <row r="54" ht="18.75" customHeight="1" spans="1:23">
      <c r="A54" s="130" t="s">
        <v>271</v>
      </c>
      <c r="B54" s="130" t="s">
        <v>320</v>
      </c>
      <c r="C54" s="21" t="s">
        <v>319</v>
      </c>
      <c r="D54" s="130" t="s">
        <v>71</v>
      </c>
      <c r="E54" s="130" t="s">
        <v>114</v>
      </c>
      <c r="F54" s="130" t="s">
        <v>115</v>
      </c>
      <c r="G54" s="130" t="s">
        <v>277</v>
      </c>
      <c r="H54" s="130" t="s">
        <v>278</v>
      </c>
      <c r="I54" s="23">
        <v>49600.6</v>
      </c>
      <c r="J54" s="23"/>
      <c r="K54" s="23"/>
      <c r="L54" s="23"/>
      <c r="M54" s="23"/>
      <c r="N54" s="23"/>
      <c r="O54" s="23">
        <v>49600.6</v>
      </c>
      <c r="P54" s="23"/>
      <c r="Q54" s="23"/>
      <c r="R54" s="23"/>
      <c r="S54" s="23"/>
      <c r="T54" s="23"/>
      <c r="U54" s="23"/>
      <c r="V54" s="23"/>
      <c r="W54" s="23"/>
    </row>
    <row r="55" ht="18.75" customHeight="1" spans="1:23">
      <c r="A55" s="25"/>
      <c r="B55" s="25"/>
      <c r="C55" s="21" t="s">
        <v>321</v>
      </c>
      <c r="D55" s="25"/>
      <c r="E55" s="25"/>
      <c r="F55" s="25"/>
      <c r="G55" s="25"/>
      <c r="H55" s="25"/>
      <c r="I55" s="23">
        <v>350000</v>
      </c>
      <c r="J55" s="23"/>
      <c r="K55" s="23"/>
      <c r="L55" s="23"/>
      <c r="M55" s="23"/>
      <c r="N55" s="23"/>
      <c r="O55" s="23">
        <v>350000</v>
      </c>
      <c r="P55" s="23"/>
      <c r="Q55" s="23"/>
      <c r="R55" s="23"/>
      <c r="S55" s="23"/>
      <c r="T55" s="23"/>
      <c r="U55" s="23"/>
      <c r="V55" s="23"/>
      <c r="W55" s="23"/>
    </row>
    <row r="56" ht="18.75" customHeight="1" spans="1:23">
      <c r="A56" s="130" t="s">
        <v>271</v>
      </c>
      <c r="B56" s="130" t="s">
        <v>322</v>
      </c>
      <c r="C56" s="21" t="s">
        <v>321</v>
      </c>
      <c r="D56" s="130" t="s">
        <v>71</v>
      </c>
      <c r="E56" s="130" t="s">
        <v>114</v>
      </c>
      <c r="F56" s="130" t="s">
        <v>115</v>
      </c>
      <c r="G56" s="130" t="s">
        <v>277</v>
      </c>
      <c r="H56" s="130" t="s">
        <v>278</v>
      </c>
      <c r="I56" s="23">
        <v>350000</v>
      </c>
      <c r="J56" s="23"/>
      <c r="K56" s="23"/>
      <c r="L56" s="23"/>
      <c r="M56" s="23"/>
      <c r="N56" s="23"/>
      <c r="O56" s="23">
        <v>350000</v>
      </c>
      <c r="P56" s="23"/>
      <c r="Q56" s="23"/>
      <c r="R56" s="23"/>
      <c r="S56" s="23"/>
      <c r="T56" s="23"/>
      <c r="U56" s="23"/>
      <c r="V56" s="23"/>
      <c r="W56" s="23"/>
    </row>
    <row r="57" ht="18.75" customHeight="1" spans="1:23">
      <c r="A57" s="25"/>
      <c r="B57" s="25"/>
      <c r="C57" s="21" t="s">
        <v>323</v>
      </c>
      <c r="D57" s="25"/>
      <c r="E57" s="25"/>
      <c r="F57" s="25"/>
      <c r="G57" s="25"/>
      <c r="H57" s="25"/>
      <c r="I57" s="23">
        <v>620000</v>
      </c>
      <c r="J57" s="23"/>
      <c r="K57" s="23"/>
      <c r="L57" s="23"/>
      <c r="M57" s="23"/>
      <c r="N57" s="23"/>
      <c r="O57" s="23">
        <v>620000</v>
      </c>
      <c r="P57" s="23"/>
      <c r="Q57" s="23"/>
      <c r="R57" s="23"/>
      <c r="S57" s="23"/>
      <c r="T57" s="23"/>
      <c r="U57" s="23"/>
      <c r="V57" s="23"/>
      <c r="W57" s="23"/>
    </row>
    <row r="58" ht="18.75" customHeight="1" spans="1:23">
      <c r="A58" s="130" t="s">
        <v>271</v>
      </c>
      <c r="B58" s="130" t="s">
        <v>324</v>
      </c>
      <c r="C58" s="21" t="s">
        <v>323</v>
      </c>
      <c r="D58" s="130" t="s">
        <v>71</v>
      </c>
      <c r="E58" s="130" t="s">
        <v>120</v>
      </c>
      <c r="F58" s="130" t="s">
        <v>115</v>
      </c>
      <c r="G58" s="130" t="s">
        <v>277</v>
      </c>
      <c r="H58" s="130" t="s">
        <v>278</v>
      </c>
      <c r="I58" s="23">
        <v>620000</v>
      </c>
      <c r="J58" s="23"/>
      <c r="K58" s="23"/>
      <c r="L58" s="23"/>
      <c r="M58" s="23"/>
      <c r="N58" s="23"/>
      <c r="O58" s="23">
        <v>620000</v>
      </c>
      <c r="P58" s="23"/>
      <c r="Q58" s="23"/>
      <c r="R58" s="23"/>
      <c r="S58" s="23"/>
      <c r="T58" s="23"/>
      <c r="U58" s="23"/>
      <c r="V58" s="23"/>
      <c r="W58" s="23"/>
    </row>
    <row r="59" ht="18.75" customHeight="1" spans="1:23">
      <c r="A59" s="25"/>
      <c r="B59" s="25"/>
      <c r="C59" s="21" t="s">
        <v>325</v>
      </c>
      <c r="D59" s="25"/>
      <c r="E59" s="25"/>
      <c r="F59" s="25"/>
      <c r="G59" s="25"/>
      <c r="H59" s="25"/>
      <c r="I59" s="23">
        <v>80000</v>
      </c>
      <c r="J59" s="23"/>
      <c r="K59" s="23"/>
      <c r="L59" s="23"/>
      <c r="M59" s="23"/>
      <c r="N59" s="23"/>
      <c r="O59" s="23">
        <v>80000</v>
      </c>
      <c r="P59" s="23"/>
      <c r="Q59" s="23"/>
      <c r="R59" s="23"/>
      <c r="S59" s="23"/>
      <c r="T59" s="23"/>
      <c r="U59" s="23"/>
      <c r="V59" s="23"/>
      <c r="W59" s="23"/>
    </row>
    <row r="60" ht="18.75" customHeight="1" spans="1:23">
      <c r="A60" s="130" t="s">
        <v>271</v>
      </c>
      <c r="B60" s="130" t="s">
        <v>326</v>
      </c>
      <c r="C60" s="21" t="s">
        <v>325</v>
      </c>
      <c r="D60" s="130" t="s">
        <v>71</v>
      </c>
      <c r="E60" s="130" t="s">
        <v>114</v>
      </c>
      <c r="F60" s="130" t="s">
        <v>115</v>
      </c>
      <c r="G60" s="130" t="s">
        <v>277</v>
      </c>
      <c r="H60" s="130" t="s">
        <v>278</v>
      </c>
      <c r="I60" s="23">
        <v>80000</v>
      </c>
      <c r="J60" s="23"/>
      <c r="K60" s="23"/>
      <c r="L60" s="23"/>
      <c r="M60" s="23"/>
      <c r="N60" s="23"/>
      <c r="O60" s="23">
        <v>80000</v>
      </c>
      <c r="P60" s="23"/>
      <c r="Q60" s="23"/>
      <c r="R60" s="23"/>
      <c r="S60" s="23"/>
      <c r="T60" s="23"/>
      <c r="U60" s="23"/>
      <c r="V60" s="23"/>
      <c r="W60" s="23"/>
    </row>
    <row r="61" ht="18.75" customHeight="1" spans="1:23">
      <c r="A61" s="25"/>
      <c r="B61" s="25"/>
      <c r="C61" s="21" t="s">
        <v>327</v>
      </c>
      <c r="D61" s="25"/>
      <c r="E61" s="25"/>
      <c r="F61" s="25"/>
      <c r="G61" s="25"/>
      <c r="H61" s="25"/>
      <c r="I61" s="23">
        <v>44700</v>
      </c>
      <c r="J61" s="23"/>
      <c r="K61" s="23"/>
      <c r="L61" s="23"/>
      <c r="M61" s="23"/>
      <c r="N61" s="23"/>
      <c r="O61" s="23">
        <v>44700</v>
      </c>
      <c r="P61" s="23"/>
      <c r="Q61" s="23"/>
      <c r="R61" s="23"/>
      <c r="S61" s="23"/>
      <c r="T61" s="23"/>
      <c r="U61" s="23"/>
      <c r="V61" s="23"/>
      <c r="W61" s="23"/>
    </row>
    <row r="62" ht="18.75" customHeight="1" spans="1:23">
      <c r="A62" s="130" t="s">
        <v>328</v>
      </c>
      <c r="B62" s="130" t="s">
        <v>329</v>
      </c>
      <c r="C62" s="21" t="s">
        <v>327</v>
      </c>
      <c r="D62" s="130" t="s">
        <v>71</v>
      </c>
      <c r="E62" s="130" t="s">
        <v>118</v>
      </c>
      <c r="F62" s="130" t="s">
        <v>119</v>
      </c>
      <c r="G62" s="130" t="s">
        <v>330</v>
      </c>
      <c r="H62" s="130" t="s">
        <v>331</v>
      </c>
      <c r="I62" s="23">
        <v>44700</v>
      </c>
      <c r="J62" s="23"/>
      <c r="K62" s="23"/>
      <c r="L62" s="23"/>
      <c r="M62" s="23"/>
      <c r="N62" s="23"/>
      <c r="O62" s="23">
        <v>44700</v>
      </c>
      <c r="P62" s="23"/>
      <c r="Q62" s="23"/>
      <c r="R62" s="23"/>
      <c r="S62" s="23"/>
      <c r="T62" s="23"/>
      <c r="U62" s="23"/>
      <c r="V62" s="23"/>
      <c r="W62" s="23"/>
    </row>
    <row r="63" ht="18.75" customHeight="1" spans="1:23">
      <c r="A63" s="35" t="s">
        <v>133</v>
      </c>
      <c r="B63" s="36"/>
      <c r="C63" s="36"/>
      <c r="D63" s="36"/>
      <c r="E63" s="36"/>
      <c r="F63" s="36"/>
      <c r="G63" s="36"/>
      <c r="H63" s="37"/>
      <c r="I63" s="23">
        <v>55253182.77</v>
      </c>
      <c r="J63" s="23">
        <v>1237316.7</v>
      </c>
      <c r="K63" s="23">
        <v>1237316.7</v>
      </c>
      <c r="L63" s="23"/>
      <c r="M63" s="23"/>
      <c r="N63" s="23"/>
      <c r="O63" s="23">
        <v>54015866.07</v>
      </c>
      <c r="P63" s="23"/>
      <c r="Q63" s="23"/>
      <c r="R63" s="23"/>
      <c r="S63" s="23"/>
      <c r="T63" s="23"/>
      <c r="U63" s="23"/>
      <c r="V63" s="23"/>
      <c r="W63" s="23"/>
    </row>
  </sheetData>
  <mergeCells count="28">
    <mergeCell ref="A2:W2"/>
    <mergeCell ref="A3:H3"/>
    <mergeCell ref="J4:M4"/>
    <mergeCell ref="N4:P4"/>
    <mergeCell ref="R4:W4"/>
    <mergeCell ref="A63:H6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46"/>
  <sheetViews>
    <sheetView showZeros="0" tabSelected="1" topLeftCell="A12" workbookViewId="0">
      <selection activeCell="B26" sqref="B26:B3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3" t="s">
        <v>332</v>
      </c>
    </row>
    <row r="2" ht="36.75" customHeight="1" spans="1:10">
      <c r="A2" s="5" t="str">
        <f>"2025"&amp;"年部门项目支出绩效目标表"</f>
        <v>2025年部门项目支出绩效目标表</v>
      </c>
      <c r="B2" s="6"/>
      <c r="C2" s="6"/>
      <c r="D2" s="6"/>
      <c r="E2" s="6"/>
      <c r="F2" s="59"/>
      <c r="G2" s="6"/>
      <c r="H2" s="59"/>
      <c r="I2" s="59"/>
      <c r="J2" s="6"/>
    </row>
    <row r="3" ht="18.75" customHeight="1" spans="1:8">
      <c r="A3" s="7" t="str">
        <f>"单位名称："&amp;"临沧市临翔区搬迁安置办公室"</f>
        <v>单位名称：临沧市临翔区搬迁安置办公室</v>
      </c>
      <c r="B3" s="3"/>
      <c r="C3" s="3"/>
      <c r="D3" s="3"/>
      <c r="E3" s="3"/>
      <c r="F3" s="38"/>
      <c r="G3" s="3"/>
      <c r="H3" s="38"/>
    </row>
    <row r="4" ht="18.75" customHeight="1" spans="1:10">
      <c r="A4" s="47" t="s">
        <v>333</v>
      </c>
      <c r="B4" s="47" t="s">
        <v>334</v>
      </c>
      <c r="C4" s="47" t="s">
        <v>335</v>
      </c>
      <c r="D4" s="47" t="s">
        <v>336</v>
      </c>
      <c r="E4" s="47" t="s">
        <v>337</v>
      </c>
      <c r="F4" s="60" t="s">
        <v>338</v>
      </c>
      <c r="G4" s="47" t="s">
        <v>339</v>
      </c>
      <c r="H4" s="60" t="s">
        <v>340</v>
      </c>
      <c r="I4" s="60" t="s">
        <v>341</v>
      </c>
      <c r="J4" s="47" t="s">
        <v>342</v>
      </c>
    </row>
    <row r="5" ht="18.75" customHeight="1" spans="1:10">
      <c r="A5" s="126">
        <v>1</v>
      </c>
      <c r="B5" s="126">
        <v>2</v>
      </c>
      <c r="C5" s="126">
        <v>3</v>
      </c>
      <c r="D5" s="126">
        <v>4</v>
      </c>
      <c r="E5" s="126">
        <v>5</v>
      </c>
      <c r="F5" s="126">
        <v>6</v>
      </c>
      <c r="G5" s="126">
        <v>7</v>
      </c>
      <c r="H5" s="126">
        <v>8</v>
      </c>
      <c r="I5" s="126">
        <v>9</v>
      </c>
      <c r="J5" s="126">
        <v>10</v>
      </c>
    </row>
    <row r="6" ht="18.75" customHeight="1" spans="1:10">
      <c r="A6" s="34" t="s">
        <v>71</v>
      </c>
      <c r="B6" s="61"/>
      <c r="C6" s="61"/>
      <c r="D6" s="61"/>
      <c r="E6" s="62"/>
      <c r="F6" s="63"/>
      <c r="G6" s="62"/>
      <c r="H6" s="63"/>
      <c r="I6" s="63"/>
      <c r="J6" s="62"/>
    </row>
    <row r="7" ht="18.75" customHeight="1" spans="1:10">
      <c r="A7" s="127" t="s">
        <v>71</v>
      </c>
      <c r="B7" s="21"/>
      <c r="C7" s="21"/>
      <c r="D7" s="21"/>
      <c r="E7" s="34"/>
      <c r="F7" s="21"/>
      <c r="G7" s="34"/>
      <c r="H7" s="21"/>
      <c r="I7" s="21"/>
      <c r="J7" s="34"/>
    </row>
    <row r="8" ht="18.75" customHeight="1" spans="1:10">
      <c r="A8" s="223" t="s">
        <v>281</v>
      </c>
      <c r="B8" s="21" t="s">
        <v>343</v>
      </c>
      <c r="C8" s="21" t="s">
        <v>344</v>
      </c>
      <c r="D8" s="21" t="s">
        <v>345</v>
      </c>
      <c r="E8" s="34" t="s">
        <v>346</v>
      </c>
      <c r="F8" s="21" t="s">
        <v>347</v>
      </c>
      <c r="G8" s="34" t="s">
        <v>348</v>
      </c>
      <c r="H8" s="21" t="s">
        <v>349</v>
      </c>
      <c r="I8" s="21" t="s">
        <v>350</v>
      </c>
      <c r="J8" s="34" t="s">
        <v>351</v>
      </c>
    </row>
    <row r="9" ht="18.75" customHeight="1" spans="1:10">
      <c r="A9" s="223" t="s">
        <v>281</v>
      </c>
      <c r="B9" s="21" t="s">
        <v>343</v>
      </c>
      <c r="C9" s="21" t="s">
        <v>344</v>
      </c>
      <c r="D9" s="21" t="s">
        <v>352</v>
      </c>
      <c r="E9" s="34" t="s">
        <v>353</v>
      </c>
      <c r="F9" s="21" t="s">
        <v>354</v>
      </c>
      <c r="G9" s="34" t="s">
        <v>355</v>
      </c>
      <c r="H9" s="21" t="s">
        <v>356</v>
      </c>
      <c r="I9" s="21" t="s">
        <v>357</v>
      </c>
      <c r="J9" s="34" t="s">
        <v>358</v>
      </c>
    </row>
    <row r="10" ht="18.75" customHeight="1" spans="1:10">
      <c r="A10" s="223" t="s">
        <v>281</v>
      </c>
      <c r="B10" s="21" t="s">
        <v>343</v>
      </c>
      <c r="C10" s="21" t="s">
        <v>344</v>
      </c>
      <c r="D10" s="21" t="s">
        <v>359</v>
      </c>
      <c r="E10" s="34" t="s">
        <v>360</v>
      </c>
      <c r="F10" s="21" t="s">
        <v>354</v>
      </c>
      <c r="G10" s="34" t="s">
        <v>361</v>
      </c>
      <c r="H10" s="21" t="s">
        <v>362</v>
      </c>
      <c r="I10" s="21" t="s">
        <v>357</v>
      </c>
      <c r="J10" s="34" t="s">
        <v>363</v>
      </c>
    </row>
    <row r="11" ht="18.75" customHeight="1" spans="1:10">
      <c r="A11" s="223" t="s">
        <v>281</v>
      </c>
      <c r="B11" s="21" t="s">
        <v>343</v>
      </c>
      <c r="C11" s="21" t="s">
        <v>364</v>
      </c>
      <c r="D11" s="21" t="s">
        <v>365</v>
      </c>
      <c r="E11" s="34" t="s">
        <v>366</v>
      </c>
      <c r="F11" s="21" t="s">
        <v>347</v>
      </c>
      <c r="G11" s="34" t="s">
        <v>367</v>
      </c>
      <c r="H11" s="21" t="s">
        <v>368</v>
      </c>
      <c r="I11" s="21" t="s">
        <v>350</v>
      </c>
      <c r="J11" s="34" t="s">
        <v>369</v>
      </c>
    </row>
    <row r="12" ht="18.75" customHeight="1" spans="1:10">
      <c r="A12" s="223" t="s">
        <v>281</v>
      </c>
      <c r="B12" s="21" t="s">
        <v>343</v>
      </c>
      <c r="C12" s="21" t="s">
        <v>364</v>
      </c>
      <c r="D12" s="21" t="s">
        <v>365</v>
      </c>
      <c r="E12" s="34" t="s">
        <v>366</v>
      </c>
      <c r="F12" s="21" t="s">
        <v>354</v>
      </c>
      <c r="G12" s="34" t="s">
        <v>177</v>
      </c>
      <c r="H12" s="21" t="s">
        <v>370</v>
      </c>
      <c r="I12" s="21" t="s">
        <v>350</v>
      </c>
      <c r="J12" s="34" t="s">
        <v>369</v>
      </c>
    </row>
    <row r="13" ht="18.75" customHeight="1" spans="1:10">
      <c r="A13" s="223" t="s">
        <v>281</v>
      </c>
      <c r="B13" s="21" t="s">
        <v>343</v>
      </c>
      <c r="C13" s="21" t="s">
        <v>371</v>
      </c>
      <c r="D13" s="21" t="s">
        <v>372</v>
      </c>
      <c r="E13" s="34" t="s">
        <v>373</v>
      </c>
      <c r="F13" s="21" t="s">
        <v>354</v>
      </c>
      <c r="G13" s="34" t="s">
        <v>374</v>
      </c>
      <c r="H13" s="21" t="s">
        <v>362</v>
      </c>
      <c r="I13" s="21" t="s">
        <v>357</v>
      </c>
      <c r="J13" s="34" t="s">
        <v>375</v>
      </c>
    </row>
    <row r="14" ht="18.75" customHeight="1" spans="1:10">
      <c r="A14" s="223" t="s">
        <v>279</v>
      </c>
      <c r="B14" s="21" t="s">
        <v>376</v>
      </c>
      <c r="C14" s="21" t="s">
        <v>344</v>
      </c>
      <c r="D14" s="21" t="s">
        <v>345</v>
      </c>
      <c r="E14" s="34" t="s">
        <v>377</v>
      </c>
      <c r="F14" s="21" t="s">
        <v>347</v>
      </c>
      <c r="G14" s="34" t="s">
        <v>378</v>
      </c>
      <c r="H14" s="21" t="s">
        <v>379</v>
      </c>
      <c r="I14" s="21" t="s">
        <v>350</v>
      </c>
      <c r="J14" s="34" t="s">
        <v>380</v>
      </c>
    </row>
    <row r="15" ht="18.75" customHeight="1" spans="1:10">
      <c r="A15" s="223" t="s">
        <v>279</v>
      </c>
      <c r="B15" s="21" t="s">
        <v>376</v>
      </c>
      <c r="C15" s="21" t="s">
        <v>344</v>
      </c>
      <c r="D15" s="21" t="s">
        <v>352</v>
      </c>
      <c r="E15" s="34" t="s">
        <v>381</v>
      </c>
      <c r="F15" s="21" t="s">
        <v>354</v>
      </c>
      <c r="G15" s="34" t="s">
        <v>382</v>
      </c>
      <c r="H15" s="21" t="s">
        <v>356</v>
      </c>
      <c r="I15" s="21" t="s">
        <v>357</v>
      </c>
      <c r="J15" s="34" t="s">
        <v>383</v>
      </c>
    </row>
    <row r="16" ht="18.75" customHeight="1" spans="1:10">
      <c r="A16" s="223" t="s">
        <v>279</v>
      </c>
      <c r="B16" s="21" t="s">
        <v>376</v>
      </c>
      <c r="C16" s="21" t="s">
        <v>344</v>
      </c>
      <c r="D16" s="21" t="s">
        <v>359</v>
      </c>
      <c r="E16" s="34" t="s">
        <v>384</v>
      </c>
      <c r="F16" s="21" t="s">
        <v>354</v>
      </c>
      <c r="G16" s="34" t="s">
        <v>385</v>
      </c>
      <c r="H16" s="21" t="s">
        <v>356</v>
      </c>
      <c r="I16" s="21" t="s">
        <v>357</v>
      </c>
      <c r="J16" s="34" t="s">
        <v>386</v>
      </c>
    </row>
    <row r="17" ht="18.75" customHeight="1" spans="1:10">
      <c r="A17" s="223" t="s">
        <v>279</v>
      </c>
      <c r="B17" s="21" t="s">
        <v>376</v>
      </c>
      <c r="C17" s="21" t="s">
        <v>344</v>
      </c>
      <c r="D17" s="21" t="s">
        <v>359</v>
      </c>
      <c r="E17" s="34" t="s">
        <v>387</v>
      </c>
      <c r="F17" s="21" t="s">
        <v>354</v>
      </c>
      <c r="G17" s="34" t="s">
        <v>385</v>
      </c>
      <c r="H17" s="21" t="s">
        <v>356</v>
      </c>
      <c r="I17" s="21" t="s">
        <v>357</v>
      </c>
      <c r="J17" s="34" t="s">
        <v>388</v>
      </c>
    </row>
    <row r="18" ht="18.75" customHeight="1" spans="1:10">
      <c r="A18" s="223" t="s">
        <v>279</v>
      </c>
      <c r="B18" s="21" t="s">
        <v>376</v>
      </c>
      <c r="C18" s="21" t="s">
        <v>364</v>
      </c>
      <c r="D18" s="21" t="s">
        <v>365</v>
      </c>
      <c r="E18" s="34" t="s">
        <v>389</v>
      </c>
      <c r="F18" s="21" t="s">
        <v>347</v>
      </c>
      <c r="G18" s="34" t="s">
        <v>390</v>
      </c>
      <c r="H18" s="21" t="s">
        <v>368</v>
      </c>
      <c r="I18" s="21" t="s">
        <v>350</v>
      </c>
      <c r="J18" s="34" t="s">
        <v>391</v>
      </c>
    </row>
    <row r="19" ht="18.75" customHeight="1" spans="1:10">
      <c r="A19" s="223" t="s">
        <v>279</v>
      </c>
      <c r="B19" s="21" t="s">
        <v>376</v>
      </c>
      <c r="C19" s="21" t="s">
        <v>364</v>
      </c>
      <c r="D19" s="21" t="s">
        <v>365</v>
      </c>
      <c r="E19" s="34" t="s">
        <v>392</v>
      </c>
      <c r="F19" s="21" t="s">
        <v>354</v>
      </c>
      <c r="G19" s="34" t="s">
        <v>176</v>
      </c>
      <c r="H19" s="21" t="s">
        <v>370</v>
      </c>
      <c r="I19" s="21" t="s">
        <v>350</v>
      </c>
      <c r="J19" s="34" t="s">
        <v>393</v>
      </c>
    </row>
    <row r="20" ht="18.75" customHeight="1" spans="1:10">
      <c r="A20" s="223" t="s">
        <v>279</v>
      </c>
      <c r="B20" s="21" t="s">
        <v>376</v>
      </c>
      <c r="C20" s="21" t="s">
        <v>371</v>
      </c>
      <c r="D20" s="21" t="s">
        <v>372</v>
      </c>
      <c r="E20" s="34" t="s">
        <v>394</v>
      </c>
      <c r="F20" s="21" t="s">
        <v>354</v>
      </c>
      <c r="G20" s="34" t="s">
        <v>374</v>
      </c>
      <c r="H20" s="21" t="s">
        <v>362</v>
      </c>
      <c r="I20" s="21" t="s">
        <v>357</v>
      </c>
      <c r="J20" s="34" t="s">
        <v>375</v>
      </c>
    </row>
    <row r="21" ht="18.75" customHeight="1" spans="1:10">
      <c r="A21" s="223" t="s">
        <v>270</v>
      </c>
      <c r="B21" s="21" t="s">
        <v>395</v>
      </c>
      <c r="C21" s="21" t="s">
        <v>344</v>
      </c>
      <c r="D21" s="21" t="s">
        <v>345</v>
      </c>
      <c r="E21" s="34" t="s">
        <v>396</v>
      </c>
      <c r="F21" s="21" t="s">
        <v>347</v>
      </c>
      <c r="G21" s="34" t="s">
        <v>397</v>
      </c>
      <c r="H21" s="21" t="s">
        <v>368</v>
      </c>
      <c r="I21" s="21" t="s">
        <v>350</v>
      </c>
      <c r="J21" s="34" t="s">
        <v>398</v>
      </c>
    </row>
    <row r="22" ht="18.75" customHeight="1" spans="1:10">
      <c r="A22" s="223" t="s">
        <v>270</v>
      </c>
      <c r="B22" s="21" t="s">
        <v>395</v>
      </c>
      <c r="C22" s="21" t="s">
        <v>344</v>
      </c>
      <c r="D22" s="21" t="s">
        <v>352</v>
      </c>
      <c r="E22" s="34" t="s">
        <v>399</v>
      </c>
      <c r="F22" s="21" t="s">
        <v>354</v>
      </c>
      <c r="G22" s="34" t="s">
        <v>374</v>
      </c>
      <c r="H22" s="21" t="s">
        <v>362</v>
      </c>
      <c r="I22" s="21" t="s">
        <v>357</v>
      </c>
      <c r="J22" s="34" t="s">
        <v>400</v>
      </c>
    </row>
    <row r="23" ht="18.75" customHeight="1" spans="1:10">
      <c r="A23" s="223" t="s">
        <v>270</v>
      </c>
      <c r="B23" s="21" t="s">
        <v>395</v>
      </c>
      <c r="C23" s="21" t="s">
        <v>344</v>
      </c>
      <c r="D23" s="21" t="s">
        <v>359</v>
      </c>
      <c r="E23" s="34" t="s">
        <v>401</v>
      </c>
      <c r="F23" s="21" t="s">
        <v>354</v>
      </c>
      <c r="G23" s="34" t="s">
        <v>374</v>
      </c>
      <c r="H23" s="21" t="s">
        <v>362</v>
      </c>
      <c r="I23" s="21" t="s">
        <v>357</v>
      </c>
      <c r="J23" s="34" t="s">
        <v>402</v>
      </c>
    </row>
    <row r="24" ht="18.75" customHeight="1" spans="1:10">
      <c r="A24" s="223" t="s">
        <v>270</v>
      </c>
      <c r="B24" s="21" t="s">
        <v>395</v>
      </c>
      <c r="C24" s="21" t="s">
        <v>364</v>
      </c>
      <c r="D24" s="21" t="s">
        <v>365</v>
      </c>
      <c r="E24" s="34" t="s">
        <v>403</v>
      </c>
      <c r="F24" s="21" t="s">
        <v>354</v>
      </c>
      <c r="G24" s="34" t="s">
        <v>180</v>
      </c>
      <c r="H24" s="21" t="s">
        <v>370</v>
      </c>
      <c r="I24" s="21" t="s">
        <v>350</v>
      </c>
      <c r="J24" s="34" t="s">
        <v>404</v>
      </c>
    </row>
    <row r="25" ht="18.75" customHeight="1" spans="1:10">
      <c r="A25" s="223" t="s">
        <v>270</v>
      </c>
      <c r="B25" s="21" t="s">
        <v>395</v>
      </c>
      <c r="C25" s="21" t="s">
        <v>371</v>
      </c>
      <c r="D25" s="21" t="s">
        <v>372</v>
      </c>
      <c r="E25" s="34" t="s">
        <v>405</v>
      </c>
      <c r="F25" s="21" t="s">
        <v>354</v>
      </c>
      <c r="G25" s="34" t="s">
        <v>374</v>
      </c>
      <c r="H25" s="21" t="s">
        <v>362</v>
      </c>
      <c r="I25" s="21" t="s">
        <v>357</v>
      </c>
      <c r="J25" s="34" t="s">
        <v>406</v>
      </c>
    </row>
    <row r="26" ht="18.75" customHeight="1" spans="1:10">
      <c r="A26" s="223" t="s">
        <v>283</v>
      </c>
      <c r="B26" s="21" t="s">
        <v>407</v>
      </c>
      <c r="C26" s="21" t="s">
        <v>344</v>
      </c>
      <c r="D26" s="21" t="s">
        <v>345</v>
      </c>
      <c r="E26" s="34" t="s">
        <v>408</v>
      </c>
      <c r="F26" s="21" t="s">
        <v>347</v>
      </c>
      <c r="G26" s="34" t="s">
        <v>409</v>
      </c>
      <c r="H26" s="21" t="s">
        <v>368</v>
      </c>
      <c r="I26" s="21" t="s">
        <v>350</v>
      </c>
      <c r="J26" s="34" t="s">
        <v>410</v>
      </c>
    </row>
    <row r="27" ht="18.75" customHeight="1" spans="1:10">
      <c r="A27" s="223" t="s">
        <v>283</v>
      </c>
      <c r="B27" s="21" t="s">
        <v>411</v>
      </c>
      <c r="C27" s="21" t="s">
        <v>344</v>
      </c>
      <c r="D27" s="21" t="s">
        <v>352</v>
      </c>
      <c r="E27" s="34" t="s">
        <v>412</v>
      </c>
      <c r="F27" s="21" t="s">
        <v>347</v>
      </c>
      <c r="G27" s="34" t="s">
        <v>374</v>
      </c>
      <c r="H27" s="21" t="s">
        <v>362</v>
      </c>
      <c r="I27" s="21" t="s">
        <v>357</v>
      </c>
      <c r="J27" s="34" t="s">
        <v>413</v>
      </c>
    </row>
    <row r="28" ht="18.75" customHeight="1" spans="1:10">
      <c r="A28" s="223" t="s">
        <v>283</v>
      </c>
      <c r="B28" s="21" t="s">
        <v>411</v>
      </c>
      <c r="C28" s="21" t="s">
        <v>344</v>
      </c>
      <c r="D28" s="21" t="s">
        <v>359</v>
      </c>
      <c r="E28" s="34" t="s">
        <v>414</v>
      </c>
      <c r="F28" s="21" t="s">
        <v>354</v>
      </c>
      <c r="G28" s="34" t="s">
        <v>374</v>
      </c>
      <c r="H28" s="21" t="s">
        <v>362</v>
      </c>
      <c r="I28" s="21" t="s">
        <v>357</v>
      </c>
      <c r="J28" s="34" t="s">
        <v>415</v>
      </c>
    </row>
    <row r="29" ht="18.75" customHeight="1" spans="1:10">
      <c r="A29" s="223" t="s">
        <v>283</v>
      </c>
      <c r="B29" s="21" t="s">
        <v>411</v>
      </c>
      <c r="C29" s="21" t="s">
        <v>364</v>
      </c>
      <c r="D29" s="21" t="s">
        <v>416</v>
      </c>
      <c r="E29" s="34" t="s">
        <v>417</v>
      </c>
      <c r="F29" s="21" t="s">
        <v>347</v>
      </c>
      <c r="G29" s="34" t="s">
        <v>409</v>
      </c>
      <c r="H29" s="21" t="s">
        <v>418</v>
      </c>
      <c r="I29" s="21" t="s">
        <v>350</v>
      </c>
      <c r="J29" s="34" t="s">
        <v>419</v>
      </c>
    </row>
    <row r="30" ht="18.75" customHeight="1" spans="1:10">
      <c r="A30" s="223" t="s">
        <v>283</v>
      </c>
      <c r="B30" s="21" t="s">
        <v>411</v>
      </c>
      <c r="C30" s="21" t="s">
        <v>364</v>
      </c>
      <c r="D30" s="21" t="s">
        <v>365</v>
      </c>
      <c r="E30" s="34" t="s">
        <v>420</v>
      </c>
      <c r="F30" s="21" t="s">
        <v>354</v>
      </c>
      <c r="G30" s="34" t="s">
        <v>421</v>
      </c>
      <c r="H30" s="21" t="s">
        <v>356</v>
      </c>
      <c r="I30" s="21" t="s">
        <v>357</v>
      </c>
      <c r="J30" s="34" t="s">
        <v>422</v>
      </c>
    </row>
    <row r="31" ht="18.75" customHeight="1" spans="1:10">
      <c r="A31" s="223" t="s">
        <v>283</v>
      </c>
      <c r="B31" s="21" t="s">
        <v>411</v>
      </c>
      <c r="C31" s="21" t="s">
        <v>364</v>
      </c>
      <c r="D31" s="21" t="s">
        <v>365</v>
      </c>
      <c r="E31" s="34" t="s">
        <v>423</v>
      </c>
      <c r="F31" s="21" t="s">
        <v>354</v>
      </c>
      <c r="G31" s="34" t="s">
        <v>424</v>
      </c>
      <c r="H31" s="21" t="s">
        <v>362</v>
      </c>
      <c r="I31" s="21" t="s">
        <v>357</v>
      </c>
      <c r="J31" s="34" t="s">
        <v>425</v>
      </c>
    </row>
    <row r="32" ht="18.75" customHeight="1" spans="1:10">
      <c r="A32" s="223" t="s">
        <v>283</v>
      </c>
      <c r="B32" s="21" t="s">
        <v>411</v>
      </c>
      <c r="C32" s="21" t="s">
        <v>364</v>
      </c>
      <c r="D32" s="21" t="s">
        <v>365</v>
      </c>
      <c r="E32" s="34" t="s">
        <v>426</v>
      </c>
      <c r="F32" s="21" t="s">
        <v>354</v>
      </c>
      <c r="G32" s="34" t="s">
        <v>427</v>
      </c>
      <c r="H32" s="21" t="s">
        <v>356</v>
      </c>
      <c r="I32" s="21" t="s">
        <v>357</v>
      </c>
      <c r="J32" s="34" t="s">
        <v>428</v>
      </c>
    </row>
    <row r="33" ht="18.75" customHeight="1" spans="1:10">
      <c r="A33" s="223" t="s">
        <v>283</v>
      </c>
      <c r="B33" s="21" t="s">
        <v>411</v>
      </c>
      <c r="C33" s="21" t="s">
        <v>371</v>
      </c>
      <c r="D33" s="21" t="s">
        <v>372</v>
      </c>
      <c r="E33" s="34" t="s">
        <v>429</v>
      </c>
      <c r="F33" s="21" t="s">
        <v>354</v>
      </c>
      <c r="G33" s="34" t="s">
        <v>374</v>
      </c>
      <c r="H33" s="21" t="s">
        <v>362</v>
      </c>
      <c r="I33" s="21" t="s">
        <v>357</v>
      </c>
      <c r="J33" s="34" t="s">
        <v>430</v>
      </c>
    </row>
    <row r="34" ht="18.75" customHeight="1" spans="1:10">
      <c r="A34" s="223" t="s">
        <v>283</v>
      </c>
      <c r="B34" s="21" t="s">
        <v>411</v>
      </c>
      <c r="C34" s="21" t="s">
        <v>371</v>
      </c>
      <c r="D34" s="21" t="s">
        <v>372</v>
      </c>
      <c r="E34" s="34" t="s">
        <v>431</v>
      </c>
      <c r="F34" s="21" t="s">
        <v>354</v>
      </c>
      <c r="G34" s="34" t="s">
        <v>432</v>
      </c>
      <c r="H34" s="21" t="s">
        <v>362</v>
      </c>
      <c r="I34" s="21" t="s">
        <v>357</v>
      </c>
      <c r="J34" s="34" t="s">
        <v>433</v>
      </c>
    </row>
    <row r="35" ht="18.75" customHeight="1" spans="1:10">
      <c r="A35" s="223" t="s">
        <v>275</v>
      </c>
      <c r="B35" s="21" t="s">
        <v>434</v>
      </c>
      <c r="C35" s="21" t="s">
        <v>344</v>
      </c>
      <c r="D35" s="21" t="s">
        <v>345</v>
      </c>
      <c r="E35" s="34" t="s">
        <v>435</v>
      </c>
      <c r="F35" s="21" t="s">
        <v>354</v>
      </c>
      <c r="G35" s="34" t="s">
        <v>436</v>
      </c>
      <c r="H35" s="21" t="s">
        <v>379</v>
      </c>
      <c r="I35" s="21" t="s">
        <v>350</v>
      </c>
      <c r="J35" s="34" t="s">
        <v>437</v>
      </c>
    </row>
    <row r="36" ht="18.75" customHeight="1" spans="1:10">
      <c r="A36" s="223" t="s">
        <v>275</v>
      </c>
      <c r="B36" s="21" t="s">
        <v>434</v>
      </c>
      <c r="C36" s="21" t="s">
        <v>344</v>
      </c>
      <c r="D36" s="21" t="s">
        <v>345</v>
      </c>
      <c r="E36" s="34" t="s">
        <v>438</v>
      </c>
      <c r="F36" s="21" t="s">
        <v>347</v>
      </c>
      <c r="G36" s="34" t="s">
        <v>439</v>
      </c>
      <c r="H36" s="21" t="s">
        <v>440</v>
      </c>
      <c r="I36" s="21" t="s">
        <v>350</v>
      </c>
      <c r="J36" s="34" t="s">
        <v>441</v>
      </c>
    </row>
    <row r="37" ht="18.75" customHeight="1" spans="1:10">
      <c r="A37" s="223" t="s">
        <v>275</v>
      </c>
      <c r="B37" s="21" t="s">
        <v>434</v>
      </c>
      <c r="C37" s="21" t="s">
        <v>344</v>
      </c>
      <c r="D37" s="21" t="s">
        <v>345</v>
      </c>
      <c r="E37" s="34" t="s">
        <v>442</v>
      </c>
      <c r="F37" s="21" t="s">
        <v>354</v>
      </c>
      <c r="G37" s="34" t="s">
        <v>176</v>
      </c>
      <c r="H37" s="21" t="s">
        <v>443</v>
      </c>
      <c r="I37" s="21" t="s">
        <v>350</v>
      </c>
      <c r="J37" s="34" t="s">
        <v>444</v>
      </c>
    </row>
    <row r="38" ht="18.75" customHeight="1" spans="1:10">
      <c r="A38" s="223" t="s">
        <v>275</v>
      </c>
      <c r="B38" s="21" t="s">
        <v>434</v>
      </c>
      <c r="C38" s="21" t="s">
        <v>344</v>
      </c>
      <c r="D38" s="21" t="s">
        <v>345</v>
      </c>
      <c r="E38" s="34" t="s">
        <v>445</v>
      </c>
      <c r="F38" s="21" t="s">
        <v>354</v>
      </c>
      <c r="G38" s="34" t="s">
        <v>175</v>
      </c>
      <c r="H38" s="21" t="s">
        <v>443</v>
      </c>
      <c r="I38" s="21" t="s">
        <v>350</v>
      </c>
      <c r="J38" s="34" t="s">
        <v>446</v>
      </c>
    </row>
    <row r="39" ht="18.75" customHeight="1" spans="1:10">
      <c r="A39" s="223" t="s">
        <v>275</v>
      </c>
      <c r="B39" s="21" t="s">
        <v>434</v>
      </c>
      <c r="C39" s="21" t="s">
        <v>344</v>
      </c>
      <c r="D39" s="21" t="s">
        <v>345</v>
      </c>
      <c r="E39" s="34" t="s">
        <v>447</v>
      </c>
      <c r="F39" s="21" t="s">
        <v>354</v>
      </c>
      <c r="G39" s="34" t="s">
        <v>175</v>
      </c>
      <c r="H39" s="21" t="s">
        <v>443</v>
      </c>
      <c r="I39" s="21" t="s">
        <v>350</v>
      </c>
      <c r="J39" s="34" t="s">
        <v>448</v>
      </c>
    </row>
    <row r="40" ht="18.75" customHeight="1" spans="1:10">
      <c r="A40" s="223" t="s">
        <v>275</v>
      </c>
      <c r="B40" s="21" t="s">
        <v>434</v>
      </c>
      <c r="C40" s="21" t="s">
        <v>344</v>
      </c>
      <c r="D40" s="21" t="s">
        <v>345</v>
      </c>
      <c r="E40" s="34" t="s">
        <v>449</v>
      </c>
      <c r="F40" s="21" t="s">
        <v>354</v>
      </c>
      <c r="G40" s="34" t="s">
        <v>450</v>
      </c>
      <c r="H40" s="21" t="s">
        <v>451</v>
      </c>
      <c r="I40" s="21" t="s">
        <v>357</v>
      </c>
      <c r="J40" s="34" t="s">
        <v>452</v>
      </c>
    </row>
    <row r="41" ht="18.75" customHeight="1" spans="1:10">
      <c r="A41" s="223" t="s">
        <v>275</v>
      </c>
      <c r="B41" s="21" t="s">
        <v>434</v>
      </c>
      <c r="C41" s="21" t="s">
        <v>344</v>
      </c>
      <c r="D41" s="21" t="s">
        <v>345</v>
      </c>
      <c r="E41" s="34" t="s">
        <v>453</v>
      </c>
      <c r="F41" s="21" t="s">
        <v>354</v>
      </c>
      <c r="G41" s="34" t="s">
        <v>176</v>
      </c>
      <c r="H41" s="21" t="s">
        <v>451</v>
      </c>
      <c r="I41" s="21" t="s">
        <v>350</v>
      </c>
      <c r="J41" s="34" t="s">
        <v>454</v>
      </c>
    </row>
    <row r="42" ht="18.75" customHeight="1" spans="1:10">
      <c r="A42" s="223" t="s">
        <v>275</v>
      </c>
      <c r="B42" s="21" t="s">
        <v>434</v>
      </c>
      <c r="C42" s="21" t="s">
        <v>344</v>
      </c>
      <c r="D42" s="21" t="s">
        <v>352</v>
      </c>
      <c r="E42" s="34" t="s">
        <v>455</v>
      </c>
      <c r="F42" s="21" t="s">
        <v>354</v>
      </c>
      <c r="G42" s="34" t="s">
        <v>361</v>
      </c>
      <c r="H42" s="21" t="s">
        <v>362</v>
      </c>
      <c r="I42" s="21" t="s">
        <v>357</v>
      </c>
      <c r="J42" s="34" t="s">
        <v>456</v>
      </c>
    </row>
    <row r="43" ht="18.75" customHeight="1" spans="1:10">
      <c r="A43" s="223" t="s">
        <v>275</v>
      </c>
      <c r="B43" s="21" t="s">
        <v>434</v>
      </c>
      <c r="C43" s="21" t="s">
        <v>344</v>
      </c>
      <c r="D43" s="21" t="s">
        <v>359</v>
      </c>
      <c r="E43" s="34" t="s">
        <v>457</v>
      </c>
      <c r="F43" s="21" t="s">
        <v>354</v>
      </c>
      <c r="G43" s="34" t="s">
        <v>432</v>
      </c>
      <c r="H43" s="21" t="s">
        <v>362</v>
      </c>
      <c r="I43" s="21" t="s">
        <v>357</v>
      </c>
      <c r="J43" s="34" t="s">
        <v>458</v>
      </c>
    </row>
    <row r="44" ht="18.75" customHeight="1" spans="1:10">
      <c r="A44" s="223" t="s">
        <v>275</v>
      </c>
      <c r="B44" s="21" t="s">
        <v>434</v>
      </c>
      <c r="C44" s="21" t="s">
        <v>364</v>
      </c>
      <c r="D44" s="21" t="s">
        <v>365</v>
      </c>
      <c r="E44" s="34" t="s">
        <v>366</v>
      </c>
      <c r="F44" s="21" t="s">
        <v>347</v>
      </c>
      <c r="G44" s="34" t="s">
        <v>459</v>
      </c>
      <c r="H44" s="21" t="s">
        <v>368</v>
      </c>
      <c r="I44" s="21" t="s">
        <v>350</v>
      </c>
      <c r="J44" s="34" t="s">
        <v>460</v>
      </c>
    </row>
    <row r="45" ht="18.75" customHeight="1" spans="1:10">
      <c r="A45" s="223" t="s">
        <v>275</v>
      </c>
      <c r="B45" s="21" t="s">
        <v>434</v>
      </c>
      <c r="C45" s="21" t="s">
        <v>364</v>
      </c>
      <c r="D45" s="21" t="s">
        <v>365</v>
      </c>
      <c r="E45" s="34" t="s">
        <v>461</v>
      </c>
      <c r="F45" s="21" t="s">
        <v>354</v>
      </c>
      <c r="G45" s="34" t="s">
        <v>462</v>
      </c>
      <c r="H45" s="21" t="s">
        <v>356</v>
      </c>
      <c r="I45" s="21" t="s">
        <v>357</v>
      </c>
      <c r="J45" s="34" t="s">
        <v>463</v>
      </c>
    </row>
    <row r="46" ht="18.75" customHeight="1" spans="1:10">
      <c r="A46" s="223" t="s">
        <v>275</v>
      </c>
      <c r="B46" s="21" t="s">
        <v>434</v>
      </c>
      <c r="C46" s="21" t="s">
        <v>371</v>
      </c>
      <c r="D46" s="21" t="s">
        <v>372</v>
      </c>
      <c r="E46" s="34" t="s">
        <v>464</v>
      </c>
      <c r="F46" s="21" t="s">
        <v>354</v>
      </c>
      <c r="G46" s="34" t="s">
        <v>374</v>
      </c>
      <c r="H46" s="21" t="s">
        <v>362</v>
      </c>
      <c r="I46" s="21" t="s">
        <v>357</v>
      </c>
      <c r="J46" s="34" t="s">
        <v>465</v>
      </c>
    </row>
  </sheetData>
  <mergeCells count="12">
    <mergeCell ref="A2:J2"/>
    <mergeCell ref="A3:H3"/>
    <mergeCell ref="A8:A13"/>
    <mergeCell ref="A14:A20"/>
    <mergeCell ref="A21:A25"/>
    <mergeCell ref="A26:A34"/>
    <mergeCell ref="A35:A46"/>
    <mergeCell ref="B8:B13"/>
    <mergeCell ref="B14:B20"/>
    <mergeCell ref="B21:B25"/>
    <mergeCell ref="B26:B34"/>
    <mergeCell ref="B35:B4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5"/>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6">
        <v>1</v>
      </c>
      <c r="B1" s="107">
        <v>0</v>
      </c>
      <c r="C1" s="106">
        <v>1</v>
      </c>
      <c r="D1" s="108"/>
      <c r="E1" s="108"/>
      <c r="F1" s="40" t="s">
        <v>466</v>
      </c>
    </row>
    <row r="2" ht="32.25" customHeight="1" spans="1:6">
      <c r="A2" s="109" t="str">
        <f>"2025"&amp;"年部门政府性基金预算支出预算表"</f>
        <v>2025年部门政府性基金预算支出预算表</v>
      </c>
      <c r="B2" s="110" t="s">
        <v>467</v>
      </c>
      <c r="C2" s="111"/>
      <c r="D2" s="112"/>
      <c r="E2" s="112"/>
      <c r="F2" s="112"/>
    </row>
    <row r="3" ht="18.75" customHeight="1" spans="1:6">
      <c r="A3" s="7" t="str">
        <f>"单位名称："&amp;"临沧市临翔区搬迁安置办公室"</f>
        <v>单位名称：临沧市临翔区搬迁安置办公室</v>
      </c>
      <c r="B3" s="7" t="s">
        <v>468</v>
      </c>
      <c r="C3" s="106"/>
      <c r="D3" s="108"/>
      <c r="E3" s="108"/>
      <c r="F3" s="40" t="s">
        <v>1</v>
      </c>
    </row>
    <row r="4" ht="18.75" customHeight="1" spans="1:6">
      <c r="A4" s="113" t="s">
        <v>195</v>
      </c>
      <c r="B4" s="114" t="s">
        <v>74</v>
      </c>
      <c r="C4" s="115" t="s">
        <v>75</v>
      </c>
      <c r="D4" s="13" t="s">
        <v>469</v>
      </c>
      <c r="E4" s="13"/>
      <c r="F4" s="14"/>
    </row>
    <row r="5" ht="18.75" customHeight="1" spans="1:6">
      <c r="A5" s="116"/>
      <c r="B5" s="117"/>
      <c r="C5" s="102"/>
      <c r="D5" s="101" t="s">
        <v>56</v>
      </c>
      <c r="E5" s="101" t="s">
        <v>76</v>
      </c>
      <c r="F5" s="101" t="s">
        <v>77</v>
      </c>
    </row>
    <row r="6" ht="18.75" customHeight="1" spans="1:6">
      <c r="A6" s="116">
        <v>1</v>
      </c>
      <c r="B6" s="118" t="s">
        <v>176</v>
      </c>
      <c r="C6" s="102">
        <v>3</v>
      </c>
      <c r="D6" s="101">
        <v>4</v>
      </c>
      <c r="E6" s="101">
        <v>5</v>
      </c>
      <c r="F6" s="101">
        <v>6</v>
      </c>
    </row>
    <row r="7" ht="18.75" customHeight="1" spans="1:6">
      <c r="A7" s="119" t="s">
        <v>71</v>
      </c>
      <c r="B7" s="89"/>
      <c r="C7" s="89"/>
      <c r="D7" s="23">
        <v>54015866.07</v>
      </c>
      <c r="E7" s="23"/>
      <c r="F7" s="23">
        <v>54015866.07</v>
      </c>
    </row>
    <row r="8" ht="18.75" customHeight="1" spans="1:6">
      <c r="A8" s="120" t="s">
        <v>71</v>
      </c>
      <c r="B8" s="89"/>
      <c r="C8" s="89"/>
      <c r="D8" s="23">
        <v>54015866.07</v>
      </c>
      <c r="E8" s="23"/>
      <c r="F8" s="23">
        <v>54015866.07</v>
      </c>
    </row>
    <row r="9" ht="18.75" customHeight="1" spans="1:6">
      <c r="A9" s="25"/>
      <c r="B9" s="89" t="s">
        <v>106</v>
      </c>
      <c r="C9" s="89" t="s">
        <v>107</v>
      </c>
      <c r="D9" s="23">
        <v>54015866.07</v>
      </c>
      <c r="E9" s="23"/>
      <c r="F9" s="23">
        <v>54015866.07</v>
      </c>
    </row>
    <row r="10" ht="18.75" customHeight="1" spans="1:6">
      <c r="A10" s="25"/>
      <c r="B10" s="121" t="s">
        <v>112</v>
      </c>
      <c r="C10" s="121" t="s">
        <v>113</v>
      </c>
      <c r="D10" s="23">
        <v>26988957.27</v>
      </c>
      <c r="E10" s="23"/>
      <c r="F10" s="23">
        <v>26988957.27</v>
      </c>
    </row>
    <row r="11" ht="18.75" customHeight="1" spans="1:6">
      <c r="A11" s="25"/>
      <c r="B11" s="122" t="s">
        <v>114</v>
      </c>
      <c r="C11" s="122" t="s">
        <v>115</v>
      </c>
      <c r="D11" s="23">
        <v>26988957.27</v>
      </c>
      <c r="E11" s="23"/>
      <c r="F11" s="23">
        <v>26988957.27</v>
      </c>
    </row>
    <row r="12" ht="18.75" customHeight="1" spans="1:6">
      <c r="A12" s="25"/>
      <c r="B12" s="121" t="s">
        <v>116</v>
      </c>
      <c r="C12" s="121" t="s">
        <v>117</v>
      </c>
      <c r="D12" s="23">
        <v>27026908.8</v>
      </c>
      <c r="E12" s="23"/>
      <c r="F12" s="23">
        <v>27026908.8</v>
      </c>
    </row>
    <row r="13" ht="18.75" customHeight="1" spans="1:6">
      <c r="A13" s="25"/>
      <c r="B13" s="122" t="s">
        <v>118</v>
      </c>
      <c r="C13" s="122" t="s">
        <v>119</v>
      </c>
      <c r="D13" s="23">
        <v>44700</v>
      </c>
      <c r="E13" s="23"/>
      <c r="F13" s="23">
        <v>44700</v>
      </c>
    </row>
    <row r="14" ht="18.75" customHeight="1" spans="1:6">
      <c r="A14" s="25"/>
      <c r="B14" s="122" t="s">
        <v>120</v>
      </c>
      <c r="C14" s="122" t="s">
        <v>115</v>
      </c>
      <c r="D14" s="23">
        <v>26982208.8</v>
      </c>
      <c r="E14" s="23"/>
      <c r="F14" s="23">
        <v>26982208.8</v>
      </c>
    </row>
    <row r="15" ht="18.75" customHeight="1" spans="1:6">
      <c r="A15" s="123" t="s">
        <v>133</v>
      </c>
      <c r="B15" s="124" t="s">
        <v>133</v>
      </c>
      <c r="C15" s="125" t="s">
        <v>133</v>
      </c>
      <c r="D15" s="23">
        <v>54015866.07</v>
      </c>
      <c r="E15" s="23"/>
      <c r="F15" s="23">
        <v>54015866.07</v>
      </c>
    </row>
  </sheetData>
  <mergeCells count="7">
    <mergeCell ref="A2:F2"/>
    <mergeCell ref="A3:C3"/>
    <mergeCell ref="D4:F4"/>
    <mergeCell ref="A15:C15"/>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5"/>
  <sheetViews>
    <sheetView showZeros="0" workbookViewId="0">
      <selection activeCell="F11" sqref="F11:F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470</v>
      </c>
    </row>
    <row r="2" ht="35.25" customHeight="1" spans="1:17">
      <c r="A2" s="66" t="str">
        <f>"2025"&amp;"年部门政府采购预算表"</f>
        <v>2025年部门政府采购预算表</v>
      </c>
      <c r="B2" s="6"/>
      <c r="C2" s="6"/>
      <c r="D2" s="6"/>
      <c r="E2" s="6"/>
      <c r="F2" s="6"/>
      <c r="G2" s="6"/>
      <c r="H2" s="6"/>
      <c r="I2" s="6"/>
      <c r="J2" s="6"/>
      <c r="K2" s="59"/>
      <c r="L2" s="6"/>
      <c r="M2" s="6"/>
      <c r="N2" s="6"/>
      <c r="O2" s="59"/>
      <c r="P2" s="59"/>
      <c r="Q2" s="6"/>
    </row>
    <row r="3" ht="18.75" customHeight="1" spans="1:17">
      <c r="A3" s="42" t="str">
        <f>"单位名称："&amp;"临沧市临翔区搬迁安置办公室"</f>
        <v>单位名称：临沧市临翔区搬迁安置办公室</v>
      </c>
      <c r="B3" s="100"/>
      <c r="C3" s="100"/>
      <c r="D3" s="100"/>
      <c r="E3" s="100"/>
      <c r="F3" s="100"/>
      <c r="G3" s="100"/>
      <c r="H3" s="100"/>
      <c r="I3" s="100"/>
      <c r="J3" s="100"/>
      <c r="O3" s="71"/>
      <c r="P3" s="71"/>
      <c r="Q3" s="40" t="s">
        <v>182</v>
      </c>
    </row>
    <row r="4" ht="18.75" customHeight="1" spans="1:17">
      <c r="A4" s="11" t="s">
        <v>471</v>
      </c>
      <c r="B4" s="80" t="s">
        <v>472</v>
      </c>
      <c r="C4" s="80" t="s">
        <v>473</v>
      </c>
      <c r="D4" s="80" t="s">
        <v>474</v>
      </c>
      <c r="E4" s="80" t="s">
        <v>475</v>
      </c>
      <c r="F4" s="80" t="s">
        <v>476</v>
      </c>
      <c r="G4" s="45" t="s">
        <v>202</v>
      </c>
      <c r="H4" s="45"/>
      <c r="I4" s="45"/>
      <c r="J4" s="45"/>
      <c r="K4" s="82"/>
      <c r="L4" s="45"/>
      <c r="M4" s="45"/>
      <c r="N4" s="45"/>
      <c r="O4" s="72"/>
      <c r="P4" s="82"/>
      <c r="Q4" s="46"/>
    </row>
    <row r="5" ht="18.75" customHeight="1" spans="1:17">
      <c r="A5" s="16"/>
      <c r="B5" s="83"/>
      <c r="C5" s="83"/>
      <c r="D5" s="83"/>
      <c r="E5" s="83"/>
      <c r="F5" s="83"/>
      <c r="G5" s="83" t="s">
        <v>56</v>
      </c>
      <c r="H5" s="83" t="s">
        <v>59</v>
      </c>
      <c r="I5" s="83" t="s">
        <v>477</v>
      </c>
      <c r="J5" s="83" t="s">
        <v>478</v>
      </c>
      <c r="K5" s="84" t="s">
        <v>479</v>
      </c>
      <c r="L5" s="96" t="s">
        <v>79</v>
      </c>
      <c r="M5" s="96"/>
      <c r="N5" s="96"/>
      <c r="O5" s="97"/>
      <c r="P5" s="98"/>
      <c r="Q5" s="85"/>
    </row>
    <row r="6" ht="30" customHeight="1" spans="1:17">
      <c r="A6" s="18"/>
      <c r="B6" s="85"/>
      <c r="C6" s="85"/>
      <c r="D6" s="85"/>
      <c r="E6" s="85"/>
      <c r="F6" s="85"/>
      <c r="G6" s="85"/>
      <c r="H6" s="85" t="s">
        <v>58</v>
      </c>
      <c r="I6" s="85"/>
      <c r="J6" s="85"/>
      <c r="K6" s="86"/>
      <c r="L6" s="85" t="s">
        <v>58</v>
      </c>
      <c r="M6" s="85" t="s">
        <v>65</v>
      </c>
      <c r="N6" s="85" t="s">
        <v>210</v>
      </c>
      <c r="O6" s="99" t="s">
        <v>67</v>
      </c>
      <c r="P6" s="86" t="s">
        <v>68</v>
      </c>
      <c r="Q6" s="85" t="s">
        <v>69</v>
      </c>
    </row>
    <row r="7" ht="18.75" customHeight="1" spans="1:17">
      <c r="A7" s="33">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8" t="s">
        <v>71</v>
      </c>
      <c r="B8" s="52"/>
      <c r="C8" s="52"/>
      <c r="D8" s="52"/>
      <c r="E8" s="103"/>
      <c r="F8" s="23">
        <v>37640</v>
      </c>
      <c r="G8" s="23">
        <v>37640</v>
      </c>
      <c r="H8" s="23">
        <v>37640</v>
      </c>
      <c r="I8" s="23"/>
      <c r="J8" s="23"/>
      <c r="K8" s="23"/>
      <c r="L8" s="23"/>
      <c r="M8" s="23"/>
      <c r="N8" s="23"/>
      <c r="O8" s="23"/>
      <c r="P8" s="23"/>
      <c r="Q8" s="23"/>
    </row>
    <row r="9" ht="18.75" customHeight="1" spans="1:17">
      <c r="A9" s="104" t="s">
        <v>71</v>
      </c>
      <c r="B9" s="52"/>
      <c r="C9" s="52"/>
      <c r="D9" s="52"/>
      <c r="E9" s="53"/>
      <c r="F9" s="23">
        <v>37640</v>
      </c>
      <c r="G9" s="23">
        <v>37640</v>
      </c>
      <c r="H9" s="23">
        <v>37640</v>
      </c>
      <c r="I9" s="23"/>
      <c r="J9" s="23"/>
      <c r="K9" s="23"/>
      <c r="L9" s="23"/>
      <c r="M9" s="23"/>
      <c r="N9" s="23"/>
      <c r="O9" s="23"/>
      <c r="P9" s="23"/>
      <c r="Q9" s="23"/>
    </row>
    <row r="10" ht="18.75" customHeight="1" spans="1:17">
      <c r="A10" s="224" t="s">
        <v>237</v>
      </c>
      <c r="B10" s="52" t="s">
        <v>480</v>
      </c>
      <c r="C10" s="52" t="s">
        <v>481</v>
      </c>
      <c r="D10" s="52" t="s">
        <v>482</v>
      </c>
      <c r="E10" s="53">
        <v>15</v>
      </c>
      <c r="F10" s="23">
        <v>3000</v>
      </c>
      <c r="G10" s="23">
        <v>3000</v>
      </c>
      <c r="H10" s="23">
        <v>3000</v>
      </c>
      <c r="I10" s="23"/>
      <c r="J10" s="23"/>
      <c r="K10" s="23"/>
      <c r="L10" s="23"/>
      <c r="M10" s="23"/>
      <c r="N10" s="23"/>
      <c r="O10" s="23"/>
      <c r="P10" s="23"/>
      <c r="Q10" s="23"/>
    </row>
    <row r="11" ht="18.75" customHeight="1" spans="1:17">
      <c r="A11" s="224" t="s">
        <v>237</v>
      </c>
      <c r="B11" s="52" t="s">
        <v>483</v>
      </c>
      <c r="C11" s="52" t="s">
        <v>484</v>
      </c>
      <c r="D11" s="52" t="s">
        <v>451</v>
      </c>
      <c r="E11" s="53">
        <v>5</v>
      </c>
      <c r="F11" s="23">
        <v>4000</v>
      </c>
      <c r="G11" s="23">
        <v>4000</v>
      </c>
      <c r="H11" s="23">
        <v>4000</v>
      </c>
      <c r="I11" s="23"/>
      <c r="J11" s="23"/>
      <c r="K11" s="23"/>
      <c r="L11" s="23"/>
      <c r="M11" s="23"/>
      <c r="N11" s="23"/>
      <c r="O11" s="23"/>
      <c r="P11" s="23"/>
      <c r="Q11" s="23"/>
    </row>
    <row r="12" ht="18.75" customHeight="1" spans="1:17">
      <c r="A12" s="224" t="s">
        <v>237</v>
      </c>
      <c r="B12" s="52" t="s">
        <v>485</v>
      </c>
      <c r="C12" s="52" t="s">
        <v>484</v>
      </c>
      <c r="D12" s="52" t="s">
        <v>451</v>
      </c>
      <c r="E12" s="53">
        <v>5</v>
      </c>
      <c r="F12" s="23">
        <v>4000</v>
      </c>
      <c r="G12" s="23">
        <v>4000</v>
      </c>
      <c r="H12" s="23">
        <v>4000</v>
      </c>
      <c r="I12" s="23"/>
      <c r="J12" s="23"/>
      <c r="K12" s="23"/>
      <c r="L12" s="23"/>
      <c r="M12" s="23"/>
      <c r="N12" s="23"/>
      <c r="O12" s="23"/>
      <c r="P12" s="23"/>
      <c r="Q12" s="23"/>
    </row>
    <row r="13" ht="18.75" customHeight="1" spans="1:17">
      <c r="A13" s="224" t="s">
        <v>237</v>
      </c>
      <c r="B13" s="52" t="s">
        <v>486</v>
      </c>
      <c r="C13" s="52" t="s">
        <v>484</v>
      </c>
      <c r="D13" s="52" t="s">
        <v>451</v>
      </c>
      <c r="E13" s="53">
        <v>5</v>
      </c>
      <c r="F13" s="23">
        <v>3750</v>
      </c>
      <c r="G13" s="23">
        <v>3750</v>
      </c>
      <c r="H13" s="23">
        <v>3750</v>
      </c>
      <c r="I13" s="23"/>
      <c r="J13" s="23"/>
      <c r="K13" s="23"/>
      <c r="L13" s="23"/>
      <c r="M13" s="23"/>
      <c r="N13" s="23"/>
      <c r="O13" s="23"/>
      <c r="P13" s="23"/>
      <c r="Q13" s="23"/>
    </row>
    <row r="14" ht="18.75" customHeight="1" spans="1:17">
      <c r="A14" s="224" t="s">
        <v>237</v>
      </c>
      <c r="B14" s="52" t="s">
        <v>487</v>
      </c>
      <c r="C14" s="52" t="s">
        <v>488</v>
      </c>
      <c r="D14" s="52" t="s">
        <v>489</v>
      </c>
      <c r="E14" s="53">
        <v>5</v>
      </c>
      <c r="F14" s="23">
        <v>22890</v>
      </c>
      <c r="G14" s="23">
        <v>22890</v>
      </c>
      <c r="H14" s="23">
        <v>22890</v>
      </c>
      <c r="I14" s="23"/>
      <c r="J14" s="23"/>
      <c r="K14" s="23"/>
      <c r="L14" s="23"/>
      <c r="M14" s="23"/>
      <c r="N14" s="23"/>
      <c r="O14" s="23"/>
      <c r="P14" s="23"/>
      <c r="Q14" s="23"/>
    </row>
    <row r="15" ht="18.75" customHeight="1" spans="1:17">
      <c r="A15" s="90" t="s">
        <v>133</v>
      </c>
      <c r="B15" s="91"/>
      <c r="C15" s="91"/>
      <c r="D15" s="91"/>
      <c r="E15" s="103"/>
      <c r="F15" s="23">
        <v>37640</v>
      </c>
      <c r="G15" s="23">
        <v>37640</v>
      </c>
      <c r="H15" s="23">
        <v>37640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D18" sqref="D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70"/>
      <c r="B1" s="70"/>
      <c r="C1" s="75"/>
      <c r="D1" s="70"/>
      <c r="E1" s="70"/>
      <c r="F1" s="70"/>
      <c r="G1" s="70"/>
      <c r="H1" s="76"/>
      <c r="I1" s="70"/>
      <c r="J1" s="70"/>
      <c r="K1" s="70"/>
      <c r="L1" s="39"/>
      <c r="M1" s="93"/>
      <c r="N1" s="94" t="s">
        <v>490</v>
      </c>
    </row>
    <row r="2" ht="34.5" customHeight="1" spans="1:14">
      <c r="A2" s="41" t="str">
        <f>"2025"&amp;"年部门政府购买服务预算表"</f>
        <v>2025年部门政府购买服务预算表</v>
      </c>
      <c r="B2" s="77"/>
      <c r="C2" s="59"/>
      <c r="D2" s="77"/>
      <c r="E2" s="77"/>
      <c r="F2" s="77"/>
      <c r="G2" s="77"/>
      <c r="H2" s="78"/>
      <c r="I2" s="77"/>
      <c r="J2" s="77"/>
      <c r="K2" s="77"/>
      <c r="L2" s="59"/>
      <c r="M2" s="78"/>
      <c r="N2" s="77"/>
    </row>
    <row r="3" ht="18.75" customHeight="1" spans="1:14">
      <c r="A3" s="67" t="str">
        <f>"单位名称："&amp;"临沧市临翔区搬迁安置办公室"</f>
        <v>单位名称：临沧市临翔区搬迁安置办公室</v>
      </c>
      <c r="B3" s="68"/>
      <c r="C3" s="79"/>
      <c r="D3" s="68"/>
      <c r="E3" s="68"/>
      <c r="F3" s="68"/>
      <c r="G3" s="68"/>
      <c r="H3" s="76"/>
      <c r="I3" s="70"/>
      <c r="J3" s="70"/>
      <c r="K3" s="70"/>
      <c r="L3" s="71"/>
      <c r="M3" s="95"/>
      <c r="N3" s="94" t="s">
        <v>182</v>
      </c>
    </row>
    <row r="4" ht="18.75" customHeight="1" spans="1:14">
      <c r="A4" s="11" t="s">
        <v>471</v>
      </c>
      <c r="B4" s="80" t="s">
        <v>491</v>
      </c>
      <c r="C4" s="81" t="s">
        <v>492</v>
      </c>
      <c r="D4" s="45" t="s">
        <v>202</v>
      </c>
      <c r="E4" s="45"/>
      <c r="F4" s="45"/>
      <c r="G4" s="45"/>
      <c r="H4" s="82"/>
      <c r="I4" s="45"/>
      <c r="J4" s="45"/>
      <c r="K4" s="45"/>
      <c r="L4" s="72"/>
      <c r="M4" s="82"/>
      <c r="N4" s="46"/>
    </row>
    <row r="5" ht="18.75" customHeight="1" spans="1:14">
      <c r="A5" s="16"/>
      <c r="B5" s="83"/>
      <c r="C5" s="84"/>
      <c r="D5" s="83" t="s">
        <v>56</v>
      </c>
      <c r="E5" s="83" t="s">
        <v>59</v>
      </c>
      <c r="F5" s="83" t="s">
        <v>477</v>
      </c>
      <c r="G5" s="83" t="s">
        <v>478</v>
      </c>
      <c r="H5" s="84" t="s">
        <v>479</v>
      </c>
      <c r="I5" s="96" t="s">
        <v>79</v>
      </c>
      <c r="J5" s="96"/>
      <c r="K5" s="96"/>
      <c r="L5" s="97"/>
      <c r="M5" s="98"/>
      <c r="N5" s="85"/>
    </row>
    <row r="6" ht="26.25" customHeight="1" spans="1:14">
      <c r="A6" s="18"/>
      <c r="B6" s="85"/>
      <c r="C6" s="86"/>
      <c r="D6" s="85"/>
      <c r="E6" s="85"/>
      <c r="F6" s="85"/>
      <c r="G6" s="85"/>
      <c r="H6" s="86"/>
      <c r="I6" s="85" t="s">
        <v>58</v>
      </c>
      <c r="J6" s="85" t="s">
        <v>65</v>
      </c>
      <c r="K6" s="85" t="s">
        <v>210</v>
      </c>
      <c r="L6" s="99" t="s">
        <v>67</v>
      </c>
      <c r="M6" s="86" t="s">
        <v>68</v>
      </c>
      <c r="N6" s="85" t="s">
        <v>69</v>
      </c>
    </row>
    <row r="7" ht="18.75" customHeight="1" spans="1:14">
      <c r="A7" s="87">
        <v>1</v>
      </c>
      <c r="B7" s="87">
        <v>2</v>
      </c>
      <c r="C7" s="87">
        <v>3</v>
      </c>
      <c r="D7" s="87">
        <v>4</v>
      </c>
      <c r="E7" s="87">
        <v>5</v>
      </c>
      <c r="F7" s="87">
        <v>6</v>
      </c>
      <c r="G7" s="87">
        <v>7</v>
      </c>
      <c r="H7" s="87">
        <v>8</v>
      </c>
      <c r="I7" s="87">
        <v>9</v>
      </c>
      <c r="J7" s="87">
        <v>10</v>
      </c>
      <c r="K7" s="87">
        <v>11</v>
      </c>
      <c r="L7" s="87">
        <v>12</v>
      </c>
      <c r="M7" s="87">
        <v>13</v>
      </c>
      <c r="N7" s="87">
        <v>14</v>
      </c>
    </row>
    <row r="8" ht="18.75" customHeight="1" spans="1:14">
      <c r="A8" s="88"/>
      <c r="B8" s="52"/>
      <c r="C8" s="89"/>
      <c r="D8" s="23"/>
      <c r="E8" s="23"/>
      <c r="F8" s="23"/>
      <c r="G8" s="23"/>
      <c r="H8" s="23"/>
      <c r="I8" s="23"/>
      <c r="J8" s="23"/>
      <c r="K8" s="23"/>
      <c r="L8" s="23"/>
      <c r="M8" s="23"/>
      <c r="N8" s="23"/>
    </row>
    <row r="9" ht="18.75" customHeight="1" spans="1:14">
      <c r="A9" s="88"/>
      <c r="B9" s="52"/>
      <c r="C9" s="89"/>
      <c r="D9" s="23"/>
      <c r="E9" s="23"/>
      <c r="F9" s="23"/>
      <c r="G9" s="23"/>
      <c r="H9" s="23"/>
      <c r="I9" s="23"/>
      <c r="J9" s="23"/>
      <c r="K9" s="23"/>
      <c r="L9" s="23"/>
      <c r="M9" s="23"/>
      <c r="N9" s="23"/>
    </row>
    <row r="10" ht="18.75" customHeight="1" spans="1:14">
      <c r="A10" s="90" t="s">
        <v>133</v>
      </c>
      <c r="B10" s="91"/>
      <c r="C10" s="92"/>
      <c r="D10" s="23"/>
      <c r="E10" s="23"/>
      <c r="F10" s="23"/>
      <c r="G10" s="23"/>
      <c r="H10" s="23"/>
      <c r="I10" s="23"/>
      <c r="J10" s="23"/>
      <c r="K10" s="23"/>
      <c r="L10" s="23"/>
      <c r="M10" s="23"/>
      <c r="N10" s="23"/>
    </row>
    <row r="11" customHeight="1" spans="1:1">
      <c r="A11" s="38" t="s">
        <v>493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5"/>
      <c r="G1" s="39"/>
      <c r="H1" s="39"/>
      <c r="I1" s="39" t="s">
        <v>494</v>
      </c>
    </row>
    <row r="2" ht="27.75" customHeight="1" spans="1:9">
      <c r="A2" s="66" t="str">
        <f>"2025"&amp;"年县对下转移支付预算表"</f>
        <v>2025年县对下转移支付预算表</v>
      </c>
      <c r="B2" s="6"/>
      <c r="C2" s="6"/>
      <c r="D2" s="6"/>
      <c r="E2" s="6"/>
      <c r="F2" s="6"/>
      <c r="G2" s="59"/>
      <c r="H2" s="59"/>
      <c r="I2" s="6"/>
    </row>
    <row r="3" ht="18.75" customHeight="1" spans="1:9">
      <c r="A3" s="67" t="str">
        <f>"单位名称："&amp;"临沧市临翔区搬迁安置办公室"</f>
        <v>单位名称：临沧市临翔区搬迁安置办公室</v>
      </c>
      <c r="B3" s="68"/>
      <c r="C3" s="68"/>
      <c r="D3" s="69"/>
      <c r="E3" s="70"/>
      <c r="G3" s="71"/>
      <c r="H3" s="71"/>
      <c r="I3" s="39" t="s">
        <v>182</v>
      </c>
    </row>
    <row r="4" ht="18.75" customHeight="1" spans="1:9">
      <c r="A4" s="31" t="s">
        <v>495</v>
      </c>
      <c r="B4" s="12" t="s">
        <v>202</v>
      </c>
      <c r="C4" s="13"/>
      <c r="D4" s="13"/>
      <c r="E4" s="12" t="s">
        <v>496</v>
      </c>
      <c r="F4" s="13"/>
      <c r="G4" s="72"/>
      <c r="H4" s="72"/>
      <c r="I4" s="14"/>
    </row>
    <row r="5" ht="18.75" customHeight="1" spans="1:9">
      <c r="A5" s="33"/>
      <c r="B5" s="32" t="s">
        <v>56</v>
      </c>
      <c r="C5" s="11" t="s">
        <v>59</v>
      </c>
      <c r="D5" s="73" t="s">
        <v>497</v>
      </c>
      <c r="E5" s="74" t="s">
        <v>498</v>
      </c>
      <c r="F5" s="74" t="s">
        <v>498</v>
      </c>
      <c r="G5" s="74" t="s">
        <v>498</v>
      </c>
      <c r="H5" s="74" t="s">
        <v>498</v>
      </c>
      <c r="I5" s="74" t="s">
        <v>498</v>
      </c>
    </row>
    <row r="6" ht="18.75" customHeight="1" spans="1:9">
      <c r="A6" s="74">
        <v>1</v>
      </c>
      <c r="B6" s="74">
        <v>2</v>
      </c>
      <c r="C6" s="74">
        <v>3</v>
      </c>
      <c r="D6" s="74">
        <v>4</v>
      </c>
      <c r="E6" s="74">
        <v>5</v>
      </c>
      <c r="F6" s="74">
        <v>6</v>
      </c>
      <c r="G6" s="74">
        <v>7</v>
      </c>
      <c r="H6" s="74">
        <v>8</v>
      </c>
      <c r="I6" s="74">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499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D18" sqref="D1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500</v>
      </c>
    </row>
    <row r="2" ht="36" customHeight="1" spans="1:10">
      <c r="A2" s="5" t="str">
        <f>"2025"&amp;"年县对下转移支付绩效目标表"</f>
        <v>2025年县对下转移支付绩效目标表</v>
      </c>
      <c r="B2" s="6"/>
      <c r="C2" s="6"/>
      <c r="D2" s="6"/>
      <c r="E2" s="6"/>
      <c r="F2" s="59"/>
      <c r="G2" s="6"/>
      <c r="H2" s="59"/>
      <c r="I2" s="59"/>
      <c r="J2" s="6"/>
    </row>
    <row r="3" ht="18.75" customHeight="1" spans="1:8">
      <c r="A3" s="7" t="str">
        <f>"单位名称："&amp;"临沧市临翔区搬迁安置办公室"</f>
        <v>单位名称：临沧市临翔区搬迁安置办公室</v>
      </c>
      <c r="B3" s="3"/>
      <c r="C3" s="3"/>
      <c r="D3" s="3"/>
      <c r="E3" s="3"/>
      <c r="F3" s="38"/>
      <c r="G3" s="3"/>
      <c r="H3" s="38"/>
    </row>
    <row r="4" ht="18.75" customHeight="1" spans="1:10">
      <c r="A4" s="47" t="s">
        <v>333</v>
      </c>
      <c r="B4" s="47" t="s">
        <v>334</v>
      </c>
      <c r="C4" s="47" t="s">
        <v>335</v>
      </c>
      <c r="D4" s="47" t="s">
        <v>336</v>
      </c>
      <c r="E4" s="47" t="s">
        <v>337</v>
      </c>
      <c r="F4" s="60" t="s">
        <v>338</v>
      </c>
      <c r="G4" s="47" t="s">
        <v>339</v>
      </c>
      <c r="H4" s="60" t="s">
        <v>340</v>
      </c>
      <c r="I4" s="60" t="s">
        <v>341</v>
      </c>
      <c r="J4" s="47" t="s">
        <v>342</v>
      </c>
    </row>
    <row r="5" ht="18.75" customHeight="1" spans="1:10">
      <c r="A5" s="47">
        <v>1</v>
      </c>
      <c r="B5" s="47">
        <v>2</v>
      </c>
      <c r="C5" s="47">
        <v>3</v>
      </c>
      <c r="D5" s="47">
        <v>4</v>
      </c>
      <c r="E5" s="47">
        <v>5</v>
      </c>
      <c r="F5" s="60">
        <v>6</v>
      </c>
      <c r="G5" s="47">
        <v>7</v>
      </c>
      <c r="H5" s="60">
        <v>8</v>
      </c>
      <c r="I5" s="60">
        <v>9</v>
      </c>
      <c r="J5" s="47">
        <v>10</v>
      </c>
    </row>
    <row r="6" ht="18.75" customHeight="1" spans="1:10">
      <c r="A6" s="21"/>
      <c r="B6" s="61"/>
      <c r="C6" s="61"/>
      <c r="D6" s="61"/>
      <c r="E6" s="62"/>
      <c r="F6" s="63"/>
      <c r="G6" s="62"/>
      <c r="H6" s="63"/>
      <c r="I6" s="63"/>
      <c r="J6" s="62"/>
    </row>
    <row r="7" ht="18.75" customHeight="1" spans="1:10">
      <c r="A7" s="21"/>
      <c r="B7" s="21"/>
      <c r="C7" s="21"/>
      <c r="D7" s="21"/>
      <c r="E7" s="21"/>
      <c r="F7" s="64"/>
      <c r="G7" s="21"/>
      <c r="H7" s="21"/>
      <c r="I7" s="21"/>
      <c r="J7" s="21"/>
    </row>
    <row r="8" customHeight="1" spans="1:1">
      <c r="A8" t="s">
        <v>501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showZeros="0" workbookViewId="0">
      <selection activeCell="H7" sqref="H7:H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502</v>
      </c>
    </row>
    <row r="2" ht="34.5" customHeight="1" spans="1:8">
      <c r="A2" s="41" t="str">
        <f>"2025"&amp;"年新增资产配置表"</f>
        <v>2025年新增资产配置表</v>
      </c>
      <c r="B2" s="6"/>
      <c r="C2" s="6"/>
      <c r="D2" s="6"/>
      <c r="E2" s="6"/>
      <c r="F2" s="6"/>
      <c r="G2" s="6"/>
      <c r="H2" s="6"/>
    </row>
    <row r="3" ht="18.75" customHeight="1" spans="1:8">
      <c r="A3" s="42" t="str">
        <f>"单位名称："&amp;"临沧市临翔区搬迁安置办公室"</f>
        <v>单位名称：临沧市临翔区搬迁安置办公室</v>
      </c>
      <c r="B3" s="8"/>
      <c r="C3" s="3"/>
      <c r="H3" s="43" t="s">
        <v>182</v>
      </c>
    </row>
    <row r="4" ht="18.75" customHeight="1" spans="1:8">
      <c r="A4" s="11" t="s">
        <v>195</v>
      </c>
      <c r="B4" s="11" t="s">
        <v>503</v>
      </c>
      <c r="C4" s="11" t="s">
        <v>504</v>
      </c>
      <c r="D4" s="11" t="s">
        <v>505</v>
      </c>
      <c r="E4" s="11" t="s">
        <v>506</v>
      </c>
      <c r="F4" s="44" t="s">
        <v>507</v>
      </c>
      <c r="G4" s="45"/>
      <c r="H4" s="46"/>
    </row>
    <row r="5" ht="18.75" customHeight="1" spans="1:8">
      <c r="A5" s="18"/>
      <c r="B5" s="18"/>
      <c r="C5" s="18"/>
      <c r="D5" s="18"/>
      <c r="E5" s="18"/>
      <c r="F5" s="47" t="s">
        <v>475</v>
      </c>
      <c r="G5" s="47" t="s">
        <v>508</v>
      </c>
      <c r="H5" s="47" t="s">
        <v>509</v>
      </c>
    </row>
    <row r="6" ht="18.75" customHeight="1" spans="1:8">
      <c r="A6" s="11">
        <v>1</v>
      </c>
      <c r="B6" s="11">
        <v>2</v>
      </c>
      <c r="C6" s="11">
        <v>3</v>
      </c>
      <c r="D6" s="11">
        <v>4</v>
      </c>
      <c r="E6" s="11">
        <v>5</v>
      </c>
      <c r="F6" s="11">
        <v>6</v>
      </c>
      <c r="G6" s="11">
        <v>7</v>
      </c>
      <c r="H6" s="11">
        <v>8</v>
      </c>
    </row>
    <row r="7" ht="18.75" customHeight="1" spans="1:8">
      <c r="A7" s="48" t="s">
        <v>71</v>
      </c>
      <c r="B7" s="48" t="s">
        <v>510</v>
      </c>
      <c r="C7" s="49" t="s">
        <v>511</v>
      </c>
      <c r="D7" s="49" t="s">
        <v>487</v>
      </c>
      <c r="E7" s="49" t="s">
        <v>489</v>
      </c>
      <c r="F7" s="50">
        <v>5</v>
      </c>
      <c r="G7" s="51">
        <v>4578</v>
      </c>
      <c r="H7" s="51">
        <v>22890</v>
      </c>
    </row>
    <row r="8" ht="18.75" customHeight="1" spans="1:8">
      <c r="A8" s="48" t="s">
        <v>71</v>
      </c>
      <c r="B8" s="48" t="s">
        <v>512</v>
      </c>
      <c r="C8" s="49" t="s">
        <v>513</v>
      </c>
      <c r="D8" s="52" t="s">
        <v>483</v>
      </c>
      <c r="E8" s="52" t="s">
        <v>451</v>
      </c>
      <c r="F8" s="53">
        <v>5</v>
      </c>
      <c r="G8" s="51">
        <v>800</v>
      </c>
      <c r="H8" s="51">
        <v>4000</v>
      </c>
    </row>
    <row r="9" ht="18.75" customHeight="1" spans="1:8">
      <c r="A9" s="48" t="s">
        <v>71</v>
      </c>
      <c r="B9" s="48" t="s">
        <v>512</v>
      </c>
      <c r="C9" s="49" t="s">
        <v>513</v>
      </c>
      <c r="D9" s="52" t="s">
        <v>485</v>
      </c>
      <c r="E9" s="52" t="s">
        <v>451</v>
      </c>
      <c r="F9" s="53">
        <v>5</v>
      </c>
      <c r="G9" s="51">
        <v>800</v>
      </c>
      <c r="H9" s="51">
        <v>4000</v>
      </c>
    </row>
    <row r="10" ht="18.75" customHeight="1" spans="1:8">
      <c r="A10" s="48" t="s">
        <v>71</v>
      </c>
      <c r="B10" s="48" t="s">
        <v>512</v>
      </c>
      <c r="C10" s="49" t="s">
        <v>513</v>
      </c>
      <c r="D10" s="52" t="s">
        <v>486</v>
      </c>
      <c r="E10" s="52" t="s">
        <v>451</v>
      </c>
      <c r="F10" s="53">
        <v>5</v>
      </c>
      <c r="G10" s="51">
        <v>750</v>
      </c>
      <c r="H10" s="51">
        <v>3750</v>
      </c>
    </row>
    <row r="11" ht="18.75" customHeight="1" spans="1:8">
      <c r="A11" s="54" t="s">
        <v>56</v>
      </c>
      <c r="B11" s="55"/>
      <c r="C11" s="55"/>
      <c r="D11" s="55"/>
      <c r="E11" s="56"/>
      <c r="F11" s="57"/>
      <c r="G11" s="58"/>
      <c r="H11" s="58">
        <v>34640</v>
      </c>
    </row>
  </sheetData>
  <mergeCells count="9">
    <mergeCell ref="A2:H2"/>
    <mergeCell ref="A3:C3"/>
    <mergeCell ref="F4:H4"/>
    <mergeCell ref="A11:E11"/>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C17" sqref="C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514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"单位名称："&amp;"临沧市临翔区搬迁安置办公室"</f>
        <v>单位名称：临沧市临翔区搬迁安置办公室</v>
      </c>
      <c r="B3" s="8"/>
      <c r="C3" s="8"/>
      <c r="D3" s="8"/>
      <c r="E3" s="8"/>
      <c r="F3" s="8"/>
      <c r="G3" s="8"/>
      <c r="H3" s="9"/>
      <c r="I3" s="9"/>
      <c r="J3" s="9"/>
      <c r="K3" s="4" t="s">
        <v>182</v>
      </c>
    </row>
    <row r="4" ht="18.75" customHeight="1" spans="1:11">
      <c r="A4" s="10" t="s">
        <v>264</v>
      </c>
      <c r="B4" s="10" t="s">
        <v>197</v>
      </c>
      <c r="C4" s="10" t="s">
        <v>265</v>
      </c>
      <c r="D4" s="11" t="s">
        <v>198</v>
      </c>
      <c r="E4" s="11" t="s">
        <v>199</v>
      </c>
      <c r="F4" s="11" t="s">
        <v>266</v>
      </c>
      <c r="G4" s="11" t="s">
        <v>267</v>
      </c>
      <c r="H4" s="31" t="s">
        <v>56</v>
      </c>
      <c r="I4" s="12" t="s">
        <v>515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133</v>
      </c>
      <c r="B10" s="36"/>
      <c r="C10" s="36"/>
      <c r="D10" s="36"/>
      <c r="E10" s="36"/>
      <c r="F10" s="36"/>
      <c r="G10" s="37"/>
      <c r="H10" s="23"/>
      <c r="I10" s="23"/>
      <c r="J10" s="23"/>
      <c r="K10" s="23"/>
    </row>
    <row r="11" customHeight="1" spans="1:1">
      <c r="A11" s="38" t="s">
        <v>493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516</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"单位名称："&amp;"临沧市临翔区搬迁安置办公室"</f>
        <v>单位名称：临沧市临翔区搬迁安置办公室</v>
      </c>
      <c r="B3" s="8"/>
      <c r="C3" s="8"/>
      <c r="D3" s="8"/>
      <c r="E3" s="9"/>
      <c r="F3" s="9"/>
      <c r="G3" s="4" t="s">
        <v>182</v>
      </c>
    </row>
    <row r="4" ht="18.75" customHeight="1" spans="1:7">
      <c r="A4" s="10" t="s">
        <v>265</v>
      </c>
      <c r="B4" s="10" t="s">
        <v>264</v>
      </c>
      <c r="C4" s="10" t="s">
        <v>197</v>
      </c>
      <c r="D4" s="11" t="s">
        <v>517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1237316.7</v>
      </c>
      <c r="F8" s="23"/>
      <c r="G8" s="23"/>
    </row>
    <row r="9" ht="18.75" customHeight="1" spans="1:7">
      <c r="A9" s="24" t="s">
        <v>71</v>
      </c>
      <c r="B9" s="21"/>
      <c r="C9" s="21"/>
      <c r="D9" s="21"/>
      <c r="E9" s="23">
        <v>1237316.7</v>
      </c>
      <c r="F9" s="23"/>
      <c r="G9" s="23"/>
    </row>
    <row r="10" ht="18.75" customHeight="1" spans="1:7">
      <c r="A10" s="25"/>
      <c r="B10" s="21" t="s">
        <v>518</v>
      </c>
      <c r="C10" s="21" t="s">
        <v>283</v>
      </c>
      <c r="D10" s="21" t="s">
        <v>519</v>
      </c>
      <c r="E10" s="23">
        <v>50000</v>
      </c>
      <c r="F10" s="23"/>
      <c r="G10" s="23"/>
    </row>
    <row r="11" ht="18.75" customHeight="1" spans="1:7">
      <c r="A11" s="25"/>
      <c r="B11" s="21" t="s">
        <v>518</v>
      </c>
      <c r="C11" s="21" t="s">
        <v>270</v>
      </c>
      <c r="D11" s="21" t="s">
        <v>519</v>
      </c>
      <c r="E11" s="23">
        <v>380000</v>
      </c>
      <c r="F11" s="23"/>
      <c r="G11" s="23"/>
    </row>
    <row r="12" ht="18.75" customHeight="1" spans="1:7">
      <c r="A12" s="25"/>
      <c r="B12" s="21" t="s">
        <v>518</v>
      </c>
      <c r="C12" s="21" t="s">
        <v>275</v>
      </c>
      <c r="D12" s="21" t="s">
        <v>519</v>
      </c>
      <c r="E12" s="23">
        <v>260000</v>
      </c>
      <c r="F12" s="23"/>
      <c r="G12" s="23"/>
    </row>
    <row r="13" ht="18.75" customHeight="1" spans="1:7">
      <c r="A13" s="25"/>
      <c r="B13" s="21" t="s">
        <v>518</v>
      </c>
      <c r="C13" s="21" t="s">
        <v>281</v>
      </c>
      <c r="D13" s="21" t="s">
        <v>519</v>
      </c>
      <c r="E13" s="23">
        <v>50000</v>
      </c>
      <c r="F13" s="23"/>
      <c r="G13" s="23"/>
    </row>
    <row r="14" ht="18.75" customHeight="1" spans="1:7">
      <c r="A14" s="25"/>
      <c r="B14" s="21" t="s">
        <v>518</v>
      </c>
      <c r="C14" s="21" t="s">
        <v>279</v>
      </c>
      <c r="D14" s="21" t="s">
        <v>519</v>
      </c>
      <c r="E14" s="23">
        <v>497316.7</v>
      </c>
      <c r="F14" s="23"/>
      <c r="G14" s="23"/>
    </row>
    <row r="15" ht="18.75" customHeight="1" spans="1:7">
      <c r="A15" s="26" t="s">
        <v>56</v>
      </c>
      <c r="B15" s="27" t="s">
        <v>520</v>
      </c>
      <c r="C15" s="27"/>
      <c r="D15" s="28"/>
      <c r="E15" s="23">
        <v>1237316.7</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2025-03-14T00:39:00Z</dcterms:created>
  <dcterms:modified xsi:type="dcterms:W3CDTF">2025-03-20T02:28:44Z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79D8F17C24344F77AF3DDF59AC732EA0_12</vt:lpwstr>
  </property>
  <property fmtid="{D5CDD505-2E9C-101B-9397-08002B2CF9AE}" pid="3" name="KSOProductBuildVer">
    <vt:lpwstr>2052-10.8.0.5950</vt:lpwstr>
  </property>
</Properties>
</file>