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925" activeTab="2"/>
  </bookViews>
  <sheets>
    <sheet name="附件1" sheetId="3" r:id="rId1"/>
    <sheet name="附件2" sheetId="2" r:id="rId2"/>
    <sheet name="附件3" sheetId="4" r:id="rId3"/>
    <sheet name="附件4" sheetId="5" r:id="rId4"/>
    <sheet name="附件5" sheetId="8" r:id="rId5"/>
    <sheet name="附件6" sheetId="9" r:id="rId6"/>
  </sheets>
  <externalReferences>
    <externalReference r:id="rId7"/>
  </externalReferences>
  <definedNames>
    <definedName name="_xlnm._FilterDatabase" localSheetId="4" hidden="1">附件5!$C$6:$C$20</definedName>
    <definedName name="_xlnm._FilterDatabase" localSheetId="5" hidden="1">附件6!#REF!</definedName>
    <definedName name="_xlnm.Print_Titles" localSheetId="5">附件6!#REF!</definedName>
  </definedNames>
  <calcPr calcId="144525"/>
</workbook>
</file>

<file path=xl/sharedStrings.xml><?xml version="1.0" encoding="utf-8"?>
<sst xmlns="http://schemas.openxmlformats.org/spreadsheetml/2006/main" count="189" uniqueCount="90">
  <si>
    <t>附件1</t>
  </si>
  <si>
    <t>2019年临翔区新增债券资金安排项目情况表</t>
  </si>
  <si>
    <t>单位：万元</t>
  </si>
  <si>
    <t>序号</t>
  </si>
  <si>
    <t>项目</t>
  </si>
  <si>
    <t>金额</t>
  </si>
  <si>
    <t>合计</t>
  </si>
  <si>
    <t>一般债券小计</t>
  </si>
  <si>
    <t>专项债券小计</t>
  </si>
  <si>
    <t>临沧市第二人民医院建设项目</t>
  </si>
  <si>
    <t>附件2</t>
  </si>
  <si>
    <t>2019年临翔区新增政府专项债务限额表</t>
  </si>
  <si>
    <t>额度</t>
  </si>
  <si>
    <t>使用方向</t>
  </si>
  <si>
    <t>临翔区合计</t>
  </si>
  <si>
    <t>临翔区</t>
  </si>
  <si>
    <t>市第二人民医院建设</t>
  </si>
  <si>
    <t>附件3</t>
  </si>
  <si>
    <t>2019年临翔区地方政府债务限额表</t>
  </si>
  <si>
    <t>单位:万元</t>
  </si>
  <si>
    <r>
      <rPr>
        <b/>
        <sz val="12"/>
        <color indexed="8"/>
        <rFont val="宋体"/>
        <charset val="134"/>
      </rPr>
      <t>地</t>
    </r>
    <r>
      <rPr>
        <b/>
        <sz val="12"/>
        <color indexed="8"/>
        <rFont val="Times New Roman"/>
        <charset val="134"/>
      </rPr>
      <t xml:space="preserve">  </t>
    </r>
    <r>
      <rPr>
        <b/>
        <sz val="12"/>
        <color indexed="8"/>
        <rFont val="宋体"/>
        <charset val="134"/>
      </rPr>
      <t>区</t>
    </r>
  </si>
  <si>
    <r>
      <rPr>
        <b/>
        <sz val="12"/>
        <color indexed="8"/>
        <rFont val="Times New Roman"/>
        <charset val="134"/>
      </rPr>
      <t>2014</t>
    </r>
    <r>
      <rPr>
        <b/>
        <sz val="12"/>
        <color indexed="8"/>
        <rFont val="宋体"/>
        <charset val="134"/>
      </rPr>
      <t>年政府债务清理甄别结果</t>
    </r>
  </si>
  <si>
    <t>在建项目后续融资（一般债务）</t>
  </si>
  <si>
    <r>
      <rPr>
        <b/>
        <sz val="12"/>
        <rFont val="Times New Roman"/>
        <charset val="134"/>
      </rPr>
      <t>2014</t>
    </r>
    <r>
      <rPr>
        <b/>
        <sz val="12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</si>
  <si>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</si>
  <si>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2015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</si>
  <si>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indexed="8"/>
        <rFont val="Times New Roman"/>
        <charset val="134"/>
      </rPr>
      <t>2016</t>
    </r>
    <r>
      <rPr>
        <b/>
        <sz val="12"/>
        <color indexed="8"/>
        <rFont val="宋体"/>
        <charset val="134"/>
      </rPr>
      <t>年新增债券</t>
    </r>
  </si>
  <si>
    <r>
      <rPr>
        <b/>
        <sz val="12"/>
        <color indexed="8"/>
        <rFont val="Times New Roman"/>
        <charset val="134"/>
      </rPr>
      <t>2017</t>
    </r>
    <r>
      <rPr>
        <b/>
        <sz val="12"/>
        <color indexed="8"/>
        <rFont val="宋体"/>
        <charset val="134"/>
      </rPr>
      <t>年政府债务限额</t>
    </r>
  </si>
  <si>
    <r>
      <rPr>
        <b/>
        <sz val="12"/>
        <color rgb="FF000000"/>
        <rFont val="Times New Roman"/>
        <charset val="134"/>
      </rPr>
      <t>2017</t>
    </r>
    <r>
      <rPr>
        <b/>
        <sz val="12"/>
        <color rgb="FF000000"/>
        <rFont val="宋体"/>
        <charset val="134"/>
      </rPr>
      <t>年末政府债务余额</t>
    </r>
  </si>
  <si>
    <r>
      <rPr>
        <b/>
        <sz val="12"/>
        <color rgb="FF000000"/>
        <rFont val="Times New Roman"/>
        <charset val="134"/>
      </rPr>
      <t>2018</t>
    </r>
    <r>
      <rPr>
        <b/>
        <sz val="12"/>
        <color rgb="FF000000"/>
        <rFont val="宋体"/>
        <charset val="134"/>
      </rPr>
      <t>年新增政府债限额</t>
    </r>
  </si>
  <si>
    <r>
      <rPr>
        <b/>
        <sz val="12"/>
        <color rgb="FF000000"/>
        <rFont val="Times New Roman"/>
        <charset val="134"/>
      </rPr>
      <t>2018</t>
    </r>
    <r>
      <rPr>
        <b/>
        <sz val="12"/>
        <color rgb="FF000000"/>
        <rFont val="宋体"/>
        <charset val="134"/>
      </rPr>
      <t>年政府债务限额</t>
    </r>
  </si>
  <si>
    <t>省级收回政府债务限额</t>
  </si>
  <si>
    <r>
      <rPr>
        <b/>
        <sz val="12"/>
        <color rgb="FF000000"/>
        <rFont val="Times New Roman"/>
        <charset val="134"/>
      </rPr>
      <t>2019</t>
    </r>
    <r>
      <rPr>
        <b/>
        <sz val="12"/>
        <color rgb="FF000000"/>
        <rFont val="宋体"/>
        <charset val="134"/>
      </rPr>
      <t>年新增政府债务限额</t>
    </r>
  </si>
  <si>
    <t>调整后2019年政府债务限额</t>
  </si>
  <si>
    <t>小计</t>
  </si>
  <si>
    <t>一般债务</t>
  </si>
  <si>
    <t>专项债务</t>
  </si>
  <si>
    <t>提前下达</t>
  </si>
  <si>
    <t>本次下达</t>
  </si>
  <si>
    <t>易地扶贫搬迁</t>
  </si>
  <si>
    <t>棚户区改造</t>
  </si>
  <si>
    <t>水利</t>
  </si>
  <si>
    <t>内债</t>
  </si>
  <si>
    <t>外债</t>
  </si>
  <si>
    <t>附件4</t>
  </si>
  <si>
    <t>2019年临翔区政府债务余额预计表</t>
  </si>
  <si>
    <t>2018年政府债务余额</t>
  </si>
  <si>
    <r>
      <rPr>
        <b/>
        <sz val="12"/>
        <color rgb="FF000000"/>
        <rFont val="Times New Roman"/>
        <charset val="134"/>
      </rPr>
      <t>2019</t>
    </r>
    <r>
      <rPr>
        <b/>
        <sz val="12"/>
        <color rgb="FF000000"/>
        <rFont val="宋体"/>
        <charset val="134"/>
      </rPr>
      <t>年新增政府债务预计余额</t>
    </r>
  </si>
  <si>
    <t>调整后2019年预计政府债务余额</t>
  </si>
  <si>
    <t>附件5</t>
  </si>
  <si>
    <t>2019年临翔区政府性基金预算收入变动表</t>
  </si>
  <si>
    <t>2019年预算数</t>
  </si>
  <si>
    <t>调整数</t>
  </si>
  <si>
    <t>调整后的预算数</t>
  </si>
  <si>
    <t xml:space="preserve"> 国有土地收益基金收入</t>
  </si>
  <si>
    <t xml:space="preserve"> 农业土地开发资金收入</t>
  </si>
  <si>
    <t xml:space="preserve"> 国有土地使用权出让收入</t>
  </si>
  <si>
    <t xml:space="preserve">   土地出让价款收入</t>
  </si>
  <si>
    <t xml:space="preserve"> 彩票公益金收入</t>
  </si>
  <si>
    <t xml:space="preserve">   福利彩票公益金收入</t>
  </si>
  <si>
    <t xml:space="preserve">   体育彩票公益金收入</t>
  </si>
  <si>
    <t>本级政府性基金预算收入</t>
  </si>
  <si>
    <t>地方政府专项债务转贷收入</t>
  </si>
  <si>
    <t xml:space="preserve">   新增专项债券转贷收入</t>
  </si>
  <si>
    <t xml:space="preserve">   置换专项债券转贷收入</t>
  </si>
  <si>
    <t>政府性基金上级补助收入</t>
  </si>
  <si>
    <t>政府性基金下级上解收入</t>
  </si>
  <si>
    <t>上年结余收入</t>
  </si>
  <si>
    <t>调入资金</t>
  </si>
  <si>
    <t>各项收入合计</t>
  </si>
  <si>
    <t>附件6</t>
  </si>
  <si>
    <t>2019年临翔区政府性基金预算支出变动表</t>
  </si>
  <si>
    <t>调整后预算数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</si>
  <si>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</si>
  <si>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</si>
  <si>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</si>
  <si>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</si>
  <si>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</si>
  <si>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</si>
  <si>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</si>
  <si>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九、其他支出</t>
  </si>
  <si>
    <t>十、债务付息支出</t>
  </si>
  <si>
    <t>十一、债务发行费用支出</t>
  </si>
  <si>
    <t>本级政府性基金支出</t>
  </si>
  <si>
    <t>地方政府专项债务转贷支出</t>
  </si>
  <si>
    <t xml:space="preserve">   新增专项债券转贷支出</t>
  </si>
  <si>
    <t>补助下级支出</t>
  </si>
  <si>
    <t>调出资金</t>
  </si>
  <si>
    <t>年终结余</t>
  </si>
  <si>
    <t>各项支出合计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</si>
</sst>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  <numFmt numFmtId="177" formatCode="_ * #,##0_ ;_ * \-#,##0_ ;_ * &quot;-&quot;??_ ;_ @_ "/>
    <numFmt numFmtId="178" formatCode="0_ "/>
    <numFmt numFmtId="179" formatCode="#,##0.00_ "/>
  </numFmts>
  <fonts count="5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color indexed="9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name val="Times New Roman"/>
      <charset val="134"/>
    </font>
    <font>
      <sz val="9"/>
      <color indexed="8"/>
      <name val="宋体"/>
      <charset val="134"/>
    </font>
    <font>
      <b/>
      <sz val="12"/>
      <color rgb="FF000000"/>
      <name val="Times New Roman"/>
      <charset val="134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name val="Times New Roman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6" borderId="17" applyNumberFormat="0" applyAlignment="0" applyProtection="0">
      <alignment vertical="center"/>
    </xf>
    <xf numFmtId="0" fontId="39" fillId="7" borderId="18" applyNumberFormat="0" applyAlignment="0" applyProtection="0">
      <alignment vertical="center"/>
    </xf>
    <xf numFmtId="0" fontId="40" fillId="7" borderId="17" applyNumberFormat="0" applyAlignment="0" applyProtection="0">
      <alignment vertical="center"/>
    </xf>
    <xf numFmtId="0" fontId="41" fillId="8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54" applyFont="1" applyAlignment="1">
      <alignment vertical="center"/>
    </xf>
    <xf numFmtId="0" fontId="2" fillId="0" borderId="0" xfId="50" applyFont="1" applyAlignment="1">
      <alignment horizontal="center" vertical="center"/>
    </xf>
    <xf numFmtId="0" fontId="3" fillId="0" borderId="0" xfId="50" applyFont="1">
      <alignment vertical="center"/>
    </xf>
    <xf numFmtId="176" fontId="3" fillId="0" borderId="0" xfId="50" applyNumberFormat="1" applyFont="1" applyBorder="1" applyAlignment="1">
      <alignment horizontal="right" vertical="center"/>
    </xf>
    <xf numFmtId="0" fontId="4" fillId="2" borderId="1" xfId="50" applyFont="1" applyFill="1" applyBorder="1" applyAlignment="1">
      <alignment horizontal="distributed" vertical="center" wrapText="1" indent="3"/>
    </xf>
    <xf numFmtId="176" fontId="4" fillId="2" borderId="1" xfId="50" applyNumberFormat="1" applyFont="1" applyFill="1" applyBorder="1" applyAlignment="1">
      <alignment horizontal="center" vertical="center" wrapText="1"/>
    </xf>
    <xf numFmtId="0" fontId="4" fillId="2" borderId="1" xfId="54" applyFont="1" applyFill="1" applyBorder="1" applyAlignment="1">
      <alignment vertical="center" wrapText="1"/>
    </xf>
    <xf numFmtId="177" fontId="5" fillId="0" borderId="1" xfId="55" applyNumberFormat="1" applyFont="1" applyFill="1" applyBorder="1" applyAlignment="1" applyProtection="1">
      <alignment horizontal="right" vertical="center"/>
    </xf>
    <xf numFmtId="0" fontId="5" fillId="0" borderId="1" xfId="54" applyFont="1" applyFill="1" applyBorder="1" applyAlignment="1">
      <alignment vertical="center" wrapText="1"/>
    </xf>
    <xf numFmtId="177" fontId="5" fillId="0" borderId="1" xfId="55" applyNumberFormat="1" applyFont="1" applyFill="1" applyBorder="1" applyAlignment="1" applyProtection="1">
      <alignment horizontal="right" vertical="center"/>
      <protection locked="0"/>
    </xf>
    <xf numFmtId="49" fontId="5" fillId="2" borderId="1" xfId="51" applyNumberFormat="1" applyFont="1" applyFill="1" applyBorder="1" applyAlignment="1">
      <alignment vertical="center" wrapText="1"/>
    </xf>
    <xf numFmtId="0" fontId="4" fillId="2" borderId="1" xfId="57" applyFont="1" applyFill="1" applyBorder="1" applyAlignment="1">
      <alignment horizontal="center" vertical="center" wrapText="1"/>
    </xf>
    <xf numFmtId="176" fontId="4" fillId="2" borderId="1" xfId="50" applyNumberFormat="1" applyFont="1" applyFill="1" applyBorder="1">
      <alignment vertical="center"/>
    </xf>
    <xf numFmtId="0" fontId="4" fillId="2" borderId="1" xfId="57" applyFont="1" applyFill="1" applyBorder="1" applyAlignment="1">
      <alignment horizontal="left" vertical="center" wrapText="1"/>
    </xf>
    <xf numFmtId="0" fontId="6" fillId="2" borderId="1" xfId="57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176" fontId="5" fillId="2" borderId="1" xfId="54" applyNumberFormat="1" applyFont="1" applyFill="1" applyBorder="1" applyAlignment="1">
      <alignment vertical="center"/>
    </xf>
    <xf numFmtId="0" fontId="7" fillId="0" borderId="0" xfId="56">
      <alignment vertical="center"/>
    </xf>
    <xf numFmtId="0" fontId="8" fillId="0" borderId="0" xfId="50" applyFont="1" applyAlignment="1">
      <alignment horizontal="center" vertical="center"/>
    </xf>
    <xf numFmtId="0" fontId="9" fillId="0" borderId="0" xfId="50" applyFont="1">
      <alignment vertical="center"/>
    </xf>
    <xf numFmtId="176" fontId="3" fillId="0" borderId="0" xfId="50" applyNumberFormat="1" applyFont="1" applyAlignment="1">
      <alignment horizontal="right" vertical="center"/>
    </xf>
    <xf numFmtId="176" fontId="4" fillId="0" borderId="1" xfId="50" applyNumberFormat="1" applyFont="1" applyBorder="1" applyAlignment="1">
      <alignment horizontal="center" vertical="center" wrapText="1"/>
    </xf>
    <xf numFmtId="49" fontId="10" fillId="2" borderId="1" xfId="51" applyNumberFormat="1" applyFont="1" applyFill="1" applyBorder="1" applyAlignment="1">
      <alignment vertical="center" wrapText="1"/>
    </xf>
    <xf numFmtId="176" fontId="6" fillId="2" borderId="1" xfId="50" applyNumberFormat="1" applyFont="1" applyFill="1" applyBorder="1" applyAlignment="1">
      <alignment horizontal="right" vertical="center"/>
    </xf>
    <xf numFmtId="178" fontId="6" fillId="2" borderId="1" xfId="49" applyNumberFormat="1" applyFont="1" applyFill="1" applyBorder="1" applyAlignment="1" applyProtection="1">
      <alignment horizontal="right" vertical="center"/>
    </xf>
    <xf numFmtId="49" fontId="10" fillId="0" borderId="1" xfId="51" applyNumberFormat="1" applyFont="1" applyBorder="1" applyAlignment="1">
      <alignment vertical="center" wrapText="1"/>
    </xf>
    <xf numFmtId="0" fontId="4" fillId="2" borderId="1" xfId="57" applyFont="1" applyFill="1" applyBorder="1" applyAlignment="1">
      <alignment horizontal="left" vertical="center"/>
    </xf>
    <xf numFmtId="176" fontId="4" fillId="2" borderId="1" xfId="50" applyNumberFormat="1" applyFont="1" applyFill="1" applyBorder="1" applyAlignment="1">
      <alignment horizontal="right" vertical="center"/>
    </xf>
    <xf numFmtId="0" fontId="4" fillId="2" borderId="1" xfId="5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center" vertical="center"/>
    </xf>
    <xf numFmtId="0" fontId="0" fillId="0" borderId="0" xfId="53">
      <alignment vertical="center"/>
    </xf>
    <xf numFmtId="0" fontId="11" fillId="0" borderId="0" xfId="53" applyFont="1" applyFill="1" applyAlignment="1"/>
    <xf numFmtId="0" fontId="12" fillId="0" borderId="0" xfId="53" applyNumberFormat="1" applyFont="1" applyFill="1" applyAlignment="1">
      <alignment horizontal="left" vertical="center"/>
    </xf>
    <xf numFmtId="0" fontId="2" fillId="0" borderId="0" xfId="53" applyFont="1" applyFill="1" applyAlignment="1">
      <alignment horizontal="center"/>
    </xf>
    <xf numFmtId="0" fontId="4" fillId="0" borderId="0" xfId="53" applyFont="1" applyFill="1" applyAlignment="1">
      <alignment horizontal="center"/>
    </xf>
    <xf numFmtId="0" fontId="13" fillId="0" borderId="2" xfId="53" applyNumberFormat="1" applyFont="1" applyFill="1" applyBorder="1" applyAlignment="1" applyProtection="1">
      <alignment horizontal="center" vertical="center"/>
    </xf>
    <xf numFmtId="0" fontId="14" fillId="0" borderId="1" xfId="53" applyNumberFormat="1" applyFont="1" applyFill="1" applyBorder="1" applyAlignment="1" applyProtection="1">
      <alignment horizontal="center" vertical="center"/>
    </xf>
    <xf numFmtId="0" fontId="13" fillId="0" borderId="1" xfId="53" applyNumberFormat="1" applyFont="1" applyFill="1" applyBorder="1" applyAlignment="1" applyProtection="1">
      <alignment horizontal="center" vertical="center" wrapText="1"/>
    </xf>
    <xf numFmtId="0" fontId="14" fillId="0" borderId="1" xfId="53" applyNumberFormat="1" applyFont="1" applyFill="1" applyBorder="1" applyAlignment="1" applyProtection="1">
      <alignment horizontal="center" vertical="center" wrapText="1"/>
    </xf>
    <xf numFmtId="0" fontId="14" fillId="0" borderId="3" xfId="53" applyNumberFormat="1" applyFont="1" applyFill="1" applyBorder="1" applyAlignment="1" applyProtection="1">
      <alignment horizontal="center" vertical="center"/>
    </xf>
    <xf numFmtId="0" fontId="14" fillId="0" borderId="4" xfId="53" applyNumberFormat="1" applyFont="1" applyFill="1" applyBorder="1" applyAlignment="1" applyProtection="1">
      <alignment horizontal="center" vertical="center"/>
    </xf>
    <xf numFmtId="0" fontId="15" fillId="2" borderId="1" xfId="53" applyNumberFormat="1" applyFont="1" applyFill="1" applyBorder="1" applyAlignment="1" applyProtection="1">
      <alignment horizontal="center" vertical="center"/>
    </xf>
    <xf numFmtId="177" fontId="16" fillId="2" borderId="1" xfId="55" applyNumberFormat="1" applyFont="1" applyFill="1" applyBorder="1" applyAlignment="1" applyProtection="1">
      <alignment horizontal="center" vertical="center" wrapText="1"/>
    </xf>
    <xf numFmtId="177" fontId="16" fillId="0" borderId="1" xfId="55" applyNumberFormat="1" applyFont="1" applyFill="1" applyBorder="1" applyAlignment="1" applyProtection="1">
      <alignment horizontal="center" vertical="center" wrapText="1"/>
    </xf>
    <xf numFmtId="0" fontId="17" fillId="0" borderId="1" xfId="53" applyFont="1" applyFill="1" applyBorder="1" applyAlignment="1">
      <alignment horizontal="center" vertical="center"/>
    </xf>
    <xf numFmtId="0" fontId="18" fillId="0" borderId="0" xfId="53" applyNumberFormat="1" applyFont="1" applyFill="1" applyBorder="1" applyAlignment="1" applyProtection="1">
      <alignment horizontal="right" vertical="center"/>
    </xf>
    <xf numFmtId="0" fontId="14" fillId="3" borderId="5" xfId="53" applyNumberFormat="1" applyFont="1" applyFill="1" applyBorder="1" applyAlignment="1" applyProtection="1">
      <alignment horizontal="center" vertical="center" wrapText="1"/>
    </xf>
    <xf numFmtId="0" fontId="14" fillId="3" borderId="6" xfId="53" applyNumberFormat="1" applyFont="1" applyFill="1" applyBorder="1" applyAlignment="1" applyProtection="1">
      <alignment horizontal="center" vertical="center" wrapText="1"/>
    </xf>
    <xf numFmtId="0" fontId="14" fillId="3" borderId="7" xfId="53" applyNumberFormat="1" applyFont="1" applyFill="1" applyBorder="1" applyAlignment="1" applyProtection="1">
      <alignment horizontal="center" vertical="center" wrapText="1"/>
    </xf>
    <xf numFmtId="0" fontId="19" fillId="0" borderId="5" xfId="53" applyNumberFormat="1" applyFont="1" applyFill="1" applyBorder="1" applyAlignment="1" applyProtection="1">
      <alignment horizontal="center" vertical="center" wrapText="1"/>
    </xf>
    <xf numFmtId="0" fontId="14" fillId="3" borderId="8" xfId="53" applyNumberFormat="1" applyFont="1" applyFill="1" applyBorder="1" applyAlignment="1" applyProtection="1">
      <alignment horizontal="center" vertical="center" wrapText="1"/>
    </xf>
    <xf numFmtId="0" fontId="14" fillId="3" borderId="9" xfId="53" applyNumberFormat="1" applyFont="1" applyFill="1" applyBorder="1" applyAlignment="1" applyProtection="1">
      <alignment horizontal="center" vertical="center" wrapText="1"/>
    </xf>
    <xf numFmtId="0" fontId="14" fillId="3" borderId="10" xfId="53" applyNumberFormat="1" applyFont="1" applyFill="1" applyBorder="1" applyAlignment="1" applyProtection="1">
      <alignment horizontal="center" vertical="center" wrapText="1"/>
    </xf>
    <xf numFmtId="0" fontId="14" fillId="0" borderId="8" xfId="53" applyNumberFormat="1" applyFont="1" applyFill="1" applyBorder="1" applyAlignment="1" applyProtection="1">
      <alignment horizontal="center" vertical="center" wrapText="1"/>
    </xf>
    <xf numFmtId="0" fontId="13" fillId="3" borderId="1" xfId="53" applyNumberFormat="1" applyFont="1" applyFill="1" applyBorder="1" applyAlignment="1" applyProtection="1">
      <alignment horizontal="center" vertical="center" wrapText="1"/>
    </xf>
    <xf numFmtId="177" fontId="16" fillId="3" borderId="1" xfId="55" applyNumberFormat="1" applyFont="1" applyFill="1" applyBorder="1" applyAlignment="1" applyProtection="1">
      <alignment horizontal="center" vertical="center" wrapText="1"/>
    </xf>
    <xf numFmtId="0" fontId="20" fillId="0" borderId="0" xfId="53" applyNumberFormat="1" applyFont="1" applyFill="1" applyBorder="1" applyAlignment="1" applyProtection="1">
      <alignment horizontal="right" vertical="center"/>
    </xf>
    <xf numFmtId="0" fontId="19" fillId="0" borderId="11" xfId="53" applyNumberFormat="1" applyFont="1" applyFill="1" applyBorder="1" applyAlignment="1" applyProtection="1">
      <alignment horizontal="center" vertical="center" wrapText="1"/>
    </xf>
    <xf numFmtId="0" fontId="14" fillId="0" borderId="12" xfId="53" applyNumberFormat="1" applyFont="1" applyFill="1" applyBorder="1" applyAlignment="1" applyProtection="1">
      <alignment horizontal="center" vertical="center" wrapText="1"/>
    </xf>
    <xf numFmtId="0" fontId="14" fillId="0" borderId="13" xfId="53" applyNumberFormat="1" applyFont="1" applyFill="1" applyBorder="1" applyAlignment="1" applyProtection="1">
      <alignment horizontal="center" vertical="center" wrapText="1"/>
    </xf>
    <xf numFmtId="0" fontId="21" fillId="0" borderId="1" xfId="53" applyNumberFormat="1" applyFont="1" applyFill="1" applyBorder="1" applyAlignment="1" applyProtection="1">
      <alignment horizontal="center" vertical="center" wrapText="1"/>
    </xf>
    <xf numFmtId="0" fontId="13" fillId="0" borderId="2" xfId="53" applyNumberFormat="1" applyFont="1" applyFill="1" applyBorder="1" applyAlignment="1" applyProtection="1">
      <alignment horizontal="center" vertical="center" wrapText="1"/>
    </xf>
    <xf numFmtId="0" fontId="14" fillId="0" borderId="4" xfId="53" applyNumberFormat="1" applyFont="1" applyFill="1" applyBorder="1" applyAlignment="1" applyProtection="1">
      <alignment horizontal="center" vertical="center" wrapText="1"/>
    </xf>
    <xf numFmtId="177" fontId="22" fillId="0" borderId="1" xfId="55" applyNumberFormat="1" applyFont="1" applyFill="1" applyBorder="1" applyAlignment="1" applyProtection="1">
      <alignment horizontal="center" vertical="center" wrapText="1"/>
    </xf>
    <xf numFmtId="177" fontId="23" fillId="4" borderId="1" xfId="55" applyNumberFormat="1" applyFont="1" applyFill="1" applyBorder="1" applyAlignment="1" applyProtection="1">
      <alignment horizontal="center" vertical="center" wrapText="1"/>
    </xf>
    <xf numFmtId="0" fontId="19" fillId="0" borderId="1" xfId="53" applyNumberFormat="1" applyFont="1" applyFill="1" applyBorder="1" applyAlignment="1" applyProtection="1">
      <alignment horizontal="center" vertical="center" wrapText="1"/>
    </xf>
    <xf numFmtId="177" fontId="24" fillId="3" borderId="1" xfId="55" applyNumberFormat="1" applyFont="1" applyFill="1" applyBorder="1" applyAlignment="1" applyProtection="1">
      <alignment horizontal="center" vertical="center" wrapText="1"/>
    </xf>
    <xf numFmtId="0" fontId="11" fillId="3" borderId="0" xfId="53" applyFont="1" applyFill="1" applyAlignment="1"/>
    <xf numFmtId="0" fontId="13" fillId="0" borderId="3" xfId="53" applyNumberFormat="1" applyFont="1" applyFill="1" applyBorder="1" applyAlignment="1" applyProtection="1">
      <alignment horizontal="center" vertical="center"/>
    </xf>
    <xf numFmtId="0" fontId="13" fillId="0" borderId="4" xfId="53" applyNumberFormat="1" applyFont="1" applyFill="1" applyBorder="1" applyAlignment="1" applyProtection="1">
      <alignment horizontal="center" vertical="center"/>
    </xf>
    <xf numFmtId="0" fontId="19" fillId="3" borderId="1" xfId="53" applyNumberFormat="1" applyFont="1" applyFill="1" applyBorder="1" applyAlignment="1" applyProtection="1">
      <alignment horizontal="center" vertical="center" wrapText="1"/>
    </xf>
    <xf numFmtId="0" fontId="13" fillId="3" borderId="2" xfId="53" applyNumberFormat="1" applyFont="1" applyFill="1" applyBorder="1" applyAlignment="1" applyProtection="1">
      <alignment horizontal="center" vertical="center" wrapText="1"/>
    </xf>
    <xf numFmtId="0" fontId="13" fillId="3" borderId="3" xfId="53" applyNumberFormat="1" applyFont="1" applyFill="1" applyBorder="1" applyAlignment="1" applyProtection="1">
      <alignment horizontal="center" vertical="center" wrapText="1"/>
    </xf>
    <xf numFmtId="0" fontId="13" fillId="0" borderId="3" xfId="53" applyNumberFormat="1" applyFont="1" applyFill="1" applyBorder="1" applyAlignment="1" applyProtection="1">
      <alignment horizontal="center" vertical="center" wrapText="1"/>
    </xf>
    <xf numFmtId="0" fontId="13" fillId="3" borderId="4" xfId="53" applyNumberFormat="1" applyFont="1" applyFill="1" applyBorder="1" applyAlignment="1" applyProtection="1">
      <alignment horizontal="center" vertical="center" wrapText="1"/>
    </xf>
    <xf numFmtId="0" fontId="13" fillId="0" borderId="4" xfId="53" applyNumberFormat="1" applyFont="1" applyFill="1" applyBorder="1" applyAlignment="1" applyProtection="1">
      <alignment horizontal="center" vertical="center" wrapText="1"/>
    </xf>
    <xf numFmtId="0" fontId="13" fillId="0" borderId="11" xfId="53" applyNumberFormat="1" applyFont="1" applyFill="1" applyBorder="1" applyAlignment="1" applyProtection="1">
      <alignment horizontal="center" vertical="center" wrapText="1"/>
    </xf>
    <xf numFmtId="0" fontId="19" fillId="0" borderId="12" xfId="53" applyNumberFormat="1" applyFont="1" applyFill="1" applyBorder="1" applyAlignment="1" applyProtection="1">
      <alignment horizontal="center" vertical="center" wrapText="1"/>
    </xf>
    <xf numFmtId="0" fontId="13" fillId="0" borderId="12" xfId="53" applyNumberFormat="1" applyFont="1" applyFill="1" applyBorder="1" applyAlignment="1" applyProtection="1">
      <alignment horizontal="center" vertical="center" wrapText="1"/>
    </xf>
    <xf numFmtId="0" fontId="13" fillId="0" borderId="13" xfId="53" applyNumberFormat="1" applyFont="1" applyFill="1" applyBorder="1" applyAlignment="1" applyProtection="1">
      <alignment horizontal="center" vertical="center" wrapText="1"/>
    </xf>
    <xf numFmtId="177" fontId="14" fillId="0" borderId="1" xfId="55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179" fontId="2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79" fontId="0" fillId="0" borderId="1" xfId="0" applyNumberForma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_2007年云南省向人大报送政府收支预算表格式编制过程表 2" xfId="50"/>
    <cellStyle name="常规 8" xfId="51"/>
    <cellStyle name="常规 10" xfId="52"/>
    <cellStyle name="常规 2" xfId="53"/>
    <cellStyle name="常规 3" xfId="54"/>
    <cellStyle name="千位分隔 2" xfId="55"/>
    <cellStyle name="常规 4" xfId="56"/>
    <cellStyle name="常规_2007年云南省向人大报送政府收支预算表格式编制过程表" xfId="57"/>
  </cellStyles>
  <dxfs count="1">
    <dxf>
      <font>
        <b val="1"/>
        <i val="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18&#24180;&#20020;&#27815;&#24066;&#21450;&#24066;&#26412;&#32423;&#22320;&#26041;&#36130;&#25919;&#25910;&#25903;&#25191;&#34892;&#24773;&#20917;&#21450;2019&#24180;&#39044;&#31639;&#33609;&#26696;&#65288;0128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01"/>
      <sheetName val="02-2"/>
      <sheetName val="02"/>
      <sheetName val="说明1"/>
      <sheetName val="03-1"/>
      <sheetName val="03-2"/>
      <sheetName val="04"/>
      <sheetName val="05"/>
      <sheetName val="06"/>
      <sheetName val="说明2"/>
      <sheetName val="07"/>
      <sheetName val="08"/>
      <sheetName val="09"/>
      <sheetName val="10"/>
      <sheetName val="说明3"/>
      <sheetName val="11"/>
      <sheetName val="12"/>
      <sheetName val="13"/>
      <sheetName val="14"/>
      <sheetName val="15"/>
      <sheetName val="说明4"/>
      <sheetName val="16"/>
      <sheetName val="17"/>
      <sheetName val="18"/>
      <sheetName val="19-1"/>
      <sheetName val="19-2"/>
      <sheetName val="20"/>
      <sheetName val="21-1"/>
      <sheetName val="21-2"/>
      <sheetName val="22"/>
      <sheetName val="说明5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园区01"/>
      <sheetName val="园区02"/>
      <sheetName val="园区03"/>
      <sheetName val="园区04"/>
      <sheetName val="园区05"/>
      <sheetName val="园区06"/>
      <sheetName val="园区07"/>
      <sheetName val="园区08"/>
      <sheetName val="园区09"/>
      <sheetName val="园区10"/>
      <sheetName val="边合区01"/>
      <sheetName val="边合区02"/>
      <sheetName val="边合区03"/>
      <sheetName val="边合区04"/>
      <sheetName val="边合区05"/>
      <sheetName val="边合区06"/>
      <sheetName val="边合区07"/>
      <sheetName val="边合区08"/>
    </sheetNames>
    <sheetDataSet>
      <sheetData sheetId="0">
        <row r="7">
          <cell r="B7">
            <v>43466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B6" sqref="B6"/>
    </sheetView>
  </sheetViews>
  <sheetFormatPr defaultColWidth="9" defaultRowHeight="13.5" outlineLevelRow="7" outlineLevelCol="3"/>
  <cols>
    <col min="1" max="1" width="11.75" customWidth="1"/>
    <col min="2" max="2" width="54.8833333333333" customWidth="1"/>
    <col min="3" max="3" width="22.1333333333333" customWidth="1"/>
    <col min="4" max="4" width="35.8833333333333" customWidth="1"/>
  </cols>
  <sheetData>
    <row r="1" ht="27.75" customHeight="1" spans="1:1">
      <c r="A1" s="89" t="s">
        <v>0</v>
      </c>
    </row>
    <row r="2" ht="25.5" spans="1:3">
      <c r="A2" s="84" t="s">
        <v>1</v>
      </c>
      <c r="B2" s="84"/>
      <c r="C2" s="84"/>
    </row>
    <row r="3" ht="30.75" customHeight="1" spans="3:3">
      <c r="C3" s="90" t="s">
        <v>2</v>
      </c>
    </row>
    <row r="4" ht="30.75" customHeight="1" spans="1:4">
      <c r="A4" s="91" t="s">
        <v>3</v>
      </c>
      <c r="B4" s="91" t="s">
        <v>4</v>
      </c>
      <c r="C4" s="91" t="s">
        <v>5</v>
      </c>
      <c r="D4" s="89"/>
    </row>
    <row r="5" ht="30.75" customHeight="1" spans="1:3">
      <c r="A5" s="92"/>
      <c r="B5" s="92" t="s">
        <v>6</v>
      </c>
      <c r="C5" s="93">
        <v>15000</v>
      </c>
    </row>
    <row r="6" ht="30.75" customHeight="1" spans="1:3">
      <c r="A6" s="92"/>
      <c r="B6" s="92" t="s">
        <v>7</v>
      </c>
      <c r="C6" s="93">
        <v>0</v>
      </c>
    </row>
    <row r="7" ht="30.75" customHeight="1" spans="1:3">
      <c r="A7" s="94"/>
      <c r="B7" s="92" t="s">
        <v>8</v>
      </c>
      <c r="C7" s="93">
        <v>15000</v>
      </c>
    </row>
    <row r="8" ht="30.75" customHeight="1" spans="1:3">
      <c r="A8" s="94">
        <v>1</v>
      </c>
      <c r="B8" s="95" t="s">
        <v>9</v>
      </c>
      <c r="C8" s="96">
        <v>15000</v>
      </c>
    </row>
  </sheetData>
  <mergeCells count="1">
    <mergeCell ref="A2:C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A7" sqref="A7"/>
    </sheetView>
  </sheetViews>
  <sheetFormatPr defaultColWidth="9" defaultRowHeight="13.5" outlineLevelRow="5" outlineLevelCol="2"/>
  <cols>
    <col min="1" max="1" width="29.1333333333333" customWidth="1"/>
    <col min="2" max="2" width="18.75" customWidth="1"/>
    <col min="3" max="3" width="37.8833333333333" customWidth="1"/>
  </cols>
  <sheetData>
    <row r="1" ht="28.5" customHeight="1" spans="1:1">
      <c r="A1" s="83" t="s">
        <v>10</v>
      </c>
    </row>
    <row r="2" ht="72" customHeight="1" spans="1:3">
      <c r="A2" s="84" t="s">
        <v>11</v>
      </c>
      <c r="B2" s="84"/>
      <c r="C2" s="84"/>
    </row>
    <row r="3" ht="18.95" customHeight="1" spans="3:3">
      <c r="C3" s="85" t="s">
        <v>2</v>
      </c>
    </row>
    <row r="4" ht="45" customHeight="1" spans="1:3">
      <c r="A4" s="86"/>
      <c r="B4" s="86" t="s">
        <v>12</v>
      </c>
      <c r="C4" s="86" t="s">
        <v>13</v>
      </c>
    </row>
    <row r="5" s="82" customFormat="1" ht="24" customHeight="1" spans="1:3">
      <c r="A5" s="87" t="s">
        <v>14</v>
      </c>
      <c r="B5" s="87">
        <v>15000</v>
      </c>
      <c r="C5" s="87"/>
    </row>
    <row r="6" s="82" customFormat="1" ht="24" customHeight="1" spans="1:3">
      <c r="A6" s="88" t="s">
        <v>15</v>
      </c>
      <c r="B6" s="88">
        <v>15000</v>
      </c>
      <c r="C6" s="88" t="s">
        <v>16</v>
      </c>
    </row>
  </sheetData>
  <mergeCells count="1">
    <mergeCell ref="A2:C2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8"/>
  <sheetViews>
    <sheetView tabSelected="1" workbookViewId="0">
      <pane xSplit="1" topLeftCell="F1" activePane="topRight" state="frozen"/>
      <selection/>
      <selection pane="topRight" activeCell="AG19" sqref="AG19"/>
    </sheetView>
  </sheetViews>
  <sheetFormatPr defaultColWidth="6.75" defaultRowHeight="11.25" outlineLevelRow="7"/>
  <cols>
    <col min="1" max="1" width="14" style="32" customWidth="1"/>
    <col min="2" max="3" width="11.1333333333333" style="32" hidden="1" customWidth="1"/>
    <col min="4" max="4" width="8.38333333333333" style="32" hidden="1" customWidth="1"/>
    <col min="5" max="5" width="9.25" style="32" hidden="1" customWidth="1"/>
    <col min="6" max="7" width="9.38333333333333" style="32" hidden="1" customWidth="1"/>
    <col min="8" max="8" width="8.38333333333333" style="32" hidden="1" customWidth="1"/>
    <col min="9" max="10" width="11.1333333333333" style="32" hidden="1" customWidth="1"/>
    <col min="11" max="13" width="8.38333333333333" style="32" hidden="1" customWidth="1"/>
    <col min="14" max="14" width="7.63333333333333" style="32" hidden="1" customWidth="1"/>
    <col min="15" max="16" width="11.1333333333333" style="32" hidden="1" customWidth="1"/>
    <col min="17" max="17" width="8.38333333333333" style="32" hidden="1" customWidth="1"/>
    <col min="18" max="19" width="9.25" style="32" hidden="1" customWidth="1"/>
    <col min="20" max="29" width="11.5" style="32" hidden="1" customWidth="1"/>
    <col min="30" max="30" width="11.5" style="68" customWidth="1"/>
    <col min="31" max="31" width="12.5" style="32" customWidth="1"/>
    <col min="32" max="32" width="12.3833333333333" style="32" customWidth="1"/>
    <col min="33" max="47" width="11.5" style="32" customWidth="1"/>
    <col min="48" max="16384" width="6.75" style="32"/>
  </cols>
  <sheetData>
    <row r="1" s="31" customFormat="1" ht="18.75" spans="1:16380">
      <c r="A1" s="33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68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  <c r="XES1" s="32"/>
      <c r="XET1" s="32"/>
      <c r="XEU1" s="32"/>
      <c r="XEV1" s="32"/>
      <c r="XEW1" s="32"/>
      <c r="XEX1" s="32"/>
      <c r="XEY1" s="32"/>
      <c r="XEZ1" s="32"/>
    </row>
    <row r="2" ht="27" customHeight="1" spans="1:47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</row>
    <row r="3" ht="18.75" spans="1:47">
      <c r="A3" s="35"/>
      <c r="B3" s="35"/>
      <c r="C3" s="35"/>
      <c r="D3" s="35"/>
      <c r="V3" s="46"/>
      <c r="Y3" s="46"/>
      <c r="AF3" s="57"/>
      <c r="AU3" s="32" t="s">
        <v>19</v>
      </c>
    </row>
    <row r="4" ht="27" customHeight="1" spans="1:47">
      <c r="A4" s="36" t="s">
        <v>20</v>
      </c>
      <c r="B4" s="37" t="s">
        <v>21</v>
      </c>
      <c r="C4" s="37"/>
      <c r="D4" s="37"/>
      <c r="E4" s="38" t="s">
        <v>22</v>
      </c>
      <c r="F4" s="39"/>
      <c r="G4" s="39"/>
      <c r="H4" s="39"/>
      <c r="I4" s="45" t="s">
        <v>23</v>
      </c>
      <c r="J4" s="45"/>
      <c r="K4" s="45"/>
      <c r="L4" s="39" t="s">
        <v>24</v>
      </c>
      <c r="M4" s="39"/>
      <c r="N4" s="39"/>
      <c r="O4" s="39" t="s">
        <v>25</v>
      </c>
      <c r="P4" s="39"/>
      <c r="Q4" s="39"/>
      <c r="R4" s="39" t="s">
        <v>26</v>
      </c>
      <c r="S4" s="39"/>
      <c r="T4" s="47" t="s">
        <v>27</v>
      </c>
      <c r="U4" s="48"/>
      <c r="V4" s="49"/>
      <c r="W4" s="50" t="s">
        <v>28</v>
      </c>
      <c r="X4" s="48"/>
      <c r="Y4" s="49"/>
      <c r="Z4" s="58" t="s">
        <v>29</v>
      </c>
      <c r="AA4" s="59"/>
      <c r="AB4" s="59"/>
      <c r="AC4" s="60"/>
      <c r="AD4" s="71" t="s">
        <v>30</v>
      </c>
      <c r="AE4" s="71"/>
      <c r="AF4" s="71"/>
      <c r="AG4" s="77" t="s">
        <v>31</v>
      </c>
      <c r="AH4" s="59"/>
      <c r="AI4" s="60"/>
      <c r="AJ4" s="58" t="s">
        <v>32</v>
      </c>
      <c r="AK4" s="78"/>
      <c r="AL4" s="78"/>
      <c r="AM4" s="78"/>
      <c r="AN4" s="78"/>
      <c r="AO4" s="78"/>
      <c r="AP4" s="59"/>
      <c r="AQ4" s="59"/>
      <c r="AR4" s="60"/>
      <c r="AS4" s="38" t="s">
        <v>33</v>
      </c>
      <c r="AT4" s="39"/>
      <c r="AU4" s="39"/>
    </row>
    <row r="5" ht="24.95" customHeight="1" spans="1:47">
      <c r="A5" s="69"/>
      <c r="B5" s="37"/>
      <c r="C5" s="37"/>
      <c r="D5" s="37"/>
      <c r="E5" s="39"/>
      <c r="F5" s="39"/>
      <c r="G5" s="39"/>
      <c r="H5" s="39"/>
      <c r="I5" s="45"/>
      <c r="J5" s="45"/>
      <c r="K5" s="45"/>
      <c r="L5" s="39"/>
      <c r="M5" s="39"/>
      <c r="N5" s="39"/>
      <c r="O5" s="39"/>
      <c r="P5" s="39"/>
      <c r="Q5" s="39"/>
      <c r="R5" s="39"/>
      <c r="S5" s="39"/>
      <c r="T5" s="51"/>
      <c r="U5" s="52"/>
      <c r="V5" s="53"/>
      <c r="W5" s="54"/>
      <c r="X5" s="52"/>
      <c r="Y5" s="53"/>
      <c r="Z5" s="62" t="s">
        <v>34</v>
      </c>
      <c r="AA5" s="38" t="s">
        <v>35</v>
      </c>
      <c r="AB5" s="39"/>
      <c r="AC5" s="38" t="s">
        <v>36</v>
      </c>
      <c r="AD5" s="72" t="s">
        <v>6</v>
      </c>
      <c r="AE5" s="62" t="s">
        <v>35</v>
      </c>
      <c r="AF5" s="62" t="s">
        <v>36</v>
      </c>
      <c r="AG5" s="62" t="s">
        <v>6</v>
      </c>
      <c r="AH5" s="62" t="s">
        <v>35</v>
      </c>
      <c r="AI5" s="62" t="s">
        <v>36</v>
      </c>
      <c r="AJ5" s="62" t="s">
        <v>6</v>
      </c>
      <c r="AK5" s="77" t="s">
        <v>37</v>
      </c>
      <c r="AL5" s="79"/>
      <c r="AM5" s="79"/>
      <c r="AN5" s="80"/>
      <c r="AO5" s="77" t="s">
        <v>38</v>
      </c>
      <c r="AP5" s="79"/>
      <c r="AQ5" s="79"/>
      <c r="AR5" s="80"/>
      <c r="AS5" s="72" t="s">
        <v>6</v>
      </c>
      <c r="AT5" s="62" t="s">
        <v>35</v>
      </c>
      <c r="AU5" s="62" t="s">
        <v>36</v>
      </c>
    </row>
    <row r="6" ht="35.1" customHeight="1" spans="1:47">
      <c r="A6" s="69"/>
      <c r="B6" s="38" t="s">
        <v>34</v>
      </c>
      <c r="C6" s="38" t="s">
        <v>35</v>
      </c>
      <c r="D6" s="38" t="s">
        <v>36</v>
      </c>
      <c r="E6" s="38" t="s">
        <v>34</v>
      </c>
      <c r="F6" s="38" t="s">
        <v>39</v>
      </c>
      <c r="G6" s="38" t="s">
        <v>40</v>
      </c>
      <c r="H6" s="38" t="s">
        <v>41</v>
      </c>
      <c r="I6" s="38" t="s">
        <v>34</v>
      </c>
      <c r="J6" s="38" t="s">
        <v>35</v>
      </c>
      <c r="K6" s="38" t="s">
        <v>36</v>
      </c>
      <c r="L6" s="38" t="s">
        <v>34</v>
      </c>
      <c r="M6" s="38" t="s">
        <v>35</v>
      </c>
      <c r="N6" s="38" t="s">
        <v>36</v>
      </c>
      <c r="O6" s="38" t="s">
        <v>34</v>
      </c>
      <c r="P6" s="38" t="s">
        <v>35</v>
      </c>
      <c r="Q6" s="38" t="s">
        <v>36</v>
      </c>
      <c r="R6" s="38" t="s">
        <v>34</v>
      </c>
      <c r="S6" s="38" t="s">
        <v>35</v>
      </c>
      <c r="T6" s="55" t="s">
        <v>34</v>
      </c>
      <c r="U6" s="38" t="s">
        <v>35</v>
      </c>
      <c r="V6" s="38" t="s">
        <v>36</v>
      </c>
      <c r="W6" s="38" t="s">
        <v>34</v>
      </c>
      <c r="X6" s="38" t="s">
        <v>35</v>
      </c>
      <c r="Y6" s="38" t="s">
        <v>36</v>
      </c>
      <c r="Z6" s="63"/>
      <c r="AA6" s="38" t="s">
        <v>42</v>
      </c>
      <c r="AB6" s="38" t="s">
        <v>43</v>
      </c>
      <c r="AC6" s="39"/>
      <c r="AD6" s="73"/>
      <c r="AE6" s="74"/>
      <c r="AF6" s="74"/>
      <c r="AG6" s="74"/>
      <c r="AH6" s="74"/>
      <c r="AI6" s="74"/>
      <c r="AJ6" s="74"/>
      <c r="AK6" s="62" t="s">
        <v>34</v>
      </c>
      <c r="AL6" s="77" t="s">
        <v>35</v>
      </c>
      <c r="AM6" s="80"/>
      <c r="AN6" s="38" t="s">
        <v>36</v>
      </c>
      <c r="AO6" s="62" t="s">
        <v>34</v>
      </c>
      <c r="AP6" s="77" t="s">
        <v>35</v>
      </c>
      <c r="AQ6" s="80"/>
      <c r="AR6" s="36" t="s">
        <v>36</v>
      </c>
      <c r="AS6" s="73"/>
      <c r="AT6" s="74"/>
      <c r="AU6" s="74"/>
    </row>
    <row r="7" ht="35.1" customHeight="1" spans="1:47">
      <c r="A7" s="70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55"/>
      <c r="U7" s="38"/>
      <c r="V7" s="38"/>
      <c r="W7" s="38"/>
      <c r="X7" s="38"/>
      <c r="Y7" s="38"/>
      <c r="Z7" s="63"/>
      <c r="AA7" s="38"/>
      <c r="AB7" s="38"/>
      <c r="AC7" s="39"/>
      <c r="AD7" s="75"/>
      <c r="AE7" s="76"/>
      <c r="AF7" s="76"/>
      <c r="AG7" s="76"/>
      <c r="AH7" s="76"/>
      <c r="AI7" s="76"/>
      <c r="AJ7" s="76"/>
      <c r="AK7" s="76"/>
      <c r="AL7" s="76" t="s">
        <v>42</v>
      </c>
      <c r="AM7" s="76" t="s">
        <v>43</v>
      </c>
      <c r="AN7" s="38"/>
      <c r="AO7" s="76"/>
      <c r="AP7" s="38" t="s">
        <v>42</v>
      </c>
      <c r="AQ7" s="38" t="s">
        <v>43</v>
      </c>
      <c r="AR7" s="70"/>
      <c r="AS7" s="75"/>
      <c r="AT7" s="76"/>
      <c r="AU7" s="76"/>
    </row>
    <row r="8" ht="33.95" customHeight="1" spans="1:47">
      <c r="A8" s="42" t="s">
        <v>15</v>
      </c>
      <c r="B8" s="43">
        <f t="shared" ref="B8" si="0">SUM(C8:D8)</f>
        <v>98883</v>
      </c>
      <c r="C8" s="43">
        <v>98883</v>
      </c>
      <c r="D8" s="43"/>
      <c r="E8" s="43">
        <f t="shared" ref="E8" si="1">SUM(F8:H8)</f>
        <v>34800</v>
      </c>
      <c r="F8" s="43"/>
      <c r="G8" s="43">
        <v>32800</v>
      </c>
      <c r="H8" s="44">
        <v>2000</v>
      </c>
      <c r="I8" s="43">
        <f t="shared" ref="I8" si="2">B8+E8</f>
        <v>133683</v>
      </c>
      <c r="J8" s="43">
        <f t="shared" ref="J8" si="3">C8+E8</f>
        <v>133683</v>
      </c>
      <c r="K8" s="43">
        <f t="shared" ref="K8" si="4">D8</f>
        <v>0</v>
      </c>
      <c r="L8" s="43">
        <f t="shared" ref="L8" si="5">SUM(M8:N8)</f>
        <v>15000</v>
      </c>
      <c r="M8" s="43">
        <v>15000</v>
      </c>
      <c r="N8" s="43"/>
      <c r="O8" s="43">
        <f t="shared" ref="O8:Q8" si="6">I8+L8</f>
        <v>148683</v>
      </c>
      <c r="P8" s="43">
        <f t="shared" si="6"/>
        <v>148683</v>
      </c>
      <c r="Q8" s="43">
        <f t="shared" si="6"/>
        <v>0</v>
      </c>
      <c r="R8" s="43">
        <v>24500</v>
      </c>
      <c r="S8" s="43">
        <v>24500</v>
      </c>
      <c r="T8" s="56">
        <f>U8+V8</f>
        <v>185483</v>
      </c>
      <c r="U8" s="43">
        <v>185483</v>
      </c>
      <c r="V8" s="43">
        <v>0</v>
      </c>
      <c r="W8" s="44">
        <f t="shared" ref="W8" si="7">X8+Y8</f>
        <v>173797</v>
      </c>
      <c r="X8" s="43">
        <v>173797</v>
      </c>
      <c r="Y8" s="43"/>
      <c r="Z8" s="64">
        <f>AA8+AB8+AC8</f>
        <v>7000</v>
      </c>
      <c r="AA8" s="44">
        <v>7000</v>
      </c>
      <c r="AB8" s="44">
        <v>0</v>
      </c>
      <c r="AC8" s="65"/>
      <c r="AD8" s="56">
        <f t="shared" ref="AD8" si="8">AE8+AF8</f>
        <v>192483</v>
      </c>
      <c r="AE8" s="43">
        <f>U8+AA8+AB8</f>
        <v>192483</v>
      </c>
      <c r="AF8" s="43">
        <f>V8+AC8</f>
        <v>0</v>
      </c>
      <c r="AG8" s="67"/>
      <c r="AH8" s="67"/>
      <c r="AI8" s="67"/>
      <c r="AJ8" s="81">
        <f t="shared" ref="AJ8" si="9">AK8+AO8</f>
        <v>15000</v>
      </c>
      <c r="AK8" s="81">
        <f t="shared" ref="AK8" si="10">AL8+AM8+AN8</f>
        <v>0</v>
      </c>
      <c r="AL8" s="64"/>
      <c r="AM8" s="64"/>
      <c r="AN8" s="64"/>
      <c r="AO8" s="81">
        <f t="shared" ref="AO8" si="11">AP8+AQ8+AR8</f>
        <v>15000</v>
      </c>
      <c r="AP8" s="44"/>
      <c r="AQ8" s="44">
        <v>0</v>
      </c>
      <c r="AR8" s="67">
        <v>15000</v>
      </c>
      <c r="AS8" s="67">
        <v>207483</v>
      </c>
      <c r="AT8" s="44">
        <v>192483</v>
      </c>
      <c r="AU8" s="44">
        <v>15000</v>
      </c>
    </row>
  </sheetData>
  <mergeCells count="36">
    <mergeCell ref="A2:AU2"/>
    <mergeCell ref="B4:D4"/>
    <mergeCell ref="E4:H4"/>
    <mergeCell ref="I4:K4"/>
    <mergeCell ref="L4:N4"/>
    <mergeCell ref="O4:Q4"/>
    <mergeCell ref="R4:S4"/>
    <mergeCell ref="Z4:AC4"/>
    <mergeCell ref="AD4:AF4"/>
    <mergeCell ref="AG4:AI4"/>
    <mergeCell ref="AJ4:AR4"/>
    <mergeCell ref="AS4:AU4"/>
    <mergeCell ref="AA5:AB5"/>
    <mergeCell ref="AK5:AN5"/>
    <mergeCell ref="AO5:AR5"/>
    <mergeCell ref="AL6:AM6"/>
    <mergeCell ref="AP6:AQ6"/>
    <mergeCell ref="A4:A7"/>
    <mergeCell ref="Z5:Z6"/>
    <mergeCell ref="AC5:AC6"/>
    <mergeCell ref="AD5:AD7"/>
    <mergeCell ref="AE5:AE7"/>
    <mergeCell ref="AF5:AF7"/>
    <mergeCell ref="AG5:AG7"/>
    <mergeCell ref="AH5:AH7"/>
    <mergeCell ref="AI5:AI7"/>
    <mergeCell ref="AJ5:AJ7"/>
    <mergeCell ref="AK6:AK7"/>
    <mergeCell ref="AN6:AN7"/>
    <mergeCell ref="AO6:AO7"/>
    <mergeCell ref="AR6:AR7"/>
    <mergeCell ref="AS5:AS7"/>
    <mergeCell ref="AT5:AT7"/>
    <mergeCell ref="AU5:AU7"/>
    <mergeCell ref="T4:V5"/>
    <mergeCell ref="W4:Y5"/>
  </mergeCells>
  <pageMargins left="0.357638888888889" right="0.357638888888889" top="0.605555555555556" bottom="0.605555555555556" header="0.511805555555556" footer="0.511805555555556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R7"/>
  <sheetViews>
    <sheetView workbookViewId="0">
      <pane xSplit="1" topLeftCell="B1" activePane="topRight" state="frozen"/>
      <selection/>
      <selection pane="topRight" activeCell="M18" sqref="M18"/>
    </sheetView>
  </sheetViews>
  <sheetFormatPr defaultColWidth="6.75" defaultRowHeight="11.25" outlineLevelRow="6"/>
  <cols>
    <col min="1" max="1" width="18" style="32" customWidth="1"/>
    <col min="2" max="3" width="11.1333333333333" style="32" customWidth="1"/>
    <col min="4" max="4" width="8.38333333333333" style="32" customWidth="1"/>
    <col min="5" max="5" width="9.25" style="32" customWidth="1"/>
    <col min="6" max="7" width="9.38333333333333" style="32" customWidth="1"/>
    <col min="8" max="8" width="8.38333333333333" style="32" customWidth="1"/>
    <col min="9" max="10" width="11.1333333333333" style="32" customWidth="1"/>
    <col min="11" max="13" width="8.38333333333333" style="32" customWidth="1"/>
    <col min="14" max="14" width="7.63333333333333" style="32" customWidth="1"/>
    <col min="15" max="16" width="11.1333333333333" style="32" customWidth="1"/>
    <col min="17" max="17" width="8.38333333333333" style="32" customWidth="1"/>
    <col min="18" max="19" width="9.25" style="32" customWidth="1"/>
    <col min="20" max="29" width="11.5" style="32" customWidth="1"/>
    <col min="30" max="31" width="18.75" style="32" customWidth="1"/>
    <col min="32" max="32" width="17.1333333333333" style="32" customWidth="1"/>
    <col min="33" max="33" width="13.25" style="32" customWidth="1"/>
    <col min="34" max="36" width="11.5" style="32" customWidth="1"/>
    <col min="37" max="37" width="11.6333333333333" style="32" customWidth="1"/>
    <col min="38" max="39" width="14.8833333333333" style="32" customWidth="1"/>
    <col min="40" max="16384" width="6.75" style="32"/>
  </cols>
  <sheetData>
    <row r="1" s="31" customFormat="1" ht="18.75" spans="1:16372">
      <c r="A1" s="33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</row>
    <row r="2" ht="27" customHeight="1" spans="1:39">
      <c r="A2" s="34" t="s">
        <v>45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</row>
    <row r="3" ht="18.75" spans="1:31">
      <c r="A3" s="35"/>
      <c r="B3" s="35"/>
      <c r="C3" s="35"/>
      <c r="D3" s="35"/>
      <c r="V3" s="46"/>
      <c r="Y3" s="46"/>
      <c r="AD3" s="57"/>
      <c r="AE3" s="57"/>
    </row>
    <row r="4" ht="27" customHeight="1" spans="1:39">
      <c r="A4" s="36" t="s">
        <v>20</v>
      </c>
      <c r="B4" s="37" t="s">
        <v>21</v>
      </c>
      <c r="C4" s="37"/>
      <c r="D4" s="37"/>
      <c r="E4" s="38" t="s">
        <v>22</v>
      </c>
      <c r="F4" s="39"/>
      <c r="G4" s="39"/>
      <c r="H4" s="39"/>
      <c r="I4" s="45" t="s">
        <v>23</v>
      </c>
      <c r="J4" s="45"/>
      <c r="K4" s="45"/>
      <c r="L4" s="39" t="s">
        <v>24</v>
      </c>
      <c r="M4" s="39"/>
      <c r="N4" s="39"/>
      <c r="O4" s="39" t="s">
        <v>25</v>
      </c>
      <c r="P4" s="39"/>
      <c r="Q4" s="39"/>
      <c r="R4" s="39" t="s">
        <v>26</v>
      </c>
      <c r="S4" s="39"/>
      <c r="T4" s="47" t="s">
        <v>27</v>
      </c>
      <c r="U4" s="48"/>
      <c r="V4" s="49"/>
      <c r="W4" s="50" t="s">
        <v>28</v>
      </c>
      <c r="X4" s="48"/>
      <c r="Y4" s="49"/>
      <c r="Z4" s="58" t="s">
        <v>29</v>
      </c>
      <c r="AA4" s="59"/>
      <c r="AB4" s="59"/>
      <c r="AC4" s="60"/>
      <c r="AD4" s="61" t="s">
        <v>46</v>
      </c>
      <c r="AE4" s="61"/>
      <c r="AF4" s="61"/>
      <c r="AG4" s="66" t="s">
        <v>47</v>
      </c>
      <c r="AH4" s="39"/>
      <c r="AI4" s="39"/>
      <c r="AJ4" s="39"/>
      <c r="AK4" s="61" t="s">
        <v>48</v>
      </c>
      <c r="AL4" s="61"/>
      <c r="AM4" s="61"/>
    </row>
    <row r="5" ht="24.95" customHeight="1" spans="1:39">
      <c r="A5" s="40"/>
      <c r="B5" s="37"/>
      <c r="C5" s="37"/>
      <c r="D5" s="37"/>
      <c r="E5" s="39"/>
      <c r="F5" s="39"/>
      <c r="G5" s="39"/>
      <c r="H5" s="39"/>
      <c r="I5" s="45"/>
      <c r="J5" s="45"/>
      <c r="K5" s="45"/>
      <c r="L5" s="39"/>
      <c r="M5" s="39"/>
      <c r="N5" s="39"/>
      <c r="O5" s="39"/>
      <c r="P5" s="39"/>
      <c r="Q5" s="39"/>
      <c r="R5" s="39"/>
      <c r="S5" s="39"/>
      <c r="T5" s="51"/>
      <c r="U5" s="52"/>
      <c r="V5" s="53"/>
      <c r="W5" s="54"/>
      <c r="X5" s="52"/>
      <c r="Y5" s="53"/>
      <c r="Z5" s="62" t="s">
        <v>34</v>
      </c>
      <c r="AA5" s="38" t="s">
        <v>35</v>
      </c>
      <c r="AB5" s="39"/>
      <c r="AC5" s="38" t="s">
        <v>36</v>
      </c>
      <c r="AD5" s="38" t="s">
        <v>6</v>
      </c>
      <c r="AE5" s="38" t="s">
        <v>35</v>
      </c>
      <c r="AF5" s="38" t="s">
        <v>36</v>
      </c>
      <c r="AG5" s="38" t="s">
        <v>6</v>
      </c>
      <c r="AH5" s="38" t="s">
        <v>35</v>
      </c>
      <c r="AI5" s="39"/>
      <c r="AJ5" s="38" t="s">
        <v>36</v>
      </c>
      <c r="AK5" s="38" t="s">
        <v>6</v>
      </c>
      <c r="AL5" s="38" t="s">
        <v>35</v>
      </c>
      <c r="AM5" s="38" t="s">
        <v>36</v>
      </c>
    </row>
    <row r="6" ht="26.25" customHeight="1" spans="1:39">
      <c r="A6" s="41"/>
      <c r="B6" s="38" t="s">
        <v>34</v>
      </c>
      <c r="C6" s="38" t="s">
        <v>35</v>
      </c>
      <c r="D6" s="38" t="s">
        <v>36</v>
      </c>
      <c r="E6" s="38" t="s">
        <v>34</v>
      </c>
      <c r="F6" s="38" t="s">
        <v>39</v>
      </c>
      <c r="G6" s="38" t="s">
        <v>40</v>
      </c>
      <c r="H6" s="38" t="s">
        <v>41</v>
      </c>
      <c r="I6" s="38" t="s">
        <v>34</v>
      </c>
      <c r="J6" s="38" t="s">
        <v>35</v>
      </c>
      <c r="K6" s="38" t="s">
        <v>36</v>
      </c>
      <c r="L6" s="38" t="s">
        <v>34</v>
      </c>
      <c r="M6" s="38" t="s">
        <v>35</v>
      </c>
      <c r="N6" s="38" t="s">
        <v>36</v>
      </c>
      <c r="O6" s="38" t="s">
        <v>34</v>
      </c>
      <c r="P6" s="38" t="s">
        <v>35</v>
      </c>
      <c r="Q6" s="38" t="s">
        <v>36</v>
      </c>
      <c r="R6" s="38" t="s">
        <v>34</v>
      </c>
      <c r="S6" s="38" t="s">
        <v>35</v>
      </c>
      <c r="T6" s="55" t="s">
        <v>34</v>
      </c>
      <c r="U6" s="38" t="s">
        <v>35</v>
      </c>
      <c r="V6" s="38" t="s">
        <v>36</v>
      </c>
      <c r="W6" s="38" t="s">
        <v>34</v>
      </c>
      <c r="X6" s="38" t="s">
        <v>35</v>
      </c>
      <c r="Y6" s="38" t="s">
        <v>36</v>
      </c>
      <c r="Z6" s="63"/>
      <c r="AA6" s="38" t="s">
        <v>42</v>
      </c>
      <c r="AB6" s="38" t="s">
        <v>43</v>
      </c>
      <c r="AC6" s="39"/>
      <c r="AD6" s="38"/>
      <c r="AE6" s="38"/>
      <c r="AF6" s="38"/>
      <c r="AG6" s="39"/>
      <c r="AH6" s="38" t="s">
        <v>42</v>
      </c>
      <c r="AI6" s="38" t="s">
        <v>43</v>
      </c>
      <c r="AJ6" s="39"/>
      <c r="AK6" s="38"/>
      <c r="AL6" s="38"/>
      <c r="AM6" s="38"/>
    </row>
    <row r="7" ht="33.95" customHeight="1" spans="1:39">
      <c r="A7" s="42" t="s">
        <v>15</v>
      </c>
      <c r="B7" s="43">
        <f t="shared" ref="B7" si="0">SUM(C7:D7)</f>
        <v>98883</v>
      </c>
      <c r="C7" s="43">
        <v>98883</v>
      </c>
      <c r="D7" s="43"/>
      <c r="E7" s="43">
        <f t="shared" ref="E7" si="1">SUM(F7:H7)</f>
        <v>34800</v>
      </c>
      <c r="F7" s="43"/>
      <c r="G7" s="43">
        <v>32800</v>
      </c>
      <c r="H7" s="44">
        <v>2000</v>
      </c>
      <c r="I7" s="43">
        <f t="shared" ref="I7" si="2">B7+E7</f>
        <v>133683</v>
      </c>
      <c r="J7" s="43">
        <f t="shared" ref="J7" si="3">C7+E7</f>
        <v>133683</v>
      </c>
      <c r="K7" s="43">
        <f t="shared" ref="K7" si="4">D7</f>
        <v>0</v>
      </c>
      <c r="L7" s="43">
        <f t="shared" ref="L7" si="5">SUM(M7:N7)</f>
        <v>15000</v>
      </c>
      <c r="M7" s="43">
        <v>15000</v>
      </c>
      <c r="N7" s="43"/>
      <c r="O7" s="43">
        <f t="shared" ref="O7:Q7" si="6">I7+L7</f>
        <v>148683</v>
      </c>
      <c r="P7" s="43">
        <f t="shared" si="6"/>
        <v>148683</v>
      </c>
      <c r="Q7" s="43">
        <f t="shared" si="6"/>
        <v>0</v>
      </c>
      <c r="R7" s="43">
        <v>24500</v>
      </c>
      <c r="S7" s="43">
        <v>24500</v>
      </c>
      <c r="T7" s="56">
        <f>U7+V7</f>
        <v>185483</v>
      </c>
      <c r="U7" s="43">
        <v>185483</v>
      </c>
      <c r="V7" s="43">
        <v>0</v>
      </c>
      <c r="W7" s="44">
        <f t="shared" ref="W7" si="7">X7+Y7</f>
        <v>173797</v>
      </c>
      <c r="X7" s="43">
        <v>173797</v>
      </c>
      <c r="Y7" s="43"/>
      <c r="Z7" s="64">
        <f>AA7+AB7+AC7</f>
        <v>7000</v>
      </c>
      <c r="AA7" s="44">
        <v>7000</v>
      </c>
      <c r="AB7" s="44">
        <v>0</v>
      </c>
      <c r="AC7" s="65"/>
      <c r="AD7" s="43">
        <f>SUM(AE7:AF7)</f>
        <v>174808</v>
      </c>
      <c r="AE7" s="43">
        <v>174808</v>
      </c>
      <c r="AF7" s="43">
        <f t="shared" ref="AF7" si="8">Y7+AC7</f>
        <v>0</v>
      </c>
      <c r="AG7" s="64">
        <f>AH7+AI7+AJ7</f>
        <v>15000</v>
      </c>
      <c r="AH7" s="44"/>
      <c r="AI7" s="44">
        <v>0</v>
      </c>
      <c r="AJ7" s="67">
        <v>15000</v>
      </c>
      <c r="AK7" s="43">
        <v>189808</v>
      </c>
      <c r="AL7" s="43">
        <v>174808</v>
      </c>
      <c r="AM7" s="43">
        <v>15000</v>
      </c>
    </row>
  </sheetData>
  <mergeCells count="26">
    <mergeCell ref="A2:AM2"/>
    <mergeCell ref="B4:D4"/>
    <mergeCell ref="E4:H4"/>
    <mergeCell ref="I4:K4"/>
    <mergeCell ref="L4:N4"/>
    <mergeCell ref="O4:Q4"/>
    <mergeCell ref="R4:S4"/>
    <mergeCell ref="Z4:AC4"/>
    <mergeCell ref="AD4:AF4"/>
    <mergeCell ref="AG4:AJ4"/>
    <mergeCell ref="AK4:AM4"/>
    <mergeCell ref="AA5:AB5"/>
    <mergeCell ref="AH5:AI5"/>
    <mergeCell ref="A4:A6"/>
    <mergeCell ref="Z5:Z6"/>
    <mergeCell ref="AC5:AC6"/>
    <mergeCell ref="AD5:AD6"/>
    <mergeCell ref="AE5:AE6"/>
    <mergeCell ref="AF5:AF6"/>
    <mergeCell ref="AG5:AG6"/>
    <mergeCell ref="AJ5:AJ6"/>
    <mergeCell ref="AK5:AK6"/>
    <mergeCell ref="AL5:AL6"/>
    <mergeCell ref="AM5:AM6"/>
    <mergeCell ref="T4:V5"/>
    <mergeCell ref="W4:Y5"/>
  </mergeCells>
  <pageMargins left="0.357638888888889" right="0.357638888888889" top="0.605555555555556" bottom="0.605555555555556" header="0.511805555555556" footer="0.511805555555556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9" sqref="A9"/>
    </sheetView>
  </sheetViews>
  <sheetFormatPr defaultColWidth="9" defaultRowHeight="14.25" outlineLevelCol="3"/>
  <cols>
    <col min="1" max="1" width="35.3833333333333" style="18" customWidth="1"/>
    <col min="2" max="2" width="17.6333333333333" style="18" customWidth="1"/>
    <col min="3" max="3" width="15.5" style="18" customWidth="1"/>
    <col min="4" max="4" width="19.1333333333333" style="18" customWidth="1"/>
    <col min="5" max="5" width="8.25" style="18" customWidth="1"/>
    <col min="6" max="256" width="9" style="18"/>
    <col min="257" max="257" width="35.3833333333333" style="18" customWidth="1"/>
    <col min="258" max="258" width="17.6333333333333" style="18" customWidth="1"/>
    <col min="259" max="259" width="15.5" style="18" customWidth="1"/>
    <col min="260" max="260" width="19.1333333333333" style="18" customWidth="1"/>
    <col min="261" max="261" width="8.25" style="18" customWidth="1"/>
    <col min="262" max="512" width="9" style="18"/>
    <col min="513" max="513" width="35.3833333333333" style="18" customWidth="1"/>
    <col min="514" max="514" width="17.6333333333333" style="18" customWidth="1"/>
    <col min="515" max="515" width="15.5" style="18" customWidth="1"/>
    <col min="516" max="516" width="19.1333333333333" style="18" customWidth="1"/>
    <col min="517" max="517" width="8.25" style="18" customWidth="1"/>
    <col min="518" max="768" width="9" style="18"/>
    <col min="769" max="769" width="35.3833333333333" style="18" customWidth="1"/>
    <col min="770" max="770" width="17.6333333333333" style="18" customWidth="1"/>
    <col min="771" max="771" width="15.5" style="18" customWidth="1"/>
    <col min="772" max="772" width="19.1333333333333" style="18" customWidth="1"/>
    <col min="773" max="773" width="8.25" style="18" customWidth="1"/>
    <col min="774" max="1024" width="9" style="18"/>
    <col min="1025" max="1025" width="35.3833333333333" style="18" customWidth="1"/>
    <col min="1026" max="1026" width="17.6333333333333" style="18" customWidth="1"/>
    <col min="1027" max="1027" width="15.5" style="18" customWidth="1"/>
    <col min="1028" max="1028" width="19.1333333333333" style="18" customWidth="1"/>
    <col min="1029" max="1029" width="8.25" style="18" customWidth="1"/>
    <col min="1030" max="1280" width="9" style="18"/>
    <col min="1281" max="1281" width="35.3833333333333" style="18" customWidth="1"/>
    <col min="1282" max="1282" width="17.6333333333333" style="18" customWidth="1"/>
    <col min="1283" max="1283" width="15.5" style="18" customWidth="1"/>
    <col min="1284" max="1284" width="19.1333333333333" style="18" customWidth="1"/>
    <col min="1285" max="1285" width="8.25" style="18" customWidth="1"/>
    <col min="1286" max="1536" width="9" style="18"/>
    <col min="1537" max="1537" width="35.3833333333333" style="18" customWidth="1"/>
    <col min="1538" max="1538" width="17.6333333333333" style="18" customWidth="1"/>
    <col min="1539" max="1539" width="15.5" style="18" customWidth="1"/>
    <col min="1540" max="1540" width="19.1333333333333" style="18" customWidth="1"/>
    <col min="1541" max="1541" width="8.25" style="18" customWidth="1"/>
    <col min="1542" max="1792" width="9" style="18"/>
    <col min="1793" max="1793" width="35.3833333333333" style="18" customWidth="1"/>
    <col min="1794" max="1794" width="17.6333333333333" style="18" customWidth="1"/>
    <col min="1795" max="1795" width="15.5" style="18" customWidth="1"/>
    <col min="1796" max="1796" width="19.1333333333333" style="18" customWidth="1"/>
    <col min="1797" max="1797" width="8.25" style="18" customWidth="1"/>
    <col min="1798" max="2048" width="9" style="18"/>
    <col min="2049" max="2049" width="35.3833333333333" style="18" customWidth="1"/>
    <col min="2050" max="2050" width="17.6333333333333" style="18" customWidth="1"/>
    <col min="2051" max="2051" width="15.5" style="18" customWidth="1"/>
    <col min="2052" max="2052" width="19.1333333333333" style="18" customWidth="1"/>
    <col min="2053" max="2053" width="8.25" style="18" customWidth="1"/>
    <col min="2054" max="2304" width="9" style="18"/>
    <col min="2305" max="2305" width="35.3833333333333" style="18" customWidth="1"/>
    <col min="2306" max="2306" width="17.6333333333333" style="18" customWidth="1"/>
    <col min="2307" max="2307" width="15.5" style="18" customWidth="1"/>
    <col min="2308" max="2308" width="19.1333333333333" style="18" customWidth="1"/>
    <col min="2309" max="2309" width="8.25" style="18" customWidth="1"/>
    <col min="2310" max="2560" width="9" style="18"/>
    <col min="2561" max="2561" width="35.3833333333333" style="18" customWidth="1"/>
    <col min="2562" max="2562" width="17.6333333333333" style="18" customWidth="1"/>
    <col min="2563" max="2563" width="15.5" style="18" customWidth="1"/>
    <col min="2564" max="2564" width="19.1333333333333" style="18" customWidth="1"/>
    <col min="2565" max="2565" width="8.25" style="18" customWidth="1"/>
    <col min="2566" max="2816" width="9" style="18"/>
    <col min="2817" max="2817" width="35.3833333333333" style="18" customWidth="1"/>
    <col min="2818" max="2818" width="17.6333333333333" style="18" customWidth="1"/>
    <col min="2819" max="2819" width="15.5" style="18" customWidth="1"/>
    <col min="2820" max="2820" width="19.1333333333333" style="18" customWidth="1"/>
    <col min="2821" max="2821" width="8.25" style="18" customWidth="1"/>
    <col min="2822" max="3072" width="9" style="18"/>
    <col min="3073" max="3073" width="35.3833333333333" style="18" customWidth="1"/>
    <col min="3074" max="3074" width="17.6333333333333" style="18" customWidth="1"/>
    <col min="3075" max="3075" width="15.5" style="18" customWidth="1"/>
    <col min="3076" max="3076" width="19.1333333333333" style="18" customWidth="1"/>
    <col min="3077" max="3077" width="8.25" style="18" customWidth="1"/>
    <col min="3078" max="3328" width="9" style="18"/>
    <col min="3329" max="3329" width="35.3833333333333" style="18" customWidth="1"/>
    <col min="3330" max="3330" width="17.6333333333333" style="18" customWidth="1"/>
    <col min="3331" max="3331" width="15.5" style="18" customWidth="1"/>
    <col min="3332" max="3332" width="19.1333333333333" style="18" customWidth="1"/>
    <col min="3333" max="3333" width="8.25" style="18" customWidth="1"/>
    <col min="3334" max="3584" width="9" style="18"/>
    <col min="3585" max="3585" width="35.3833333333333" style="18" customWidth="1"/>
    <col min="3586" max="3586" width="17.6333333333333" style="18" customWidth="1"/>
    <col min="3587" max="3587" width="15.5" style="18" customWidth="1"/>
    <col min="3588" max="3588" width="19.1333333333333" style="18" customWidth="1"/>
    <col min="3589" max="3589" width="8.25" style="18" customWidth="1"/>
    <col min="3590" max="3840" width="9" style="18"/>
    <col min="3841" max="3841" width="35.3833333333333" style="18" customWidth="1"/>
    <col min="3842" max="3842" width="17.6333333333333" style="18" customWidth="1"/>
    <col min="3843" max="3843" width="15.5" style="18" customWidth="1"/>
    <col min="3844" max="3844" width="19.1333333333333" style="18" customWidth="1"/>
    <col min="3845" max="3845" width="8.25" style="18" customWidth="1"/>
    <col min="3846" max="4096" width="9" style="18"/>
    <col min="4097" max="4097" width="35.3833333333333" style="18" customWidth="1"/>
    <col min="4098" max="4098" width="17.6333333333333" style="18" customWidth="1"/>
    <col min="4099" max="4099" width="15.5" style="18" customWidth="1"/>
    <col min="4100" max="4100" width="19.1333333333333" style="18" customWidth="1"/>
    <col min="4101" max="4101" width="8.25" style="18" customWidth="1"/>
    <col min="4102" max="4352" width="9" style="18"/>
    <col min="4353" max="4353" width="35.3833333333333" style="18" customWidth="1"/>
    <col min="4354" max="4354" width="17.6333333333333" style="18" customWidth="1"/>
    <col min="4355" max="4355" width="15.5" style="18" customWidth="1"/>
    <col min="4356" max="4356" width="19.1333333333333" style="18" customWidth="1"/>
    <col min="4357" max="4357" width="8.25" style="18" customWidth="1"/>
    <col min="4358" max="4608" width="9" style="18"/>
    <col min="4609" max="4609" width="35.3833333333333" style="18" customWidth="1"/>
    <col min="4610" max="4610" width="17.6333333333333" style="18" customWidth="1"/>
    <col min="4611" max="4611" width="15.5" style="18" customWidth="1"/>
    <col min="4612" max="4612" width="19.1333333333333" style="18" customWidth="1"/>
    <col min="4613" max="4613" width="8.25" style="18" customWidth="1"/>
    <col min="4614" max="4864" width="9" style="18"/>
    <col min="4865" max="4865" width="35.3833333333333" style="18" customWidth="1"/>
    <col min="4866" max="4866" width="17.6333333333333" style="18" customWidth="1"/>
    <col min="4867" max="4867" width="15.5" style="18" customWidth="1"/>
    <col min="4868" max="4868" width="19.1333333333333" style="18" customWidth="1"/>
    <col min="4869" max="4869" width="8.25" style="18" customWidth="1"/>
    <col min="4870" max="5120" width="9" style="18"/>
    <col min="5121" max="5121" width="35.3833333333333" style="18" customWidth="1"/>
    <col min="5122" max="5122" width="17.6333333333333" style="18" customWidth="1"/>
    <col min="5123" max="5123" width="15.5" style="18" customWidth="1"/>
    <col min="5124" max="5124" width="19.1333333333333" style="18" customWidth="1"/>
    <col min="5125" max="5125" width="8.25" style="18" customWidth="1"/>
    <col min="5126" max="5376" width="9" style="18"/>
    <col min="5377" max="5377" width="35.3833333333333" style="18" customWidth="1"/>
    <col min="5378" max="5378" width="17.6333333333333" style="18" customWidth="1"/>
    <col min="5379" max="5379" width="15.5" style="18" customWidth="1"/>
    <col min="5380" max="5380" width="19.1333333333333" style="18" customWidth="1"/>
    <col min="5381" max="5381" width="8.25" style="18" customWidth="1"/>
    <col min="5382" max="5632" width="9" style="18"/>
    <col min="5633" max="5633" width="35.3833333333333" style="18" customWidth="1"/>
    <col min="5634" max="5634" width="17.6333333333333" style="18" customWidth="1"/>
    <col min="5635" max="5635" width="15.5" style="18" customWidth="1"/>
    <col min="5636" max="5636" width="19.1333333333333" style="18" customWidth="1"/>
    <col min="5637" max="5637" width="8.25" style="18" customWidth="1"/>
    <col min="5638" max="5888" width="9" style="18"/>
    <col min="5889" max="5889" width="35.3833333333333" style="18" customWidth="1"/>
    <col min="5890" max="5890" width="17.6333333333333" style="18" customWidth="1"/>
    <col min="5891" max="5891" width="15.5" style="18" customWidth="1"/>
    <col min="5892" max="5892" width="19.1333333333333" style="18" customWidth="1"/>
    <col min="5893" max="5893" width="8.25" style="18" customWidth="1"/>
    <col min="5894" max="6144" width="9" style="18"/>
    <col min="6145" max="6145" width="35.3833333333333" style="18" customWidth="1"/>
    <col min="6146" max="6146" width="17.6333333333333" style="18" customWidth="1"/>
    <col min="6147" max="6147" width="15.5" style="18" customWidth="1"/>
    <col min="6148" max="6148" width="19.1333333333333" style="18" customWidth="1"/>
    <col min="6149" max="6149" width="8.25" style="18" customWidth="1"/>
    <col min="6150" max="6400" width="9" style="18"/>
    <col min="6401" max="6401" width="35.3833333333333" style="18" customWidth="1"/>
    <col min="6402" max="6402" width="17.6333333333333" style="18" customWidth="1"/>
    <col min="6403" max="6403" width="15.5" style="18" customWidth="1"/>
    <col min="6404" max="6404" width="19.1333333333333" style="18" customWidth="1"/>
    <col min="6405" max="6405" width="8.25" style="18" customWidth="1"/>
    <col min="6406" max="6656" width="9" style="18"/>
    <col min="6657" max="6657" width="35.3833333333333" style="18" customWidth="1"/>
    <col min="6658" max="6658" width="17.6333333333333" style="18" customWidth="1"/>
    <col min="6659" max="6659" width="15.5" style="18" customWidth="1"/>
    <col min="6660" max="6660" width="19.1333333333333" style="18" customWidth="1"/>
    <col min="6661" max="6661" width="8.25" style="18" customWidth="1"/>
    <col min="6662" max="6912" width="9" style="18"/>
    <col min="6913" max="6913" width="35.3833333333333" style="18" customWidth="1"/>
    <col min="6914" max="6914" width="17.6333333333333" style="18" customWidth="1"/>
    <col min="6915" max="6915" width="15.5" style="18" customWidth="1"/>
    <col min="6916" max="6916" width="19.1333333333333" style="18" customWidth="1"/>
    <col min="6917" max="6917" width="8.25" style="18" customWidth="1"/>
    <col min="6918" max="7168" width="9" style="18"/>
    <col min="7169" max="7169" width="35.3833333333333" style="18" customWidth="1"/>
    <col min="7170" max="7170" width="17.6333333333333" style="18" customWidth="1"/>
    <col min="7171" max="7171" width="15.5" style="18" customWidth="1"/>
    <col min="7172" max="7172" width="19.1333333333333" style="18" customWidth="1"/>
    <col min="7173" max="7173" width="8.25" style="18" customWidth="1"/>
    <col min="7174" max="7424" width="9" style="18"/>
    <col min="7425" max="7425" width="35.3833333333333" style="18" customWidth="1"/>
    <col min="7426" max="7426" width="17.6333333333333" style="18" customWidth="1"/>
    <col min="7427" max="7427" width="15.5" style="18" customWidth="1"/>
    <col min="7428" max="7428" width="19.1333333333333" style="18" customWidth="1"/>
    <col min="7429" max="7429" width="8.25" style="18" customWidth="1"/>
    <col min="7430" max="7680" width="9" style="18"/>
    <col min="7681" max="7681" width="35.3833333333333" style="18" customWidth="1"/>
    <col min="7682" max="7682" width="17.6333333333333" style="18" customWidth="1"/>
    <col min="7683" max="7683" width="15.5" style="18" customWidth="1"/>
    <col min="7684" max="7684" width="19.1333333333333" style="18" customWidth="1"/>
    <col min="7685" max="7685" width="8.25" style="18" customWidth="1"/>
    <col min="7686" max="7936" width="9" style="18"/>
    <col min="7937" max="7937" width="35.3833333333333" style="18" customWidth="1"/>
    <col min="7938" max="7938" width="17.6333333333333" style="18" customWidth="1"/>
    <col min="7939" max="7939" width="15.5" style="18" customWidth="1"/>
    <col min="7940" max="7940" width="19.1333333333333" style="18" customWidth="1"/>
    <col min="7941" max="7941" width="8.25" style="18" customWidth="1"/>
    <col min="7942" max="8192" width="9" style="18"/>
    <col min="8193" max="8193" width="35.3833333333333" style="18" customWidth="1"/>
    <col min="8194" max="8194" width="17.6333333333333" style="18" customWidth="1"/>
    <col min="8195" max="8195" width="15.5" style="18" customWidth="1"/>
    <col min="8196" max="8196" width="19.1333333333333" style="18" customWidth="1"/>
    <col min="8197" max="8197" width="8.25" style="18" customWidth="1"/>
    <col min="8198" max="8448" width="9" style="18"/>
    <col min="8449" max="8449" width="35.3833333333333" style="18" customWidth="1"/>
    <col min="8450" max="8450" width="17.6333333333333" style="18" customWidth="1"/>
    <col min="8451" max="8451" width="15.5" style="18" customWidth="1"/>
    <col min="8452" max="8452" width="19.1333333333333" style="18" customWidth="1"/>
    <col min="8453" max="8453" width="8.25" style="18" customWidth="1"/>
    <col min="8454" max="8704" width="9" style="18"/>
    <col min="8705" max="8705" width="35.3833333333333" style="18" customWidth="1"/>
    <col min="8706" max="8706" width="17.6333333333333" style="18" customWidth="1"/>
    <col min="8707" max="8707" width="15.5" style="18" customWidth="1"/>
    <col min="8708" max="8708" width="19.1333333333333" style="18" customWidth="1"/>
    <col min="8709" max="8709" width="8.25" style="18" customWidth="1"/>
    <col min="8710" max="8960" width="9" style="18"/>
    <col min="8961" max="8961" width="35.3833333333333" style="18" customWidth="1"/>
    <col min="8962" max="8962" width="17.6333333333333" style="18" customWidth="1"/>
    <col min="8963" max="8963" width="15.5" style="18" customWidth="1"/>
    <col min="8964" max="8964" width="19.1333333333333" style="18" customWidth="1"/>
    <col min="8965" max="8965" width="8.25" style="18" customWidth="1"/>
    <col min="8966" max="9216" width="9" style="18"/>
    <col min="9217" max="9217" width="35.3833333333333" style="18" customWidth="1"/>
    <col min="9218" max="9218" width="17.6333333333333" style="18" customWidth="1"/>
    <col min="9219" max="9219" width="15.5" style="18" customWidth="1"/>
    <col min="9220" max="9220" width="19.1333333333333" style="18" customWidth="1"/>
    <col min="9221" max="9221" width="8.25" style="18" customWidth="1"/>
    <col min="9222" max="9472" width="9" style="18"/>
    <col min="9473" max="9473" width="35.3833333333333" style="18" customWidth="1"/>
    <col min="9474" max="9474" width="17.6333333333333" style="18" customWidth="1"/>
    <col min="9475" max="9475" width="15.5" style="18" customWidth="1"/>
    <col min="9476" max="9476" width="19.1333333333333" style="18" customWidth="1"/>
    <col min="9477" max="9477" width="8.25" style="18" customWidth="1"/>
    <col min="9478" max="9728" width="9" style="18"/>
    <col min="9729" max="9729" width="35.3833333333333" style="18" customWidth="1"/>
    <col min="9730" max="9730" width="17.6333333333333" style="18" customWidth="1"/>
    <col min="9731" max="9731" width="15.5" style="18" customWidth="1"/>
    <col min="9732" max="9732" width="19.1333333333333" style="18" customWidth="1"/>
    <col min="9733" max="9733" width="8.25" style="18" customWidth="1"/>
    <col min="9734" max="9984" width="9" style="18"/>
    <col min="9985" max="9985" width="35.3833333333333" style="18" customWidth="1"/>
    <col min="9986" max="9986" width="17.6333333333333" style="18" customWidth="1"/>
    <col min="9987" max="9987" width="15.5" style="18" customWidth="1"/>
    <col min="9988" max="9988" width="19.1333333333333" style="18" customWidth="1"/>
    <col min="9989" max="9989" width="8.25" style="18" customWidth="1"/>
    <col min="9990" max="10240" width="9" style="18"/>
    <col min="10241" max="10241" width="35.3833333333333" style="18" customWidth="1"/>
    <col min="10242" max="10242" width="17.6333333333333" style="18" customWidth="1"/>
    <col min="10243" max="10243" width="15.5" style="18" customWidth="1"/>
    <col min="10244" max="10244" width="19.1333333333333" style="18" customWidth="1"/>
    <col min="10245" max="10245" width="8.25" style="18" customWidth="1"/>
    <col min="10246" max="10496" width="9" style="18"/>
    <col min="10497" max="10497" width="35.3833333333333" style="18" customWidth="1"/>
    <col min="10498" max="10498" width="17.6333333333333" style="18" customWidth="1"/>
    <col min="10499" max="10499" width="15.5" style="18" customWidth="1"/>
    <col min="10500" max="10500" width="19.1333333333333" style="18" customWidth="1"/>
    <col min="10501" max="10501" width="8.25" style="18" customWidth="1"/>
    <col min="10502" max="10752" width="9" style="18"/>
    <col min="10753" max="10753" width="35.3833333333333" style="18" customWidth="1"/>
    <col min="10754" max="10754" width="17.6333333333333" style="18" customWidth="1"/>
    <col min="10755" max="10755" width="15.5" style="18" customWidth="1"/>
    <col min="10756" max="10756" width="19.1333333333333" style="18" customWidth="1"/>
    <col min="10757" max="10757" width="8.25" style="18" customWidth="1"/>
    <col min="10758" max="11008" width="9" style="18"/>
    <col min="11009" max="11009" width="35.3833333333333" style="18" customWidth="1"/>
    <col min="11010" max="11010" width="17.6333333333333" style="18" customWidth="1"/>
    <col min="11011" max="11011" width="15.5" style="18" customWidth="1"/>
    <col min="11012" max="11012" width="19.1333333333333" style="18" customWidth="1"/>
    <col min="11013" max="11013" width="8.25" style="18" customWidth="1"/>
    <col min="11014" max="11264" width="9" style="18"/>
    <col min="11265" max="11265" width="35.3833333333333" style="18" customWidth="1"/>
    <col min="11266" max="11266" width="17.6333333333333" style="18" customWidth="1"/>
    <col min="11267" max="11267" width="15.5" style="18" customWidth="1"/>
    <col min="11268" max="11268" width="19.1333333333333" style="18" customWidth="1"/>
    <col min="11269" max="11269" width="8.25" style="18" customWidth="1"/>
    <col min="11270" max="11520" width="9" style="18"/>
    <col min="11521" max="11521" width="35.3833333333333" style="18" customWidth="1"/>
    <col min="11522" max="11522" width="17.6333333333333" style="18" customWidth="1"/>
    <col min="11523" max="11523" width="15.5" style="18" customWidth="1"/>
    <col min="11524" max="11524" width="19.1333333333333" style="18" customWidth="1"/>
    <col min="11525" max="11525" width="8.25" style="18" customWidth="1"/>
    <col min="11526" max="11776" width="9" style="18"/>
    <col min="11777" max="11777" width="35.3833333333333" style="18" customWidth="1"/>
    <col min="11778" max="11778" width="17.6333333333333" style="18" customWidth="1"/>
    <col min="11779" max="11779" width="15.5" style="18" customWidth="1"/>
    <col min="11780" max="11780" width="19.1333333333333" style="18" customWidth="1"/>
    <col min="11781" max="11781" width="8.25" style="18" customWidth="1"/>
    <col min="11782" max="12032" width="9" style="18"/>
    <col min="12033" max="12033" width="35.3833333333333" style="18" customWidth="1"/>
    <col min="12034" max="12034" width="17.6333333333333" style="18" customWidth="1"/>
    <col min="12035" max="12035" width="15.5" style="18" customWidth="1"/>
    <col min="12036" max="12036" width="19.1333333333333" style="18" customWidth="1"/>
    <col min="12037" max="12037" width="8.25" style="18" customWidth="1"/>
    <col min="12038" max="12288" width="9" style="18"/>
    <col min="12289" max="12289" width="35.3833333333333" style="18" customWidth="1"/>
    <col min="12290" max="12290" width="17.6333333333333" style="18" customWidth="1"/>
    <col min="12291" max="12291" width="15.5" style="18" customWidth="1"/>
    <col min="12292" max="12292" width="19.1333333333333" style="18" customWidth="1"/>
    <col min="12293" max="12293" width="8.25" style="18" customWidth="1"/>
    <col min="12294" max="12544" width="9" style="18"/>
    <col min="12545" max="12545" width="35.3833333333333" style="18" customWidth="1"/>
    <col min="12546" max="12546" width="17.6333333333333" style="18" customWidth="1"/>
    <col min="12547" max="12547" width="15.5" style="18" customWidth="1"/>
    <col min="12548" max="12548" width="19.1333333333333" style="18" customWidth="1"/>
    <col min="12549" max="12549" width="8.25" style="18" customWidth="1"/>
    <col min="12550" max="12800" width="9" style="18"/>
    <col min="12801" max="12801" width="35.3833333333333" style="18" customWidth="1"/>
    <col min="12802" max="12802" width="17.6333333333333" style="18" customWidth="1"/>
    <col min="12803" max="12803" width="15.5" style="18" customWidth="1"/>
    <col min="12804" max="12804" width="19.1333333333333" style="18" customWidth="1"/>
    <col min="12805" max="12805" width="8.25" style="18" customWidth="1"/>
    <col min="12806" max="13056" width="9" style="18"/>
    <col min="13057" max="13057" width="35.3833333333333" style="18" customWidth="1"/>
    <col min="13058" max="13058" width="17.6333333333333" style="18" customWidth="1"/>
    <col min="13059" max="13059" width="15.5" style="18" customWidth="1"/>
    <col min="13060" max="13060" width="19.1333333333333" style="18" customWidth="1"/>
    <col min="13061" max="13061" width="8.25" style="18" customWidth="1"/>
    <col min="13062" max="13312" width="9" style="18"/>
    <col min="13313" max="13313" width="35.3833333333333" style="18" customWidth="1"/>
    <col min="13314" max="13314" width="17.6333333333333" style="18" customWidth="1"/>
    <col min="13315" max="13315" width="15.5" style="18" customWidth="1"/>
    <col min="13316" max="13316" width="19.1333333333333" style="18" customWidth="1"/>
    <col min="13317" max="13317" width="8.25" style="18" customWidth="1"/>
    <col min="13318" max="13568" width="9" style="18"/>
    <col min="13569" max="13569" width="35.3833333333333" style="18" customWidth="1"/>
    <col min="13570" max="13570" width="17.6333333333333" style="18" customWidth="1"/>
    <col min="13571" max="13571" width="15.5" style="18" customWidth="1"/>
    <col min="13572" max="13572" width="19.1333333333333" style="18" customWidth="1"/>
    <col min="13573" max="13573" width="8.25" style="18" customWidth="1"/>
    <col min="13574" max="13824" width="9" style="18"/>
    <col min="13825" max="13825" width="35.3833333333333" style="18" customWidth="1"/>
    <col min="13826" max="13826" width="17.6333333333333" style="18" customWidth="1"/>
    <col min="13827" max="13827" width="15.5" style="18" customWidth="1"/>
    <col min="13828" max="13828" width="19.1333333333333" style="18" customWidth="1"/>
    <col min="13829" max="13829" width="8.25" style="18" customWidth="1"/>
    <col min="13830" max="14080" width="9" style="18"/>
    <col min="14081" max="14081" width="35.3833333333333" style="18" customWidth="1"/>
    <col min="14082" max="14082" width="17.6333333333333" style="18" customWidth="1"/>
    <col min="14083" max="14083" width="15.5" style="18" customWidth="1"/>
    <col min="14084" max="14084" width="19.1333333333333" style="18" customWidth="1"/>
    <col min="14085" max="14085" width="8.25" style="18" customWidth="1"/>
    <col min="14086" max="14336" width="9" style="18"/>
    <col min="14337" max="14337" width="35.3833333333333" style="18" customWidth="1"/>
    <col min="14338" max="14338" width="17.6333333333333" style="18" customWidth="1"/>
    <col min="14339" max="14339" width="15.5" style="18" customWidth="1"/>
    <col min="14340" max="14340" width="19.1333333333333" style="18" customWidth="1"/>
    <col min="14341" max="14341" width="8.25" style="18" customWidth="1"/>
    <col min="14342" max="14592" width="9" style="18"/>
    <col min="14593" max="14593" width="35.3833333333333" style="18" customWidth="1"/>
    <col min="14594" max="14594" width="17.6333333333333" style="18" customWidth="1"/>
    <col min="14595" max="14595" width="15.5" style="18" customWidth="1"/>
    <col min="14596" max="14596" width="19.1333333333333" style="18" customWidth="1"/>
    <col min="14597" max="14597" width="8.25" style="18" customWidth="1"/>
    <col min="14598" max="14848" width="9" style="18"/>
    <col min="14849" max="14849" width="35.3833333333333" style="18" customWidth="1"/>
    <col min="14850" max="14850" width="17.6333333333333" style="18" customWidth="1"/>
    <col min="14851" max="14851" width="15.5" style="18" customWidth="1"/>
    <col min="14852" max="14852" width="19.1333333333333" style="18" customWidth="1"/>
    <col min="14853" max="14853" width="8.25" style="18" customWidth="1"/>
    <col min="14854" max="15104" width="9" style="18"/>
    <col min="15105" max="15105" width="35.3833333333333" style="18" customWidth="1"/>
    <col min="15106" max="15106" width="17.6333333333333" style="18" customWidth="1"/>
    <col min="15107" max="15107" width="15.5" style="18" customWidth="1"/>
    <col min="15108" max="15108" width="19.1333333333333" style="18" customWidth="1"/>
    <col min="15109" max="15109" width="8.25" style="18" customWidth="1"/>
    <col min="15110" max="15360" width="9" style="18"/>
    <col min="15361" max="15361" width="35.3833333333333" style="18" customWidth="1"/>
    <col min="15362" max="15362" width="17.6333333333333" style="18" customWidth="1"/>
    <col min="15363" max="15363" width="15.5" style="18" customWidth="1"/>
    <col min="15364" max="15364" width="19.1333333333333" style="18" customWidth="1"/>
    <col min="15365" max="15365" width="8.25" style="18" customWidth="1"/>
    <col min="15366" max="15616" width="9" style="18"/>
    <col min="15617" max="15617" width="35.3833333333333" style="18" customWidth="1"/>
    <col min="15618" max="15618" width="17.6333333333333" style="18" customWidth="1"/>
    <col min="15619" max="15619" width="15.5" style="18" customWidth="1"/>
    <col min="15620" max="15620" width="19.1333333333333" style="18" customWidth="1"/>
    <col min="15621" max="15621" width="8.25" style="18" customWidth="1"/>
    <col min="15622" max="15872" width="9" style="18"/>
    <col min="15873" max="15873" width="35.3833333333333" style="18" customWidth="1"/>
    <col min="15874" max="15874" width="17.6333333333333" style="18" customWidth="1"/>
    <col min="15875" max="15875" width="15.5" style="18" customWidth="1"/>
    <col min="15876" max="15876" width="19.1333333333333" style="18" customWidth="1"/>
    <col min="15877" max="15877" width="8.25" style="18" customWidth="1"/>
    <col min="15878" max="16128" width="9" style="18"/>
    <col min="16129" max="16129" width="35.3833333333333" style="18" customWidth="1"/>
    <col min="16130" max="16130" width="17.6333333333333" style="18" customWidth="1"/>
    <col min="16131" max="16131" width="15.5" style="18" customWidth="1"/>
    <col min="16132" max="16132" width="19.1333333333333" style="18" customWidth="1"/>
    <col min="16133" max="16133" width="8.25" style="18" customWidth="1"/>
    <col min="16134" max="16384" width="9" style="18"/>
  </cols>
  <sheetData>
    <row r="1" ht="33" customHeight="1" spans="1:1">
      <c r="A1" s="18" t="s">
        <v>49</v>
      </c>
    </row>
    <row r="2" ht="27" spans="1:4">
      <c r="A2" s="19" t="s">
        <v>50</v>
      </c>
      <c r="B2" s="19"/>
      <c r="C2" s="19"/>
      <c r="D2" s="19"/>
    </row>
    <row r="3" ht="13.5" spans="1:4">
      <c r="A3" s="3"/>
      <c r="B3" s="20"/>
      <c r="C3" s="3"/>
      <c r="D3" s="21" t="s">
        <v>2</v>
      </c>
    </row>
    <row r="4" ht="30.75" customHeight="1" spans="1:4">
      <c r="A4" s="5" t="s">
        <v>4</v>
      </c>
      <c r="B4" s="6" t="s">
        <v>51</v>
      </c>
      <c r="C4" s="6" t="s">
        <v>52</v>
      </c>
      <c r="D4" s="22" t="s">
        <v>53</v>
      </c>
    </row>
    <row r="5" ht="30.75" customHeight="1" spans="1:4">
      <c r="A5" s="23" t="s">
        <v>54</v>
      </c>
      <c r="B5" s="24">
        <v>150</v>
      </c>
      <c r="C5" s="6"/>
      <c r="D5" s="25">
        <f>B5+C5</f>
        <v>150</v>
      </c>
    </row>
    <row r="6" ht="30" customHeight="1" spans="1:4">
      <c r="A6" s="23" t="s">
        <v>55</v>
      </c>
      <c r="B6" s="24">
        <v>10</v>
      </c>
      <c r="C6" s="24"/>
      <c r="D6" s="25">
        <f>B6+C6</f>
        <v>10</v>
      </c>
    </row>
    <row r="7" ht="30" customHeight="1" spans="1:4">
      <c r="A7" s="23" t="s">
        <v>56</v>
      </c>
      <c r="B7" s="24">
        <v>15000</v>
      </c>
      <c r="C7" s="24"/>
      <c r="D7" s="25">
        <f t="shared" ref="D7:D19" si="0">B7+C7</f>
        <v>15000</v>
      </c>
    </row>
    <row r="8" ht="30" customHeight="1" spans="1:4">
      <c r="A8" s="26" t="s">
        <v>57</v>
      </c>
      <c r="B8" s="24">
        <v>15000</v>
      </c>
      <c r="C8" s="24"/>
      <c r="D8" s="25">
        <f t="shared" si="0"/>
        <v>15000</v>
      </c>
    </row>
    <row r="9" ht="30" customHeight="1" spans="1:4">
      <c r="A9" s="23" t="s">
        <v>58</v>
      </c>
      <c r="B9" s="24"/>
      <c r="C9" s="24"/>
      <c r="D9" s="25">
        <f t="shared" si="0"/>
        <v>0</v>
      </c>
    </row>
    <row r="10" ht="30" customHeight="1" spans="1:4">
      <c r="A10" s="23" t="s">
        <v>59</v>
      </c>
      <c r="B10" s="24"/>
      <c r="C10" s="24"/>
      <c r="D10" s="25">
        <f t="shared" si="0"/>
        <v>0</v>
      </c>
    </row>
    <row r="11" ht="30" customHeight="1" spans="1:4">
      <c r="A11" s="23" t="s">
        <v>60</v>
      </c>
      <c r="B11" s="24"/>
      <c r="C11" s="24"/>
      <c r="D11" s="25">
        <f t="shared" si="0"/>
        <v>0</v>
      </c>
    </row>
    <row r="12" ht="30" customHeight="1" spans="1:4">
      <c r="A12" s="27" t="s">
        <v>61</v>
      </c>
      <c r="B12" s="28">
        <f>B5+B6+B7+B9</f>
        <v>15160</v>
      </c>
      <c r="C12" s="28"/>
      <c r="D12" s="28">
        <f t="shared" si="0"/>
        <v>15160</v>
      </c>
    </row>
    <row r="13" ht="30" customHeight="1" spans="1:4">
      <c r="A13" s="27" t="s">
        <v>62</v>
      </c>
      <c r="B13" s="28"/>
      <c r="C13" s="28">
        <f>C14+C15</f>
        <v>15000</v>
      </c>
      <c r="D13" s="28">
        <f>D14+D15</f>
        <v>15000</v>
      </c>
    </row>
    <row r="14" ht="30" customHeight="1" spans="1:4">
      <c r="A14" s="15" t="s">
        <v>63</v>
      </c>
      <c r="B14" s="24"/>
      <c r="C14" s="24">
        <v>15000</v>
      </c>
      <c r="D14" s="25">
        <f>B14+C14</f>
        <v>15000</v>
      </c>
    </row>
    <row r="15" ht="30" customHeight="1" spans="1:4">
      <c r="A15" s="15" t="s">
        <v>64</v>
      </c>
      <c r="B15" s="24"/>
      <c r="C15" s="24"/>
      <c r="D15" s="25">
        <f t="shared" si="0"/>
        <v>0</v>
      </c>
    </row>
    <row r="16" ht="30" customHeight="1" spans="1:4">
      <c r="A16" s="29" t="s">
        <v>65</v>
      </c>
      <c r="B16" s="28">
        <v>1000</v>
      </c>
      <c r="C16" s="28"/>
      <c r="D16" s="28">
        <f t="shared" si="0"/>
        <v>1000</v>
      </c>
    </row>
    <row r="17" ht="30" customHeight="1" spans="1:4">
      <c r="A17" s="29" t="s">
        <v>66</v>
      </c>
      <c r="B17" s="28"/>
      <c r="C17" s="28"/>
      <c r="D17" s="25">
        <f t="shared" si="0"/>
        <v>0</v>
      </c>
    </row>
    <row r="18" ht="30" customHeight="1" spans="1:4">
      <c r="A18" s="29" t="s">
        <v>67</v>
      </c>
      <c r="B18" s="28">
        <v>1104</v>
      </c>
      <c r="C18" s="28"/>
      <c r="D18" s="28">
        <f t="shared" si="0"/>
        <v>1104</v>
      </c>
    </row>
    <row r="19" ht="30" customHeight="1" spans="1:4">
      <c r="A19" s="29" t="s">
        <v>68</v>
      </c>
      <c r="B19" s="28"/>
      <c r="C19" s="28"/>
      <c r="D19" s="25">
        <f t="shared" si="0"/>
        <v>0</v>
      </c>
    </row>
    <row r="20" ht="30" customHeight="1" spans="1:4">
      <c r="A20" s="30" t="s">
        <v>69</v>
      </c>
      <c r="B20" s="28">
        <f>B5+B6+B7+B9+B13+B16+B17+B18+B19</f>
        <v>17264</v>
      </c>
      <c r="C20" s="28">
        <f>C5+C6+C7+C9+C13+C16+C17+C18+C19</f>
        <v>15000</v>
      </c>
      <c r="D20" s="28">
        <f>D5+D6+D7+D9+D13+D16+D17+D18+D19</f>
        <v>32264</v>
      </c>
    </row>
  </sheetData>
  <mergeCells count="1">
    <mergeCell ref="A2:D2"/>
  </mergeCells>
  <conditionalFormatting sqref="A5">
    <cfRule type="expression" dxfId="0" priority="1" stopIfTrue="1">
      <formula>"len($A:$A)=3"</formula>
    </cfRule>
  </conditionalFormatting>
  <conditionalFormatting sqref="A12">
    <cfRule type="expression" dxfId="0" priority="3" stopIfTrue="1">
      <formula>"len($A:$A)=3"</formula>
    </cfRule>
    <cfRule type="expression" dxfId="0" priority="4" stopIfTrue="1">
      <formula>"len($A:$A)=3"</formula>
    </cfRule>
  </conditionalFormatting>
  <conditionalFormatting sqref="A6:A11">
    <cfRule type="expression" dxfId="0" priority="6" stopIfTrue="1">
      <formula>"len($A:$A)=3"</formula>
    </cfRule>
  </conditionalFormatting>
  <conditionalFormatting sqref="A13:A15">
    <cfRule type="expression" dxfId="0" priority="5" stopIfTrue="1">
      <formula>"len($A:$A)=3"</formula>
    </cfRule>
  </conditionalFormatting>
  <pageMargins left="0.75" right="0.75" top="1" bottom="1" header="0.509722222222222" footer="0.509722222222222"/>
  <pageSetup paperSize="9" scale="92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workbookViewId="0">
      <pane ySplit="2" topLeftCell="A9" activePane="bottomLeft" state="frozen"/>
      <selection/>
      <selection pane="bottomLeft" activeCell="A12" sqref="A12"/>
    </sheetView>
  </sheetViews>
  <sheetFormatPr defaultColWidth="8.88333333333333" defaultRowHeight="20.1" customHeight="1" outlineLevelCol="3"/>
  <cols>
    <col min="1" max="1" width="43.75" style="1" customWidth="1"/>
    <col min="2" max="4" width="16.3833333333333" style="1" customWidth="1"/>
    <col min="5" max="16384" width="8.88333333333333" style="1"/>
  </cols>
  <sheetData>
    <row r="1" customHeight="1" spans="1:1">
      <c r="A1" s="1" t="s">
        <v>70</v>
      </c>
    </row>
    <row r="2" ht="29.1" customHeight="1" spans="1:4">
      <c r="A2" s="2" t="s">
        <v>71</v>
      </c>
      <c r="B2" s="2"/>
      <c r="C2" s="2"/>
      <c r="D2" s="2"/>
    </row>
    <row r="3" customHeight="1" spans="1:4">
      <c r="A3" s="3"/>
      <c r="B3" s="3"/>
      <c r="C3" s="3"/>
      <c r="D3" s="4" t="s">
        <v>2</v>
      </c>
    </row>
    <row r="4" ht="33" customHeight="1" spans="1:4">
      <c r="A4" s="5" t="s">
        <v>4</v>
      </c>
      <c r="B4" s="6" t="str">
        <f>YEAR([1]封面!$B$7)&amp;"年预算数"</f>
        <v>2019年预算数</v>
      </c>
      <c r="C4" s="6" t="s">
        <v>52</v>
      </c>
      <c r="D4" s="6" t="s">
        <v>72</v>
      </c>
    </row>
    <row r="5" ht="30" customHeight="1" spans="1:4">
      <c r="A5" s="7" t="s">
        <v>73</v>
      </c>
      <c r="B5" s="8"/>
      <c r="C5" s="8"/>
      <c r="D5" s="8">
        <f>B5+C5</f>
        <v>0</v>
      </c>
    </row>
    <row r="6" ht="30" customHeight="1" spans="1:4">
      <c r="A6" s="9" t="s">
        <v>74</v>
      </c>
      <c r="B6" s="10"/>
      <c r="C6" s="10"/>
      <c r="D6" s="8">
        <f t="shared" ref="D6:D15" si="0">B6+C6</f>
        <v>0</v>
      </c>
    </row>
    <row r="7" ht="30" customHeight="1" spans="1:4">
      <c r="A7" s="9" t="s">
        <v>75</v>
      </c>
      <c r="B7" s="10"/>
      <c r="C7" s="10"/>
      <c r="D7" s="8">
        <f t="shared" si="0"/>
        <v>0</v>
      </c>
    </row>
    <row r="8" ht="30" customHeight="1" spans="1:4">
      <c r="A8" s="9" t="s">
        <v>76</v>
      </c>
      <c r="B8" s="10">
        <v>1946</v>
      </c>
      <c r="C8" s="10"/>
      <c r="D8" s="8">
        <f t="shared" si="0"/>
        <v>1946</v>
      </c>
    </row>
    <row r="9" ht="30" customHeight="1" spans="1:4">
      <c r="A9" s="9" t="s">
        <v>77</v>
      </c>
      <c r="B9" s="10">
        <v>800</v>
      </c>
      <c r="C9" s="10"/>
      <c r="D9" s="8">
        <f t="shared" si="0"/>
        <v>800</v>
      </c>
    </row>
    <row r="10" ht="30" customHeight="1" spans="1:4">
      <c r="A10" s="9" t="s">
        <v>78</v>
      </c>
      <c r="B10" s="8"/>
      <c r="C10" s="8"/>
      <c r="D10" s="8">
        <f t="shared" si="0"/>
        <v>0</v>
      </c>
    </row>
    <row r="11" ht="30" customHeight="1" spans="1:4">
      <c r="A11" s="11" t="s">
        <v>79</v>
      </c>
      <c r="B11" s="10"/>
      <c r="C11" s="10"/>
      <c r="D11" s="8">
        <f t="shared" si="0"/>
        <v>0</v>
      </c>
    </row>
    <row r="12" ht="30" customHeight="1" spans="1:4">
      <c r="A12" s="11" t="s">
        <v>80</v>
      </c>
      <c r="B12" s="10">
        <v>518</v>
      </c>
      <c r="C12" s="10">
        <v>15000</v>
      </c>
      <c r="D12" s="8">
        <f t="shared" si="0"/>
        <v>15518</v>
      </c>
    </row>
    <row r="13" ht="30" customHeight="1" spans="1:4">
      <c r="A13" s="11" t="s">
        <v>81</v>
      </c>
      <c r="B13" s="10"/>
      <c r="C13" s="10"/>
      <c r="D13" s="8">
        <f t="shared" si="0"/>
        <v>0</v>
      </c>
    </row>
    <row r="14" ht="30" customHeight="1" spans="1:4">
      <c r="A14" s="11" t="s">
        <v>82</v>
      </c>
      <c r="B14" s="10"/>
      <c r="C14" s="10"/>
      <c r="D14" s="8">
        <f t="shared" si="0"/>
        <v>0</v>
      </c>
    </row>
    <row r="15" ht="30" customHeight="1" spans="1:4">
      <c r="A15" s="12" t="s">
        <v>83</v>
      </c>
      <c r="B15" s="13">
        <v>3264</v>
      </c>
      <c r="C15" s="13">
        <v>15000</v>
      </c>
      <c r="D15" s="8">
        <f t="shared" si="0"/>
        <v>18264</v>
      </c>
    </row>
    <row r="16" ht="30" customHeight="1" spans="1:4">
      <c r="A16" s="14" t="s">
        <v>84</v>
      </c>
      <c r="B16" s="13">
        <f>SUM(B17:B17)</f>
        <v>0</v>
      </c>
      <c r="C16" s="13">
        <f>SUM(C17:C17)</f>
        <v>0</v>
      </c>
      <c r="D16" s="13">
        <f>SUM(D17:D17)</f>
        <v>0</v>
      </c>
    </row>
    <row r="17" ht="30" customHeight="1" spans="1:4">
      <c r="A17" s="15" t="s">
        <v>85</v>
      </c>
      <c r="B17" s="13"/>
      <c r="C17" s="13"/>
      <c r="D17" s="13">
        <f>B17+C17</f>
        <v>0</v>
      </c>
    </row>
    <row r="18" ht="30" customHeight="1" spans="1:4">
      <c r="A18" s="16" t="s">
        <v>86</v>
      </c>
      <c r="B18" s="13"/>
      <c r="C18" s="13"/>
      <c r="D18" s="13">
        <f>B18+C18</f>
        <v>0</v>
      </c>
    </row>
    <row r="19" ht="30" customHeight="1" spans="1:4">
      <c r="A19" s="16" t="s">
        <v>87</v>
      </c>
      <c r="B19" s="17">
        <v>14000</v>
      </c>
      <c r="C19" s="17"/>
      <c r="D19" s="13">
        <f>B19+C19</f>
        <v>14000</v>
      </c>
    </row>
    <row r="20" ht="30" customHeight="1" spans="1:4">
      <c r="A20" s="16" t="s">
        <v>88</v>
      </c>
      <c r="B20" s="17"/>
      <c r="C20" s="17"/>
      <c r="D20" s="17"/>
    </row>
    <row r="21" ht="30" customHeight="1" spans="1:4">
      <c r="A21" s="12" t="s">
        <v>89</v>
      </c>
      <c r="B21" s="13">
        <f>B5+B6+B7+B8+B9+B10+B11+B12+B13+B14+B16+B18+B19+B20</f>
        <v>17264</v>
      </c>
      <c r="C21" s="13">
        <f>C5+C6+C7+C8+C9+C10+C11+C12+C13+C14+C16+C18+C19+C20</f>
        <v>15000</v>
      </c>
      <c r="D21" s="13">
        <f>D5+D6+D7+D8+D9+D10+D11+D12+D13+D14+D16+D18+D19+D20</f>
        <v>32264</v>
      </c>
    </row>
  </sheetData>
  <mergeCells count="1">
    <mergeCell ref="A2:D2"/>
  </mergeCells>
  <conditionalFormatting sqref="A15">
    <cfRule type="expression" dxfId="0" priority="2" stopIfTrue="1">
      <formula>"len($A:$A)=3"</formula>
    </cfRule>
  </conditionalFormatting>
  <conditionalFormatting sqref="A17">
    <cfRule type="expression" dxfId="0" priority="4" stopIfTrue="1">
      <formula>"len($A:$A)=3"</formula>
    </cfRule>
  </conditionalFormatting>
  <conditionalFormatting sqref="A21">
    <cfRule type="expression" dxfId="0" priority="1" stopIfTrue="1">
      <formula>"len($A:$A)=3"</formula>
    </cfRule>
  </conditionalFormatting>
  <conditionalFormatting sqref="A16:A17">
    <cfRule type="expression" dxfId="0" priority="3" stopIfTrue="1">
      <formula>"len($A:$A)=3"</formula>
    </cfRule>
  </conditionalFormatting>
  <pageMargins left="0.700694444444445" right="0.700694444444445" top="0.751388888888889" bottom="0.751388888888889" header="0.297916666666667" footer="0.297916666666667"/>
  <pageSetup paperSize="9" scale="9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附件3</vt:lpstr>
      <vt:lpstr>附件4</vt:lpstr>
      <vt:lpstr>附件5</vt:lpstr>
      <vt:lpstr>附件6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2019-07-30T08:01:00Z</dcterms:created>
  <cp:lastPrinted>2019-09-05T08:01:00Z</cp:lastPrinted>
  <dcterms:modified xsi:type="dcterms:W3CDTF">2024-05-11T06:47:13Z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E9F2D020D842492DAE9F47EF81675FC8</vt:lpwstr>
  </property>
</Properties>
</file>