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_FilterDatabase" localSheetId="6" hidden="1">部门基本支出预算表04!$A$2:$W$55</definedName>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 name="_xlnm._FilterDatabase" localSheetId="7" hidden="1">'部门项目支出预算表05-1'!$A$2:$W$84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<sst xmlns="http://schemas.openxmlformats.org/spreadsheetml/2006/main" count="1980" uniqueCount="557">
  <si>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</si>
  <si>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</si>
  <si>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</si>
  <si>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</si>
  <si>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</si>
  <si>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</si>
  <si>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</si>
  <si>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</si>
  <si>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</si>
  <si>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</si>
  <si>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</si>
  <si>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</si>
  <si>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</si>
  <si>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</si>
  <si>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</si>
  <si>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</si>
  <si>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</si>
  <si>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</si>
  <si>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</si>
  <si>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</si>
  <si>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</si>
  <si>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</si>
  <si>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</si>
  <si>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</si>
  <si>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</si>
  <si>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</si>
  <si>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</si>
  <si>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</si>
  <si>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</si>
  <si>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</si>
  <si>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</si>
  <si>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</si>
  <si>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</si>
  <si>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</si>
  <si>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</si>
  <si>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</si>
  <si>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</si>
  <si>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</si>
  <si>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</si>
  <si>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</si>
  <si>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</si>
  <si>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</si>
  <si>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</si>
  <si>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</si>
  <si>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</si>
  <si>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</si>
  <si>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</si>
  <si>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</si>
  <si>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</si>
  <si>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</si>
  <si>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</si>
  <si>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</si>
  <si>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</si>
  <si>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</si>
  <si>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</si>
  <si>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</si>
  <si>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</si>
  <si>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</si>
  <si>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</si>
  <si>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</si>
  <si>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</si>
  <si>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</si>
  <si>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</si>
  <si>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</si>
  <si>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</si>
  <si>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</si>
  <si>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</si>
  <si>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</si>
  <si>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</si>
  <si>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</si>
  <si>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131004</t>
  </si>
  <si>
    <t>临沧市临翔区疾病预防控制中心</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</si>
  <si>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</si>
  <si>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</si>
  <si>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</si>
  <si>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</si>
  <si>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</si>
  <si>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</si>
  <si>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</si>
  <si>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</si>
  <si>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</si>
  <si>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</si>
  <si>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</si>
  <si>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</si>
  <si>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</si>
  <si>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</si>
  <si>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</si>
  <si>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行政事业单位养老支出</t>
  </si>
  <si>
    <t>2080502</t>
  </si>
  <si>
    <t>事业单位离退休</t>
  </si>
  <si>
    <t>2080505</t>
  </si>
  <si>
    <t>机关事业单位基本养老保险缴费支出</t>
  </si>
  <si>
    <t>20899</t>
  </si>
  <si>
    <t>其他社会保障和就业支出</t>
  </si>
  <si>
    <t>2089999</t>
  </si>
  <si>
    <t>210</t>
  </si>
  <si>
    <t>卫生健康支出</t>
  </si>
  <si>
    <t>21004</t>
  </si>
  <si>
    <t>公共卫生</t>
  </si>
  <si>
    <t>2100401</t>
  </si>
  <si>
    <t>疾病预防控制机构</t>
  </si>
  <si>
    <t>2100408</t>
  </si>
  <si>
    <t>基本公共卫生服务</t>
  </si>
  <si>
    <t>2100409</t>
  </si>
  <si>
    <t>重大公共卫生服务</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</si>
  <si>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</si>
  <si>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</si>
  <si>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</si>
  <si>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</si>
  <si>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</si>
  <si>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</si>
  <si>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</si>
  <si>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</si>
  <si>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</si>
  <si>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</si>
  <si>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</si>
  <si>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</si>
  <si>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</si>
  <si>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</si>
  <si>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</si>
  <si>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</si>
  <si>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</si>
  <si>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</si>
  <si>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</si>
  <si>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</si>
  <si>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</si>
  <si>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</si>
  <si>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</si>
  <si>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</si>
  <si>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</si>
  <si>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</si>
  <si>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</si>
  <si>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</si>
  <si>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</si>
  <si>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</si>
  <si>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</si>
  <si>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</si>
  <si>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</si>
  <si>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</si>
  <si>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</si>
  <si>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</si>
  <si>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</si>
  <si>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</si>
  <si>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</si>
  <si>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</si>
  <si>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</si>
  <si>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</si>
  <si>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</si>
  <si>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</si>
  <si>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</si>
  <si>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</si>
  <si>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</si>
  <si>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</si>
  <si>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</si>
  <si>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</si>
  <si>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</si>
  <si>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</si>
  <si>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</si>
  <si>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</si>
  <si>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</si>
  <si>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</si>
  <si>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</si>
  <si>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</si>
  <si>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</si>
  <si>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</si>
  <si>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</si>
  <si>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</si>
  <si>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</si>
  <si>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</si>
  <si>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</si>
  <si>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</si>
  <si>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</si>
  <si>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</si>
  <si>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</si>
  <si>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</si>
  <si>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</si>
  <si>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</si>
  <si>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</si>
  <si>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</si>
  <si>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</si>
  <si>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</si>
  <si>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</si>
  <si>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</si>
  <si>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</si>
  <si>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</si>
  <si>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</si>
  <si>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</si>
  <si>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</si>
  <si>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</si>
  <si>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</si>
  <si>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</si>
  <si>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</si>
  <si>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</si>
  <si>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</si>
  <si>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</si>
  <si>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</si>
  <si>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</si>
  <si>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</si>
  <si>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530902210000000019560</t>
  </si>
  <si>
    <t>事业人员支出工资</t>
  </si>
  <si>
    <t>30101</t>
  </si>
  <si>
    <t>基本工资</t>
  </si>
  <si>
    <t>30102</t>
  </si>
  <si>
    <t>津贴补贴</t>
  </si>
  <si>
    <t>30107</t>
  </si>
  <si>
    <t>绩效工资</t>
  </si>
  <si>
    <t>530902231100001516183</t>
  </si>
  <si>
    <t>绩效工资（2017年提高标准部分）</t>
  </si>
  <si>
    <t>530902210000000019561</t>
  </si>
  <si>
    <t>社会保障缴费</t>
  </si>
  <si>
    <t>30108</t>
  </si>
  <si>
    <t>机关事业单位基本养老保险缴费</t>
  </si>
  <si>
    <t>30110</t>
  </si>
  <si>
    <t>职工基本医疗保险缴费</t>
  </si>
  <si>
    <t>2101101</t>
  </si>
  <si>
    <t>行政单位医疗</t>
  </si>
  <si>
    <t>30111</t>
  </si>
  <si>
    <t>公务员医疗补助缴费</t>
  </si>
  <si>
    <t>30112</t>
  </si>
  <si>
    <t>其他社会保障缴费</t>
  </si>
  <si>
    <t>530902210000000019562</t>
  </si>
  <si>
    <t>30113</t>
  </si>
  <si>
    <t>530902231100001516186</t>
  </si>
  <si>
    <t>编制外长期聘用人员</t>
  </si>
  <si>
    <t>30199</t>
  </si>
  <si>
    <t>其他工资福利支出</t>
  </si>
  <si>
    <t>530902241100002226769</t>
  </si>
  <si>
    <t>公务接待费（公用经费）</t>
  </si>
  <si>
    <t>30217</t>
  </si>
  <si>
    <t>530902241100002226764</t>
  </si>
  <si>
    <t>公务用车运行维护费（公用经费）</t>
  </si>
  <si>
    <t>30231</t>
  </si>
  <si>
    <t>公务用车运行维护费</t>
  </si>
  <si>
    <t>530902210000000019565</t>
  </si>
  <si>
    <t>一般公用经费</t>
  </si>
  <si>
    <t>30211</t>
  </si>
  <si>
    <t>差旅费</t>
  </si>
  <si>
    <t>30205</t>
  </si>
  <si>
    <t>水费</t>
  </si>
  <si>
    <t>30206</t>
  </si>
  <si>
    <t>电费</t>
  </si>
  <si>
    <t>30207</t>
  </si>
  <si>
    <t>邮电费</t>
  </si>
  <si>
    <t>30201</t>
  </si>
  <si>
    <t>办公费</t>
  </si>
  <si>
    <t>530902210000000019564</t>
  </si>
  <si>
    <t>工会经费</t>
  </si>
  <si>
    <t>30228</t>
  </si>
  <si>
    <t>530902251100003830169</t>
  </si>
  <si>
    <t>福利费</t>
  </si>
  <si>
    <t>30229</t>
  </si>
  <si>
    <t>530902241100002303849</t>
  </si>
  <si>
    <t>原渠道发放退休费</t>
  </si>
  <si>
    <t>30302</t>
  </si>
  <si>
    <t>退休费</t>
  </si>
  <si>
    <t>30307</t>
  </si>
  <si>
    <t>医疗费补助</t>
  </si>
  <si>
    <t>530902251100003828791</t>
  </si>
  <si>
    <t>临翔区疾控中心的自有资金</t>
  </si>
  <si>
    <t>预算05-1表</t>
  </si>
  <si>
    <t>项目分类</t>
  </si>
  <si>
    <t>项目单位</t>
  </si>
  <si>
    <t>经济科目编码</t>
  </si>
  <si>
    <t>经济科目名称</t>
  </si>
  <si>
    <t>本年拨款</t>
  </si>
  <si>
    <t>其中：本次下达</t>
  </si>
  <si>
    <t>2024年艾滋病防治及重大传染病防控工作专款资金</t>
  </si>
  <si>
    <t>专项业务类</t>
  </si>
  <si>
    <t>530902251100003903532</t>
  </si>
  <si>
    <t>31005</t>
  </si>
  <si>
    <t>基础设施建设</t>
  </si>
  <si>
    <t>2024年医疗卫生事业发展三年行动专款资金</t>
  </si>
  <si>
    <t>事业发展类</t>
  </si>
  <si>
    <t>530902251100003903494</t>
  </si>
  <si>
    <t>艾滋病防治工作专项经费</t>
  </si>
  <si>
    <t>530902241100002317510</t>
  </si>
  <si>
    <t>31002</t>
  </si>
  <si>
    <t>办公设备购置</t>
  </si>
  <si>
    <t>艾滋病防治工作专项资金</t>
  </si>
  <si>
    <t>530902241100003272165</t>
  </si>
  <si>
    <t>30202</t>
  </si>
  <si>
    <t>印刷费</t>
  </si>
  <si>
    <t>30213</t>
  </si>
  <si>
    <t>维修（护）费</t>
  </si>
  <si>
    <t>30216</t>
  </si>
  <si>
    <t>培训费</t>
  </si>
  <si>
    <t>30218</t>
  </si>
  <si>
    <t>专用材料费</t>
  </si>
  <si>
    <t>30226</t>
  </si>
  <si>
    <t>劳务费</t>
  </si>
  <si>
    <t>30227</t>
  </si>
  <si>
    <t>委托业务费</t>
  </si>
  <si>
    <t>31003</t>
  </si>
  <si>
    <t>专用设备购置</t>
  </si>
  <si>
    <t>基本公共卫生服务的项目资金</t>
  </si>
  <si>
    <t>民生类</t>
  </si>
  <si>
    <t>530902241100003272434</t>
  </si>
  <si>
    <t>基本公共卫生服务项目补助资金</t>
  </si>
  <si>
    <t>530902241100002308004</t>
  </si>
  <si>
    <t>临翔区疾控中心自有资金</t>
  </si>
  <si>
    <t>530902231100001765554</t>
  </si>
  <si>
    <t>30239</t>
  </si>
  <si>
    <t>其他交通费用</t>
  </si>
  <si>
    <t>30305</t>
  </si>
  <si>
    <t>生活补助</t>
  </si>
  <si>
    <t>31013</t>
  </si>
  <si>
    <t>公务用车购置</t>
  </si>
  <si>
    <t>卫生健康事业发展省对下专项资金</t>
  </si>
  <si>
    <t>530902241100002307977</t>
  </si>
  <si>
    <t>医疗卫生事业发展三年行动专款资金</t>
  </si>
  <si>
    <t>530902231100001523393</t>
  </si>
  <si>
    <t>重大传染病防控经费</t>
  </si>
  <si>
    <t>530902241100002308005</t>
  </si>
  <si>
    <t>重大传染病专款资金</t>
  </si>
  <si>
    <t>530902231100001419055</t>
  </si>
  <si>
    <t>重大公共卫生服务项目补助资金</t>
  </si>
  <si>
    <t>530902241100003324948</t>
  </si>
  <si>
    <t>预算05-2表</t>
  </si>
  <si>
    <t>单位名称、项目名称</t>
  </si>
  <si>
    <t>项目年度绩效目标</t>
  </si>
  <si>
    <t>一级指标</t>
  </si>
  <si>
    <t>二级指标</t>
  </si>
  <si>
    <t>三级指标</t>
  </si>
  <si>
    <t>指标性质</t>
  </si>
  <si>
    <t>指标值</t>
  </si>
  <si>
    <t>度量单位</t>
  </si>
  <si>
    <t>指标属性</t>
  </si>
  <si>
    <t>指标内容</t>
  </si>
  <si>
    <t>1、在效力试验中，评价重组人乳头瘤病毒6/11/16/18/31/33/45/52/58型九价疫苗（汉逊酵母）全程3剂接种于18-45岁健康女性1个月后对疫苗所含HPV高危型别感染相关的高级别宫颈异常以上病变[即CIN2+，包括 CIN 2/3、原位腺癌（AIS）、浸润性宫颈癌]、高级别外阴上皮内瘤样变以上病变（即VIN2+，包括 VIN 2/3及外阴癌）、高级别阴道上皮内瘤样变以上病变（VaIN2+，包括VaIN 2/3及阴道癌）的保护效力。2、评价HPV九价疫苗在男性中预防与HPV 6/11/16/18/31/33/45/52/58型别相关的阴茎/会阴/肛周上皮内瘤变（PIN）、阴茎/会阴/肛周癌以及生殖器疣的保护效力；评价HPV九价疫苗在MSM人群中预防与HPV 6/11/16/18/31/33/45/52/58型别相关的肛门上皮内瘤变（AIN）、肛门癌的保护效力。3、（1）评价 2~71 月龄（最小满 6 周龄）健康人群按不同免疫程序接种 13价肺炎球菌多糖结合疫苗后疫苗血清型特异性肺炎球菌抗体调理吞噬活性（OPA）；评价 2~71 月龄（最小满 6 周龄）健康人群接种 13 价肺炎球菌多糖结合疫苗的安全性；评价 2~6 月龄（最小满 6 周龄）健康人群接种 13 价肺炎球菌多糖结合疫苗的免疫持久性</t>
  </si>
  <si>
    <t>产出指标</t>
  </si>
  <si>
    <t>数量指标</t>
  </si>
  <si>
    <t>女性九价免疫桥接受试者年龄18-26岁入组人数</t>
  </si>
  <si>
    <t>=</t>
  </si>
  <si>
    <t>170</t>
  </si>
  <si>
    <t>人</t>
  </si>
  <si>
    <t>定量指标</t>
  </si>
  <si>
    <t>反映女性九价免疫桥接受试者年龄18-26岁入组人数</t>
  </si>
  <si>
    <t>女性九价免疫桥接受试者年龄18-26岁采血人数</t>
  </si>
  <si>
    <t>反映女性九价免疫桥接受试者年龄18-26岁采血人数</t>
  </si>
  <si>
    <t>女性九价Ⅲ期保护效力受试者年龄9-17岁入组人数</t>
  </si>
  <si>
    <t>85</t>
  </si>
  <si>
    <t>反映女性九价Ⅲ期保护效力受试者年龄9-17岁入组人数</t>
  </si>
  <si>
    <t>女性九价Ⅲ期保护效力受试者年龄9-17岁采血人数</t>
  </si>
  <si>
    <t>反映女性九价Ⅲ期保护效力受试者年龄9-17岁采血人数</t>
  </si>
  <si>
    <t>女性九价Ⅲ期保护效力受试者年龄18-26岁采血人数</t>
  </si>
  <si>
    <t>80</t>
  </si>
  <si>
    <t>反映女性九价Ⅲ期保护效力受试者年龄18-26岁采血人数</t>
  </si>
  <si>
    <t>女性九价Ⅲ期保护效力受试者年龄18-26岁入组人数</t>
  </si>
  <si>
    <t>280</t>
  </si>
  <si>
    <t>反映女性九价Ⅲ期保护效力受试者年龄18-26岁入组人数</t>
  </si>
  <si>
    <t>女性九价Ⅲ期保护效力受试者年龄27-45岁采血人数</t>
  </si>
  <si>
    <t>70</t>
  </si>
  <si>
    <t>反映女性九价Ⅲ期保护效力受试者年龄27-45岁采血人数</t>
  </si>
  <si>
    <t>女性九价Ⅲ期保护效力受试者年龄27-45岁入组人数</t>
  </si>
  <si>
    <t>520</t>
  </si>
  <si>
    <t>反映女性九价Ⅲ期保护效力受试者年龄27-45岁入组人数</t>
  </si>
  <si>
    <t>女性九价采血量</t>
  </si>
  <si>
    <t>3.5</t>
  </si>
  <si>
    <t>ml</t>
  </si>
  <si>
    <t>反映女性九价采血量</t>
  </si>
  <si>
    <t>召回女性九价受试者进行妇科检查及样本采集次数</t>
  </si>
  <si>
    <t>11</t>
  </si>
  <si>
    <t>人次</t>
  </si>
  <si>
    <t>反映召回女性九价受试者进行妇科检查及样本采集次数</t>
  </si>
  <si>
    <t>13 价肺炎研究人群为2~6月龄（最小满 6周龄）人数</t>
  </si>
  <si>
    <t>1620</t>
  </si>
  <si>
    <t>反映13 价肺炎研究人群为2~6月龄（最小满 6周龄）人数</t>
  </si>
  <si>
    <t>13 价肺炎研究人群为7~11 月龄人数</t>
  </si>
  <si>
    <t>540</t>
  </si>
  <si>
    <t>反映13 价肺炎研究人群为7~11 月龄人数</t>
  </si>
  <si>
    <t>13 价肺炎研究人群为12~23 月龄人数</t>
  </si>
  <si>
    <t>反映13 价肺炎研究人群为12~23 月龄人数</t>
  </si>
  <si>
    <t>13 价肺炎研究人群为24~71 月龄人数</t>
  </si>
  <si>
    <t>反映13 价肺炎研究人群为24~71 月龄人数</t>
  </si>
  <si>
    <t>13 价肺炎2~6月龄（最小满 6周龄）免疫持久性观察人数</t>
  </si>
  <si>
    <t>450</t>
  </si>
  <si>
    <t>反映13 价肺炎2~6月龄（最小满 6周龄）免疫持久性观察人数</t>
  </si>
  <si>
    <t>时效指标</t>
  </si>
  <si>
    <t>女性九价免疫桥接采血时限</t>
  </si>
  <si>
    <t>首剂免前，全程免后1月、6月、18月、30月、42月、54月</t>
  </si>
  <si>
    <t>月</t>
  </si>
  <si>
    <t>反映女性九价免疫桥接采血时限</t>
  </si>
  <si>
    <t>召回女性九价受试者进行妇科检查及样本采集时限</t>
  </si>
  <si>
    <t>首剂免前，于入组后7月、12月、18月、24月、30月、36</t>
  </si>
  <si>
    <t>反映召回女性九价受试者进行妇科检查及样本采集时限</t>
  </si>
  <si>
    <t>效益指标</t>
  </si>
  <si>
    <t>社会效益</t>
  </si>
  <si>
    <t>临床疫苗研究成果采纳率</t>
  </si>
  <si>
    <t>&gt;=</t>
  </si>
  <si>
    <t>%</t>
  </si>
  <si>
    <t>反映临床疫苗研究成果采纳情况</t>
  </si>
  <si>
    <t>满意度指标</t>
  </si>
  <si>
    <t>服务对象满意度</t>
  </si>
  <si>
    <t>受试者满意度达到80%以上</t>
  </si>
  <si>
    <t>80%</t>
  </si>
  <si>
    <t>反映受试者满意度情况</t>
  </si>
  <si>
    <t>推进医疗卫生三年 行动计划，提升医疗卫生服务能力，加快补齐医疗卫生人才短板，助推健康云南建设，满足人民日益增长的卫生 健康需求。</t>
  </si>
  <si>
    <t>乡村医生定额补 助标准</t>
  </si>
  <si>
    <t>200</t>
  </si>
  <si>
    <t>元/人*月</t>
  </si>
  <si>
    <t>县级中医院标准化临床技能中心</t>
  </si>
  <si>
    <t>100</t>
  </si>
  <si>
    <t>个</t>
  </si>
  <si>
    <t>质量指标</t>
  </si>
  <si>
    <t>乡村医生提高补助专项资金下达率</t>
  </si>
  <si>
    <t>定性指标</t>
  </si>
  <si>
    <t>院前急救能力</t>
  </si>
  <si>
    <t>逐步提升</t>
  </si>
  <si>
    <t>年</t>
  </si>
  <si>
    <t>提升医疗卫生服务能力</t>
  </si>
  <si>
    <t>乡村医生参加养老保险完成率</t>
  </si>
  <si>
    <t>患者满意度</t>
  </si>
  <si>
    <t>1.免费向城乡居民提供基本公共卫生服务，促进基本公共卫生服务逐步均等化。 2.按照《国家基本公共卫生服务规范（第三版）》为城乡居民建立健康档案，开展健康教育、预防接种等服务，将 0-6 岁儿童、65 岁及以上老年人、孕产妇、原发性高血压和 2 型糖尿病患者、严重精神障碍患者、结核病患者列为 重点人群，提供针对性的健康管理服务。 3．开展对重点疾病与危害因素监测，有效控制疾病流行，为制定相关政策提供依据，保持重点地方病防治措施全 面落实，开展职业病监测，最大限度保护放射人员、患者和公众的健康权益，同时推进妇幼卫生、健康素养促进， 医养结合和老年健康服务，卫生应急和计划生育相关方面的工作。</t>
  </si>
  <si>
    <t>适龄儿童国家免疫规划疫苗接种率</t>
  </si>
  <si>
    <t>90</t>
  </si>
  <si>
    <t>反映适龄儿童国家免疫规划疫苗接种率</t>
  </si>
  <si>
    <t>7 岁以下儿童健康管 理率</t>
  </si>
  <si>
    <t>件</t>
  </si>
  <si>
    <t>反映7 岁以下儿童健康管 理率</t>
  </si>
  <si>
    <t>0-6 岁儿童保健和视 力检查覆盖率</t>
  </si>
  <si>
    <t>反映0-6 岁儿童保健和视 力检查覆盖率</t>
  </si>
  <si>
    <t>3 岁以下儿童系统管 理率</t>
  </si>
  <si>
    <t>反映3 岁以下儿童系统管 理率</t>
  </si>
  <si>
    <t>孕产妇系统管理率</t>
  </si>
  <si>
    <t>反映孕产妇系统管理率</t>
  </si>
  <si>
    <t>老年人中医药健康管 理率</t>
  </si>
  <si>
    <t>65</t>
  </si>
  <si>
    <t>反映老年人中医药健康管 理率</t>
  </si>
  <si>
    <t>肺结核患者管理率</t>
  </si>
  <si>
    <t>反映肺结核患者管理率</t>
  </si>
  <si>
    <t>社区在冊居家严重精神 障碍患者健康管理率</t>
  </si>
  <si>
    <t>反映社区在冊居家严重精神 障碍患者健康管理率</t>
  </si>
  <si>
    <t>地方病核心指标监测率</t>
  </si>
  <si>
    <t>反映地方病核心指标监测率</t>
  </si>
  <si>
    <t>儿童中医药健康管理率</t>
  </si>
  <si>
    <t>反映儿童中医药健康管理率</t>
  </si>
  <si>
    <t>职业健康核心指标监 测县区覆盖率</t>
  </si>
  <si>
    <t>反映职业健康核心指标监 测县区覆盖率</t>
  </si>
  <si>
    <t>居民规范化电子健康 档案覆盖率</t>
  </si>
  <si>
    <t>60</t>
  </si>
  <si>
    <t>反映居民规范化电子健康 档案覆盖率</t>
  </si>
  <si>
    <t>高血压患者基层规范 管理率</t>
  </si>
  <si>
    <t>反映高血压患者基层规范 管理率</t>
  </si>
  <si>
    <t>2 型糖尿病患者基层 规范 管理率</t>
  </si>
  <si>
    <t>反映2 型糖尿病患者基层 规范 管理率</t>
  </si>
  <si>
    <t>65 岁以上老年人城乡 社区规范健康管理服 务率</t>
  </si>
  <si>
    <t>反映65 岁以上老年人城乡 社区规范健康管理服 务率</t>
  </si>
  <si>
    <t>食品安全风险监测任 务数据及时上报率</t>
  </si>
  <si>
    <t>反映食品安全风险监测任 务数据及时上报率</t>
  </si>
  <si>
    <t>传染病和突发公共卫 生事件报告率</t>
  </si>
  <si>
    <t>95</t>
  </si>
  <si>
    <t>反映传染病和突发公共卫 生事件报告率</t>
  </si>
  <si>
    <t>中国成人烟草流行调 查应答率</t>
  </si>
  <si>
    <t>75</t>
  </si>
  <si>
    <t>反映中国成人烟草流行调 查应答率</t>
  </si>
  <si>
    <t>监测点县区门急诊伤 害监测漏报率</t>
  </si>
  <si>
    <t>&lt;=</t>
  </si>
  <si>
    <t>10</t>
  </si>
  <si>
    <t>反映监测点县区门急诊伤 害监测漏报率</t>
  </si>
  <si>
    <t>城乡居民公共卫生差距</t>
  </si>
  <si>
    <t>不断缩小</t>
  </si>
  <si>
    <t>/</t>
  </si>
  <si>
    <t>反映城乡居民公共卫生差距</t>
  </si>
  <si>
    <t>居民健康素养水平</t>
  </si>
  <si>
    <t>不断提高</t>
  </si>
  <si>
    <t>反映居民健康素养水平</t>
  </si>
  <si>
    <t>扩大国家免疫规划</t>
  </si>
  <si>
    <t>不断扩大</t>
  </si>
  <si>
    <t>反映扩大国家免疫规划</t>
  </si>
  <si>
    <t>降低传染病的发生与扩大</t>
  </si>
  <si>
    <t>不断降低</t>
  </si>
  <si>
    <t>反映降低传染病的发生与扩大</t>
  </si>
  <si>
    <t>可持续影响</t>
  </si>
  <si>
    <t>基本公共卫生服务水平</t>
  </si>
  <si>
    <t>反映基本公共卫生服务水平</t>
  </si>
  <si>
    <t>城乡居民对基本公共卫生监督服务满意度</t>
  </si>
  <si>
    <t>反映城乡居民对基本公共卫生监督服务满意度</t>
  </si>
  <si>
    <t>一是全面普及防治艾滋病知识；二是提高随访治疗的规范性，强化临床治疗工作；三是突出重点地区、易感染艾滋病危险行为人群和重点人群，加强暗娼、男同、吸毒三大高危人群和青年学生、老年人的综合干预措施，增强艾滋病危害警示性教育；规范丙肝、性病疫情报告及梅毒诊疗、转介服务；创新互联网+综合干预模式，推进暴露前后预防工作，减少艾滋病传播。四是动员全社会共同参与艾滋病防控工作。五是持续开展防艾宣传进社区、进企业、进医院、进校园、进家庭“五进”活动；六是充分履行区防艾委办公室职责。督促、指导各乡镇、区防艾委各成员单位贯彻区委、区政府的安排部署，强化属地责任意识，完善工作机制，压实部门职责，落实四方责任。
通过临翔区中医药治疗艾滋病项目得开展，达到减少艾滋病新发感染，降低艾滋病病死率，提高艾滋病患者的社会生活幸福感和社会认同感的目的。</t>
  </si>
  <si>
    <t>艾滋病常规检测600人次</t>
  </si>
  <si>
    <t>600</t>
  </si>
  <si>
    <t>反映艾滋病常规检测人次情况</t>
  </si>
  <si>
    <t>艾滋病CD4检测600人次</t>
  </si>
  <si>
    <t>反映艾滋病CD4检测人次情况</t>
  </si>
  <si>
    <t>艾滋病病毒感染者和病人抗病毒治疗率</t>
  </si>
  <si>
    <t>反映艾滋病病毒感染者和病人抗病毒治疗率情况</t>
  </si>
  <si>
    <t>艾滋病防治效果</t>
  </si>
  <si>
    <t>重大传染病防治效果</t>
  </si>
  <si>
    <t>艾滋病防治项目服务对象满意度指标</t>
  </si>
  <si>
    <t>反映艾滋病防治项目服务对象满意度指标情况</t>
  </si>
  <si>
    <t>通过项目实施，不断提升县疾控中心职业病监测能力，满足《云南省卫生健康委关于印发加强职业病防治技术支撑体系建设实施意见通知》(云卫职健发 (2021)5号)关于职业病监测评估技术支撑机构的建设标准，使其具备主要职业病危害因素的现场检测能力、实验室检验能力、职业健康信息监测能力。构建"省-州市-县"并向重点乡镇(街道)延伸的职业病诊断救治技术支撑网络，开展职业病患者康复、健康随访及日常管理工作，前移服务端口，提升本地区的整体服务能力和水平。</t>
  </si>
  <si>
    <t>县级疾控中心能力提升数量</t>
  </si>
  <si>
    <t>反映县级疾控中心能力提升数量情况</t>
  </si>
  <si>
    <t>项目覆盖机构职业病监测评估能力</t>
  </si>
  <si>
    <t>较上年提高</t>
  </si>
  <si>
    <t>反映项目覆盖机构职业病监测评估能力情况</t>
  </si>
  <si>
    <t>受益对象满意度</t>
  </si>
  <si>
    <t>反映受益对象满意度情况</t>
  </si>
  <si>
    <t>1.提高扩大国家免疫规划疫苗的有效接种率，进一步降低我省疫苗针对传染病的发病率，时适龄儿童国家免疫规划疫苗接种率达到90%以上。
2.进一步减少结核感染、患病和死亡，肺结核患者成功治疗率达到90%以上，切实降低结核病疾病负担，提高人民群众健康水平。</t>
  </si>
  <si>
    <t>治疗及随访管理肺结核患者任务完成率</t>
  </si>
  <si>
    <t>反映治疗及随访管理肺结核患者任务完成率情况</t>
  </si>
  <si>
    <t>病原学阳性肺结核患者耐药筛查率</t>
  </si>
  <si>
    <t>反映病原学阳性肺结核患者耐药筛查率情况</t>
  </si>
  <si>
    <t>病原学阳性肺结核患者的密切接触者筛查率</t>
  </si>
  <si>
    <t>反映病原学阳性肺结核患者的密切接触者筛查率情况</t>
  </si>
  <si>
    <t>肺结核患者成功治疗率</t>
  </si>
  <si>
    <t>反映肺结核患者成功治疗率情况</t>
  </si>
  <si>
    <t>居民健康水平提高</t>
  </si>
  <si>
    <t>提高</t>
  </si>
  <si>
    <t>反映居民健康水平情况</t>
  </si>
  <si>
    <t>公共卫生均等化水平提高</t>
  </si>
  <si>
    <t>反映公共卫生均等化水平情况</t>
  </si>
  <si>
    <t>受益群众满意度</t>
  </si>
  <si>
    <t>反映受益群众满意度情况</t>
  </si>
  <si>
    <t>预算06表</t>
  </si>
  <si>
    <t>政府性基金预算支出预算表</t>
  </si>
  <si>
    <t>单位名称：临沧市发展和改革委员会</t>
  </si>
  <si>
    <t>本年政府性基金预算支出</t>
  </si>
  <si>
    <t>备注：本单位不涉及此内容，所以公开空表。</t>
  </si>
  <si>
    <t>预算07表</t>
  </si>
  <si>
    <t>预算项目</t>
  </si>
  <si>
    <t>采购项目</t>
  </si>
  <si>
    <t>采购目录</t>
  </si>
  <si>
    <t>计量
单位</t>
  </si>
  <si>
    <t>数量</t>
  </si>
  <si>
    <t>面向中小企业预留资金</t>
  </si>
  <si>
    <t>政府性
基金</t>
  </si>
  <si>
    <t>国有资本经营收益</t>
  </si>
  <si>
    <t>财政专户管理的收入</t>
  </si>
  <si>
    <t>预算08表</t>
  </si>
  <si>
    <t>政府购买服务项目</t>
  </si>
  <si>
    <t>政府购买服务目录</t>
  </si>
  <si>
    <t>预算09-1表</t>
  </si>
  <si>
    <t>单位名称（项目）</t>
  </si>
  <si>
    <t>地区</t>
  </si>
  <si>
    <t>政府性基金</t>
  </si>
  <si>
    <t>-</t>
  </si>
  <si>
    <t>备注：根据现行财政管理体制，乡镇(街道)作为区本级部门编制年初预算，所以无县对下专项转移支付情况。</t>
  </si>
  <si>
    <t>预算09-2表</t>
  </si>
  <si>
    <t>预算10表</t>
  </si>
  <si>
    <t>资产类别</t>
  </si>
  <si>
    <t>资产分类代码.名称</t>
  </si>
  <si>
    <t>资产名称</t>
  </si>
  <si>
    <t>计量单位</t>
  </si>
  <si>
    <t>财政部门批复数（元）</t>
  </si>
  <si>
    <t>单价</t>
  </si>
  <si>
    <t>金额</t>
  </si>
  <si>
    <t>备注：本单位2025年无新增资产所以此表为空表</t>
  </si>
  <si>
    <t>预算11表</t>
  </si>
  <si>
    <t>上级补助</t>
  </si>
  <si>
    <t>备注：本单位不涉及此内容，所以公开空表</t>
  </si>
  <si>
    <t>预算12表</t>
  </si>
  <si>
    <t>项目级次</t>
  </si>
  <si>
    <t>311 专项业务类</t>
  </si>
  <si>
    <t>本级</t>
  </si>
  <si>
    <t>312 民生类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</si>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</sst>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0">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1"/>
      <color theme="1"/>
      <name val="宋体"/>
      <charset val="134"/>
      <scheme val="minor"/>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2" fillId="3" borderId="1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8" fillId="0" borderId="0" applyNumberFormat="0" applyFill="0" applyBorder="0" applyAlignment="0" applyProtection="0">
      <alignment vertical="center"/>
    </xf>
    <xf numFmtId="0" fontId="39" fillId="4" borderId="17" applyNumberFormat="0" applyAlignment="0" applyProtection="0">
      <alignment vertical="center"/>
    </xf>
    <xf numFmtId="0" fontId="40" fillId="5" borderId="18" applyNumberFormat="0" applyAlignment="0" applyProtection="0">
      <alignment vertical="center"/>
    </xf>
    <xf numFmtId="0" fontId="41" fillId="5" borderId="17" applyNumberFormat="0" applyAlignment="0" applyProtection="0">
      <alignment vertical="center"/>
    </xf>
    <xf numFmtId="0" fontId="42" fillId="6" borderId="19" applyNumberForma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8" fillId="0" borderId="7">
      <alignment horizontal="right" vertical="center"/>
    </xf>
    <xf numFmtId="49" fontId="8" fillId="0" borderId="7">
      <alignment horizontal="left" vertical="center" wrapText="1"/>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0" fontId="8" fillId="0" borderId="7">
      <alignment horizontal="right" vertical="center"/>
    </xf>
    <xf numFmtId="180" fontId="8" fillId="0" borderId="7">
      <alignment horizontal="right" vertical="center"/>
    </xf>
  </cellStyleXfs>
  <cellXfs count="212">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6" fontId="8" fillId="0" borderId="7" xfId="0" applyNumberFormat="1" applyFont="1" applyBorder="1" applyAlignment="1">
      <alignment horizontal="right" vertical="center"/>
      <protection locked="0"/>
    </xf>
    <xf numFmtId="49" fontId="8" fillId="0" borderId="7" xfId="50" applyNumberFormat="1" applyFont="1" applyBorder="1" applyProtection="1">
      <alignment horizontal="left" vertical="center" wrapText="1"/>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0" fontId="0" fillId="0" borderId="0" xfId="0" applyFont="1" applyFill="1">
      <alignment vertical="top"/>
      <protection locked="0"/>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0" xfId="0" applyFont="1" applyFill="1">
      <alignment vertical="top"/>
      <protection locked="0"/>
    </xf>
    <xf numFmtId="0" fontId="6" fillId="0" borderId="0" xfId="0" applyFont="1" applyAlignment="1">
      <alignment horizontal="right" vertical="center"/>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vertical="center" wrapText="1"/>
    </xf>
    <xf numFmtId="180" fontId="8" fillId="0" borderId="7" xfId="56" applyNumberFormat="1" applyFont="1" applyBorder="1" applyProtection="1">
      <alignment horizontal="right" vertical="center"/>
      <protection locked="0"/>
    </xf>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0" xfId="0" applyFont="1" applyAlignment="1">
      <alignment horizontal="center" vertical="center"/>
      <protection locked="0"/>
    </xf>
    <xf numFmtId="0" fontId="6" fillId="0" borderId="0" xfId="0" applyFont="1">
      <alignment vertical="top"/>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horizontal="center"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3" fillId="0" borderId="0" xfId="0" applyFont="1" applyAlignment="1" applyProtection="1">
      <alignment horizontal="right" vertical="center"/>
    </xf>
    <xf numFmtId="0" fontId="9"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7" fillId="0" borderId="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9" xfId="0" applyFont="1" applyBorder="1" applyAlignment="1" applyProtection="1">
      <alignment horizontal="center" vertical="center" wrapText="1"/>
    </xf>
    <xf numFmtId="0" fontId="7" fillId="0" borderId="9"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0" xfId="0" applyFont="1" applyBorder="1" applyAlignment="1" applyProtection="1">
      <alignment horizontal="center" vertical="center" wrapText="1"/>
    </xf>
    <xf numFmtId="0" fontId="7" fillId="0" borderId="10" xfId="0" applyFont="1" applyBorder="1" applyAlignment="1">
      <alignment horizontal="center" vertical="center" wrapTex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1" xfId="0" applyFont="1" applyBorder="1" applyAlignment="1">
      <alignment horizontal="left" vertical="center" wrapText="1"/>
      <protection locked="0"/>
    </xf>
    <xf numFmtId="0" fontId="6" fillId="0" borderId="12" xfId="0" applyFont="1" applyBorder="1" applyAlignment="1" applyProtection="1">
      <alignment horizontal="center" vertical="center"/>
    </xf>
    <xf numFmtId="0" fontId="6" fillId="0" borderId="13" xfId="0" applyFont="1" applyBorder="1" applyAlignment="1" applyProtection="1">
      <alignment horizontal="left" vertical="center"/>
    </xf>
    <xf numFmtId="0" fontId="6" fillId="0" borderId="13" xfId="0" applyFont="1" applyBorder="1" applyAlignment="1">
      <alignment horizontal="left" vertical="center"/>
      <protection locked="0"/>
    </xf>
    <xf numFmtId="0" fontId="8" fillId="0" borderId="0" xfId="0" applyFont="1" applyFill="1">
      <alignment vertical="top"/>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protection locked="0"/>
    </xf>
    <xf numFmtId="0" fontId="7" fillId="0" borderId="13"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11" xfId="0" applyFont="1" applyBorder="1" applyAlignment="1" applyProtection="1">
      <alignment horizontal="center" vertical="center"/>
    </xf>
    <xf numFmtId="0" fontId="7" fillId="0" borderId="11" xfId="0" applyFont="1" applyBorder="1" applyAlignment="1">
      <alignment horizontal="center" vertical="center"/>
      <protection locked="0"/>
    </xf>
    <xf numFmtId="0" fontId="6" fillId="0" borderId="11" xfId="0" applyFont="1" applyBorder="1" applyAlignment="1" applyProtection="1">
      <alignment horizontal="right" vertical="center"/>
    </xf>
    <xf numFmtId="3" fontId="6" fillId="0" borderId="11" xfId="0" applyNumberFormat="1" applyFont="1" applyBorder="1" applyAlignment="1" applyProtection="1">
      <alignment horizontal="right" vertical="center"/>
    </xf>
    <xf numFmtId="0" fontId="10" fillId="0" borderId="0" xfId="0" applyFont="1" applyAlignment="1">
      <alignment horizontal="right"/>
      <protection locked="0"/>
    </xf>
    <xf numFmtId="49" fontId="10"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9" xfId="0" applyNumberFormat="1" applyFont="1" applyBorder="1" applyAlignment="1">
      <alignment horizontal="center" vertical="center" wrapText="1"/>
      <protection locked="0"/>
    </xf>
    <xf numFmtId="0" fontId="7" fillId="0" borderId="9"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11" xfId="0" applyNumberFormat="1" applyFont="1" applyBorder="1" applyAlignment="1">
      <alignment horizontal="center" vertical="center" wrapText="1"/>
      <protection locked="0"/>
    </xf>
    <xf numFmtId="49" fontId="7" fillId="0" borderId="11"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vertical="center"/>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2" xfId="0" applyFont="1" applyBorder="1" applyAlignment="1">
      <alignment horizontal="center" vertical="center" wrapText="1"/>
      <protection locked="0"/>
    </xf>
    <xf numFmtId="0" fontId="7" fillId="0" borderId="5" xfId="0" applyFont="1" applyBorder="1" applyAlignment="1">
      <alignment horizontal="center" vertical="center"/>
      <protection locked="0"/>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12" fillId="0" borderId="0" xfId="0" applyFont="1" applyAlignment="1" applyProtection="1">
      <alignment horizontal="center" vertical="center"/>
    </xf>
    <xf numFmtId="0" fontId="3" fillId="0" borderId="0" xfId="0" applyFont="1" applyAlignment="1" applyProtection="1">
      <alignment horizontal="center"/>
    </xf>
    <xf numFmtId="0" fontId="13" fillId="0" borderId="0" xfId="0" applyFont="1" applyAlignment="1" applyProtection="1">
      <alignment horizontal="center" wrapText="1"/>
    </xf>
    <xf numFmtId="0" fontId="3" fillId="0" borderId="0" xfId="0" applyFont="1" applyAlignment="1" applyProtection="1">
      <alignment horizontal="center" wrapText="1"/>
    </xf>
    <xf numFmtId="0" fontId="14" fillId="0" borderId="6" xfId="0" applyFont="1" applyBorder="1" applyAlignment="1">
      <alignment horizontal="center" vertical="center" wrapText="1"/>
      <protection locked="0"/>
    </xf>
    <xf numFmtId="0" fontId="15" fillId="0" borderId="7" xfId="0" applyFont="1" applyBorder="1" applyAlignment="1">
      <alignment horizontal="center" vertical="center"/>
      <protection locked="0"/>
    </xf>
    <xf numFmtId="0" fontId="16" fillId="0" borderId="7" xfId="0" applyFont="1" applyBorder="1" applyAlignment="1">
      <alignment horizontal="center" vertical="center"/>
      <protection locked="0"/>
    </xf>
    <xf numFmtId="0" fontId="17" fillId="0" borderId="7" xfId="0" applyFont="1" applyBorder="1" applyAlignment="1" applyProtection="1">
      <alignment horizontal="center" vertical="center"/>
    </xf>
    <xf numFmtId="0" fontId="17" fillId="0" borderId="2" xfId="0" applyFont="1" applyBorder="1" applyAlignment="1" applyProtection="1">
      <alignment horizontal="center" vertical="center"/>
    </xf>
    <xf numFmtId="176" fontId="18" fillId="0" borderId="7" xfId="0" applyNumberFormat="1" applyFont="1" applyBorder="1" applyAlignment="1" applyProtection="1">
      <alignment horizontal="right" vertical="center"/>
    </xf>
    <xf numFmtId="176" fontId="18" fillId="0" borderId="7" xfId="0" applyNumberFormat="1" applyFont="1" applyBorder="1" applyAlignment="1" applyProtection="1">
      <alignment horizontal="center" vertical="center"/>
    </xf>
    <xf numFmtId="0" fontId="3" fillId="0" borderId="0" xfId="0" applyFont="1" applyProtection="1">
      <alignment vertical="top"/>
    </xf>
    <xf numFmtId="0" fontId="19"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wrapText="1" indent="2"/>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1" xfId="0" applyFont="1" applyBorder="1" applyAlignment="1">
      <alignment horizontal="left" vertical="center"/>
      <protection locked="0"/>
    </xf>
    <xf numFmtId="0" fontId="8" fillId="0" borderId="6" xfId="0" applyFont="1" applyBorder="1" applyAlignment="1">
      <alignment horizontal="left" vertical="center"/>
      <protection locked="0"/>
    </xf>
    <xf numFmtId="0" fontId="22" fillId="0" borderId="6" xfId="0" applyFont="1" applyBorder="1" applyAlignment="1">
      <alignment vertical="center"/>
      <protection locked="0"/>
    </xf>
    <xf numFmtId="0" fontId="23" fillId="0" borderId="6" xfId="0" applyFont="1" applyBorder="1" applyAlignment="1">
      <alignment horizontal="center" vertical="center"/>
      <protection locked="0"/>
    </xf>
    <xf numFmtId="176" fontId="23"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4" fillId="0" borderId="0" xfId="0" applyFont="1" applyAlignment="1" applyProtection="1">
      <alignment vertical="center"/>
    </xf>
    <xf numFmtId="0" fontId="25"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22" fillId="0" borderId="7" xfId="0" applyFont="1" applyBorder="1" applyAlignment="1">
      <alignment horizontal="left" vertical="center" wrapText="1" indent="1"/>
      <protection locked="0"/>
    </xf>
    <xf numFmtId="0" fontId="22" fillId="0" borderId="7" xfId="0" applyFont="1" applyBorder="1" applyAlignment="1" applyProtection="1">
      <alignment horizontal="left" vertical="center" wrapText="1" indent="1"/>
    </xf>
    <xf numFmtId="0" fontId="3" fillId="0" borderId="7" xfId="0" applyFont="1" applyBorder="1" applyAlignment="1">
      <alignment horizontal="left" vertical="center" wrapText="1" indent="2"/>
      <protection locked="0"/>
    </xf>
    <xf numFmtId="0" fontId="3" fillId="0" borderId="7" xfId="0" applyFont="1" applyBorder="1" applyAlignment="1" applyProtection="1">
      <alignment horizontal="left" vertical="center" wrapText="1" indent="2"/>
    </xf>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26" fillId="0" borderId="0" xfId="0" applyFont="1" applyAlignment="1" applyProtection="1"/>
    <xf numFmtId="0" fontId="27"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9"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0"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11" xfId="0" applyFont="1" applyBorder="1" applyAlignment="1" applyProtection="1">
      <alignment vertical="center" wrapText="1"/>
    </xf>
    <xf numFmtId="0" fontId="6" fillId="0" borderId="6" xfId="0" applyFont="1" applyBorder="1" applyAlignment="1" applyProtection="1">
      <alignment horizontal="center" vertical="center"/>
    </xf>
    <xf numFmtId="0" fontId="6" fillId="0" borderId="11" xfId="0" applyFont="1" applyBorder="1" applyAlignment="1" applyProtection="1">
      <alignment vertical="center"/>
    </xf>
    <xf numFmtId="0" fontId="24" fillId="0" borderId="0" xfId="0" applyFont="1" applyProtection="1">
      <alignment vertical="top"/>
    </xf>
    <xf numFmtId="0" fontId="27"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6" fillId="0" borderId="11"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28" fillId="0" borderId="0" xfId="0" applyFont="1" applyAlignment="1" applyProtection="1">
      <alignment horizontal="center" vertical="top"/>
    </xf>
    <xf numFmtId="0" fontId="29"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30" fillId="0" borderId="6" xfId="0" applyFont="1" applyBorder="1" applyAlignment="1" applyProtection="1">
      <alignment horizontal="center" vertical="center"/>
    </xf>
    <xf numFmtId="0" fontId="30"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30" fillId="0" borderId="6" xfId="0" applyFont="1" applyBorder="1" applyAlignment="1">
      <alignment horizontal="center" vertical="center"/>
      <protection locked="0"/>
    </xf>
    <xf numFmtId="0" fontId="22" fillId="0" borderId="7" xfId="0" applyFont="1" applyBorder="1" applyAlignment="1" applyProtection="1" quotePrefix="1">
      <alignment horizontal="left" vertical="center" wrapText="1" indent="1"/>
    </xf>
    <xf numFmtId="0" fontId="3" fillId="0" borderId="7" xfId="0" applyFont="1" applyBorder="1" applyAlignment="1" applyProtection="1" quotePrefix="1">
      <alignment horizontal="left" vertical="center" wrapText="1" indent="2"/>
    </xf>
    <xf numFmtId="0" fontId="6" fillId="0" borderId="7" xfId="0" applyFont="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workbookViewId="0">
      <pane ySplit="1" topLeftCell="A8" activePane="bottomLeft" state="frozen"/>
      <selection/>
      <selection pane="bottomLeft" activeCell="A1" sqref="A1"/>
    </sheetView>
  </sheetViews>
  <sheetFormatPr defaultColWidth="9.14583333333333" defaultRowHeight="12" customHeight="1" outlineLevelCol="3"/>
  <cols>
    <col min="1" max="1" width="31.84375" customWidth="1"/>
    <col min="2" max="2" width="35.5729166666667" customWidth="1"/>
    <col min="3" max="3" width="36.5729166666667" customWidth="1"/>
    <col min="4" max="4" width="33.84375" customWidth="1"/>
  </cols>
  <sheetData>
    <row r="1" customHeight="1" spans="1:4">
      <c r="A1" s="1"/>
      <c r="B1" s="1"/>
      <c r="C1" s="1"/>
      <c r="D1" s="1"/>
    </row>
    <row r="2" ht="15" customHeight="1" spans="4:4">
      <c r="D2" s="41" t="s">
        <v>0</v>
      </c>
    </row>
    <row r="3" ht="36" customHeight="1" spans="1:4">
      <c r="A3" s="6" t="str">
        <f>"2025"&amp;"年部门财务收支预算总表"</f>
        <v>2025年部门财务收支预算总表</v>
      </c>
      <c r="B3" s="205"/>
      <c r="C3" s="205"/>
      <c r="D3" s="205"/>
    </row>
    <row r="4" ht="18.75" customHeight="1" spans="1:4">
      <c r="A4" s="43" t="str">
        <f>"单位名称："&amp;"临沧市临翔区疾病预防控制中心"</f>
        <v>单位名称：临沧市临翔区疾病预防控制中心</v>
      </c>
      <c r="B4" s="206"/>
      <c r="C4" s="206"/>
      <c r="D4" s="41" t="s">
        <v>1</v>
      </c>
    </row>
    <row r="5" ht="18.75" customHeight="1" spans="1:4">
      <c r="A5" s="13" t="s">
        <v>2</v>
      </c>
      <c r="B5" s="15"/>
      <c r="C5" s="13" t="s">
        <v>3</v>
      </c>
      <c r="D5" s="15"/>
    </row>
    <row r="6" ht="18.75" customHeight="1" spans="1:4">
      <c r="A6" s="32" t="s">
        <v>4</v>
      </c>
      <c r="B6" s="32" t="str">
        <f t="shared" ref="B6:D6" si="0">"2025"&amp;"年预算数"</f>
        <v>2025年预算数</v>
      </c>
      <c r="C6" s="32" t="s">
        <v>5</v>
      </c>
      <c r="D6" s="32" t="str">
        <f t="shared" si="0"/>
        <v>2025年预算数</v>
      </c>
    </row>
    <row r="7" ht="18.75" customHeight="1" spans="1:4">
      <c r="A7" s="34"/>
      <c r="B7" s="34"/>
      <c r="C7" s="34"/>
      <c r="D7" s="34"/>
    </row>
    <row r="8" ht="18.75" customHeight="1" spans="1:4">
      <c r="A8" s="132" t="s">
        <v>6</v>
      </c>
      <c r="B8" s="24">
        <v>12044526.97</v>
      </c>
      <c r="C8" s="132" t="s">
        <v>7</v>
      </c>
      <c r="D8" s="24"/>
    </row>
    <row r="9" ht="18.75" customHeight="1" spans="1:4">
      <c r="A9" s="132" t="s">
        <v>8</v>
      </c>
      <c r="B9" s="24"/>
      <c r="C9" s="132" t="s">
        <v>9</v>
      </c>
      <c r="D9" s="24"/>
    </row>
    <row r="10" ht="18.75" customHeight="1" spans="1:4">
      <c r="A10" s="132" t="s">
        <v>10</v>
      </c>
      <c r="B10" s="24"/>
      <c r="C10" s="132" t="s">
        <v>11</v>
      </c>
      <c r="D10" s="24"/>
    </row>
    <row r="11" ht="18.75" customHeight="1" spans="1:4">
      <c r="A11" s="132" t="s">
        <v>12</v>
      </c>
      <c r="B11" s="24"/>
      <c r="C11" s="132" t="s">
        <v>13</v>
      </c>
      <c r="D11" s="24"/>
    </row>
    <row r="12" ht="18.75" customHeight="1" spans="1:4">
      <c r="A12" s="207" t="s">
        <v>14</v>
      </c>
      <c r="B12" s="24">
        <v>9830000</v>
      </c>
      <c r="C12" s="164" t="s">
        <v>15</v>
      </c>
      <c r="D12" s="24"/>
    </row>
    <row r="13" ht="18.75" customHeight="1" spans="1:4">
      <c r="A13" s="167" t="s">
        <v>16</v>
      </c>
      <c r="B13" s="24">
        <v>9830000</v>
      </c>
      <c r="C13" s="166" t="s">
        <v>17</v>
      </c>
      <c r="D13" s="24"/>
    </row>
    <row r="14" ht="18.75" customHeight="1" spans="1:4">
      <c r="A14" s="167" t="s">
        <v>18</v>
      </c>
      <c r="B14" s="24"/>
      <c r="C14" s="166" t="s">
        <v>19</v>
      </c>
      <c r="D14" s="24"/>
    </row>
    <row r="15" ht="18.75" customHeight="1" spans="1:4">
      <c r="A15" s="167" t="s">
        <v>20</v>
      </c>
      <c r="B15" s="24"/>
      <c r="C15" s="166" t="s">
        <v>21</v>
      </c>
      <c r="D15" s="24">
        <v>1794066.49</v>
      </c>
    </row>
    <row r="16" ht="18.75" customHeight="1" spans="1:4">
      <c r="A16" s="167" t="s">
        <v>22</v>
      </c>
      <c r="B16" s="24"/>
      <c r="C16" s="166" t="s">
        <v>23</v>
      </c>
      <c r="D16" s="24">
        <v>20832392.14</v>
      </c>
    </row>
    <row r="17" ht="18.75" customHeight="1" spans="1:4">
      <c r="A17" s="167" t="s">
        <v>24</v>
      </c>
      <c r="B17" s="24"/>
      <c r="C17" s="167" t="s">
        <v>25</v>
      </c>
      <c r="D17" s="24"/>
    </row>
    <row r="18" ht="18.75" customHeight="1" spans="1:4">
      <c r="A18" s="167" t="s">
        <v>26</v>
      </c>
      <c r="B18" s="24"/>
      <c r="C18" s="167" t="s">
        <v>27</v>
      </c>
      <c r="D18" s="24"/>
    </row>
    <row r="19" ht="18.75" customHeight="1" spans="1:4">
      <c r="A19" s="168" t="s">
        <v>26</v>
      </c>
      <c r="B19" s="24"/>
      <c r="C19" s="166" t="s">
        <v>28</v>
      </c>
      <c r="D19" s="24"/>
    </row>
    <row r="20" ht="18.75" customHeight="1" spans="1:4">
      <c r="A20" s="168" t="s">
        <v>26</v>
      </c>
      <c r="B20" s="24"/>
      <c r="C20" s="166" t="s">
        <v>29</v>
      </c>
      <c r="D20" s="24"/>
    </row>
    <row r="21" ht="18.75" customHeight="1" spans="1:4">
      <c r="A21" s="168" t="s">
        <v>26</v>
      </c>
      <c r="B21" s="24"/>
      <c r="C21" s="166" t="s">
        <v>30</v>
      </c>
      <c r="D21" s="24"/>
    </row>
    <row r="22" ht="18.75" customHeight="1" spans="1:4">
      <c r="A22" s="168" t="s">
        <v>26</v>
      </c>
      <c r="B22" s="24"/>
      <c r="C22" s="166" t="s">
        <v>31</v>
      </c>
      <c r="D22" s="24"/>
    </row>
    <row r="23" ht="18.75" customHeight="1" spans="1:4">
      <c r="A23" s="168" t="s">
        <v>26</v>
      </c>
      <c r="B23" s="24"/>
      <c r="C23" s="166" t="s">
        <v>32</v>
      </c>
      <c r="D23" s="24"/>
    </row>
    <row r="24" ht="18.75" customHeight="1" spans="1:4">
      <c r="A24" s="168" t="s">
        <v>26</v>
      </c>
      <c r="B24" s="24"/>
      <c r="C24" s="166" t="s">
        <v>33</v>
      </c>
      <c r="D24" s="24"/>
    </row>
    <row r="25" ht="18.75" customHeight="1" spans="1:4">
      <c r="A25" s="168" t="s">
        <v>26</v>
      </c>
      <c r="B25" s="24"/>
      <c r="C25" s="166" t="s">
        <v>34</v>
      </c>
      <c r="D25" s="24"/>
    </row>
    <row r="26" ht="18.75" customHeight="1" spans="1:4">
      <c r="A26" s="168" t="s">
        <v>26</v>
      </c>
      <c r="B26" s="24"/>
      <c r="C26" s="166" t="s">
        <v>35</v>
      </c>
      <c r="D26" s="24">
        <v>681873.12</v>
      </c>
    </row>
    <row r="27" ht="18.75" customHeight="1" spans="1:4">
      <c r="A27" s="168" t="s">
        <v>26</v>
      </c>
      <c r="B27" s="24"/>
      <c r="C27" s="166" t="s">
        <v>36</v>
      </c>
      <c r="D27" s="24"/>
    </row>
    <row r="28" ht="18.75" customHeight="1" spans="1:4">
      <c r="A28" s="168" t="s">
        <v>26</v>
      </c>
      <c r="B28" s="24"/>
      <c r="C28" s="166" t="s">
        <v>37</v>
      </c>
      <c r="D28" s="24"/>
    </row>
    <row r="29" ht="18.75" customHeight="1" spans="1:4">
      <c r="A29" s="168" t="s">
        <v>26</v>
      </c>
      <c r="B29" s="24"/>
      <c r="C29" s="166" t="s">
        <v>38</v>
      </c>
      <c r="D29" s="24"/>
    </row>
    <row r="30" ht="18.75" customHeight="1" spans="1:4">
      <c r="A30" s="168" t="s">
        <v>26</v>
      </c>
      <c r="B30" s="24"/>
      <c r="C30" s="166" t="s">
        <v>39</v>
      </c>
      <c r="D30" s="24"/>
    </row>
    <row r="31" ht="18.75" customHeight="1" spans="1:4">
      <c r="A31" s="169" t="s">
        <v>26</v>
      </c>
      <c r="B31" s="24"/>
      <c r="C31" s="167" t="s">
        <v>40</v>
      </c>
      <c r="D31" s="24"/>
    </row>
    <row r="32" ht="18.75" customHeight="1" spans="1:4">
      <c r="A32" s="169" t="s">
        <v>26</v>
      </c>
      <c r="B32" s="24"/>
      <c r="C32" s="167" t="s">
        <v>41</v>
      </c>
      <c r="D32" s="24"/>
    </row>
    <row r="33" ht="18.75" customHeight="1" spans="1:4">
      <c r="A33" s="169" t="s">
        <v>26</v>
      </c>
      <c r="B33" s="24"/>
      <c r="C33" s="167" t="s">
        <v>42</v>
      </c>
      <c r="D33" s="24"/>
    </row>
    <row r="34" ht="18.75" customHeight="1" spans="1:4">
      <c r="A34" s="208"/>
      <c r="B34" s="170"/>
      <c r="C34" s="167" t="s">
        <v>43</v>
      </c>
      <c r="D34" s="24"/>
    </row>
    <row r="35" ht="18.75" customHeight="1" spans="1:4">
      <c r="A35" s="208" t="s">
        <v>44</v>
      </c>
      <c r="B35" s="170">
        <f>SUM(B8:B12)</f>
        <v>21874526.97</v>
      </c>
      <c r="C35" s="209" t="s">
        <v>45</v>
      </c>
      <c r="D35" s="170">
        <v>23308331.75</v>
      </c>
    </row>
    <row r="36" ht="18.75" customHeight="1" spans="1:4">
      <c r="A36" s="210" t="s">
        <v>46</v>
      </c>
      <c r="B36" s="24">
        <v>1433804.78</v>
      </c>
      <c r="C36" s="132" t="s">
        <v>47</v>
      </c>
      <c r="D36" s="24"/>
    </row>
    <row r="37" ht="18.75" customHeight="1" spans="1:4">
      <c r="A37" s="210" t="s">
        <v>48</v>
      </c>
      <c r="B37" s="24">
        <v>1433804.78</v>
      </c>
      <c r="C37" s="132" t="s">
        <v>48</v>
      </c>
      <c r="D37" s="24"/>
    </row>
    <row r="38" ht="18.75" customHeight="1" spans="1:4">
      <c r="A38" s="210" t="s">
        <v>49</v>
      </c>
      <c r="B38" s="24">
        <f>B36-B37</f>
        <v>0</v>
      </c>
      <c r="C38" s="132" t="s">
        <v>50</v>
      </c>
      <c r="D38" s="24"/>
    </row>
    <row r="39" ht="18.75" customHeight="1" spans="1:4">
      <c r="A39" s="211" t="s">
        <v>51</v>
      </c>
      <c r="B39" s="170">
        <f t="shared" ref="B39:D39" si="1">B35+B36</f>
        <v>23308331.75</v>
      </c>
      <c r="C39" s="209" t="s">
        <v>52</v>
      </c>
      <c r="D39" s="170">
        <f t="shared" si="1"/>
        <v>23308331.75</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pane ySplit="1" topLeftCell="A2" activePane="bottomLeft" state="frozen"/>
      <selection/>
      <selection pane="bottomLeft" activeCell="B25" sqref="B25"/>
    </sheetView>
  </sheetViews>
  <sheetFormatPr defaultColWidth="9.14583333333333" defaultRowHeight="14.25" customHeight="1" outlineLevelCol="5"/>
  <cols>
    <col min="1" max="1" width="32.1458333333333" customWidth="1"/>
    <col min="2" max="2" width="16.84375" customWidth="1"/>
    <col min="3" max="3" width="32.1458333333333" customWidth="1"/>
    <col min="4" max="6" width="28.5729166666667" customWidth="1"/>
  </cols>
  <sheetData>
    <row r="1" customHeight="1" spans="1:6">
      <c r="A1" s="1"/>
      <c r="B1" s="1"/>
      <c r="C1" s="1"/>
      <c r="D1" s="1"/>
      <c r="E1" s="1"/>
      <c r="F1" s="1"/>
    </row>
    <row r="2" ht="15" customHeight="1" spans="1:6">
      <c r="A2" s="101">
        <v>1</v>
      </c>
      <c r="B2" s="102">
        <v>0</v>
      </c>
      <c r="C2" s="101">
        <v>1</v>
      </c>
      <c r="D2" s="103"/>
      <c r="E2" s="103"/>
      <c r="F2" s="41" t="s">
        <v>513</v>
      </c>
    </row>
    <row r="3" ht="32.25" customHeight="1" spans="1:6">
      <c r="A3" s="104" t="str">
        <f>"2025"&amp;"年部门政府性基金预算支出预算表"</f>
        <v>2025年部门政府性基金预算支出预算表</v>
      </c>
      <c r="B3" s="105" t="s">
        <v>514</v>
      </c>
      <c r="C3" s="106"/>
      <c r="D3" s="107"/>
      <c r="E3" s="107"/>
      <c r="F3" s="107"/>
    </row>
    <row r="4" ht="18.75" customHeight="1" spans="1:6">
      <c r="A4" s="8" t="str">
        <f>"单位名称："&amp;"临沧市临翔区疾病预防控制中心"</f>
        <v>单位名称：临沧市临翔区疾病预防控制中心</v>
      </c>
      <c r="B4" s="8" t="s">
        <v>515</v>
      </c>
      <c r="C4" s="101"/>
      <c r="D4" s="103"/>
      <c r="E4" s="103"/>
      <c r="F4" s="41" t="s">
        <v>1</v>
      </c>
    </row>
    <row r="5" ht="18.75" customHeight="1" spans="1:6">
      <c r="A5" s="108" t="s">
        <v>181</v>
      </c>
      <c r="B5" s="109" t="s">
        <v>73</v>
      </c>
      <c r="C5" s="110" t="s">
        <v>74</v>
      </c>
      <c r="D5" s="14" t="s">
        <v>516</v>
      </c>
      <c r="E5" s="14"/>
      <c r="F5" s="15"/>
    </row>
    <row r="6" ht="18.75" customHeight="1" spans="1:6">
      <c r="A6" s="111"/>
      <c r="B6" s="112"/>
      <c r="C6" s="98"/>
      <c r="D6" s="97" t="s">
        <v>56</v>
      </c>
      <c r="E6" s="97" t="s">
        <v>75</v>
      </c>
      <c r="F6" s="97" t="s">
        <v>76</v>
      </c>
    </row>
    <row r="7" ht="18.75" customHeight="1" spans="1:6">
      <c r="A7" s="111">
        <v>1</v>
      </c>
      <c r="B7" s="113" t="s">
        <v>162</v>
      </c>
      <c r="C7" s="98">
        <v>3</v>
      </c>
      <c r="D7" s="97">
        <v>4</v>
      </c>
      <c r="E7" s="97">
        <v>5</v>
      </c>
      <c r="F7" s="97">
        <v>6</v>
      </c>
    </row>
    <row r="8" ht="18.75" customHeight="1" spans="1:6">
      <c r="A8" s="114"/>
      <c r="B8" s="84"/>
      <c r="C8" s="84"/>
      <c r="D8" s="24"/>
      <c r="E8" s="24"/>
      <c r="F8" s="24"/>
    </row>
    <row r="9" ht="18.75" customHeight="1" spans="1:6">
      <c r="A9" s="114"/>
      <c r="B9" s="84"/>
      <c r="C9" s="84"/>
      <c r="D9" s="24"/>
      <c r="E9" s="24"/>
      <c r="F9" s="24"/>
    </row>
    <row r="10" ht="18.75" customHeight="1" spans="1:6">
      <c r="A10" s="115" t="s">
        <v>119</v>
      </c>
      <c r="B10" s="116" t="s">
        <v>119</v>
      </c>
      <c r="C10" s="117" t="s">
        <v>119</v>
      </c>
      <c r="D10" s="24"/>
      <c r="E10" s="24"/>
      <c r="F10" s="24"/>
    </row>
    <row r="11" customHeight="1" spans="1:1">
      <c r="A11" s="88" t="s">
        <v>517</v>
      </c>
    </row>
  </sheetData>
  <mergeCells count="7">
    <mergeCell ref="A3:F3"/>
    <mergeCell ref="A4:C4"/>
    <mergeCell ref="D5:F5"/>
    <mergeCell ref="A10:C10"/>
    <mergeCell ref="A5:A6"/>
    <mergeCell ref="B5:B6"/>
    <mergeCell ref="C5:C6"/>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2"/>
  <sheetViews>
    <sheetView showZeros="0" workbookViewId="0">
      <pane ySplit="1" topLeftCell="A2" activePane="bottomLeft" state="frozen"/>
      <selection/>
      <selection pane="bottomLeft" activeCell="A12" sqref="A12"/>
    </sheetView>
  </sheetViews>
  <sheetFormatPr defaultColWidth="9.14583333333333" defaultRowHeight="14.25" customHeight="1"/>
  <cols>
    <col min="1" max="1" width="39.1458333333333" customWidth="1"/>
    <col min="2" max="2" width="21.71875" customWidth="1"/>
    <col min="3" max="3" width="35.28125" customWidth="1"/>
    <col min="4" max="4" width="7.71875" customWidth="1"/>
    <col min="5" max="5" width="10.28125" customWidth="1"/>
    <col min="6" max="17" width="16.5729166666667" customWidth="1"/>
  </cols>
  <sheetData>
    <row r="1" customHeight="1" spans="1:17">
      <c r="A1" s="1"/>
      <c r="B1" s="1"/>
      <c r="C1" s="1"/>
      <c r="D1" s="1"/>
      <c r="E1" s="1"/>
      <c r="F1" s="1"/>
      <c r="G1" s="1"/>
      <c r="H1" s="1"/>
      <c r="I1" s="1"/>
      <c r="J1" s="1"/>
      <c r="K1" s="1"/>
      <c r="L1" s="1"/>
      <c r="M1" s="1"/>
      <c r="N1" s="1"/>
      <c r="O1" s="1"/>
      <c r="P1" s="1"/>
      <c r="Q1" s="1"/>
    </row>
    <row r="2" ht="15" customHeight="1" spans="1:17">
      <c r="A2" s="31"/>
      <c r="B2" s="31"/>
      <c r="C2" s="31"/>
      <c r="D2" s="31"/>
      <c r="E2" s="31"/>
      <c r="F2" s="31"/>
      <c r="G2" s="31"/>
      <c r="H2" s="31"/>
      <c r="I2" s="31"/>
      <c r="J2" s="31"/>
      <c r="O2" s="40"/>
      <c r="P2" s="40"/>
      <c r="Q2" s="41" t="s">
        <v>518</v>
      </c>
    </row>
    <row r="3" ht="35.25" customHeight="1" spans="1:17">
      <c r="A3" s="60" t="str">
        <f>"2025"&amp;"年部门政府采购预算表"</f>
        <v>2025年部门政府采购预算表</v>
      </c>
      <c r="B3" s="7"/>
      <c r="C3" s="7"/>
      <c r="D3" s="7"/>
      <c r="E3" s="7"/>
      <c r="F3" s="7"/>
      <c r="G3" s="7"/>
      <c r="H3" s="7"/>
      <c r="I3" s="7"/>
      <c r="J3" s="7"/>
      <c r="K3" s="53"/>
      <c r="L3" s="7"/>
      <c r="M3" s="7"/>
      <c r="N3" s="7"/>
      <c r="O3" s="53"/>
      <c r="P3" s="53"/>
      <c r="Q3" s="7"/>
    </row>
    <row r="4" ht="18.75" customHeight="1" spans="1:17">
      <c r="A4" s="43" t="str">
        <f>"单位名称："&amp;"临沧市临翔区疾病预防控制中心"</f>
        <v>单位名称：临沧市临翔区疾病预防控制中心</v>
      </c>
      <c r="B4" s="96"/>
      <c r="C4" s="96"/>
      <c r="D4" s="96"/>
      <c r="E4" s="96"/>
      <c r="F4" s="96"/>
      <c r="G4" s="96"/>
      <c r="H4" s="96"/>
      <c r="I4" s="96"/>
      <c r="J4" s="96"/>
      <c r="O4" s="65"/>
      <c r="P4" s="65"/>
      <c r="Q4" s="41" t="s">
        <v>168</v>
      </c>
    </row>
    <row r="5" ht="18.75" customHeight="1" spans="1:17">
      <c r="A5" s="12" t="s">
        <v>519</v>
      </c>
      <c r="B5" s="74" t="s">
        <v>520</v>
      </c>
      <c r="C5" s="74" t="s">
        <v>521</v>
      </c>
      <c r="D5" s="74" t="s">
        <v>522</v>
      </c>
      <c r="E5" s="74" t="s">
        <v>523</v>
      </c>
      <c r="F5" s="74" t="s">
        <v>524</v>
      </c>
      <c r="G5" s="46" t="s">
        <v>188</v>
      </c>
      <c r="H5" s="46"/>
      <c r="I5" s="46"/>
      <c r="J5" s="46"/>
      <c r="K5" s="76"/>
      <c r="L5" s="46"/>
      <c r="M5" s="46"/>
      <c r="N5" s="46"/>
      <c r="O5" s="66"/>
      <c r="P5" s="76"/>
      <c r="Q5" s="47"/>
    </row>
    <row r="6" ht="18.75" customHeight="1" spans="1:17">
      <c r="A6" s="17"/>
      <c r="B6" s="77"/>
      <c r="C6" s="77"/>
      <c r="D6" s="77"/>
      <c r="E6" s="77"/>
      <c r="F6" s="77"/>
      <c r="G6" s="77" t="s">
        <v>56</v>
      </c>
      <c r="H6" s="77" t="s">
        <v>59</v>
      </c>
      <c r="I6" s="77" t="s">
        <v>525</v>
      </c>
      <c r="J6" s="77" t="s">
        <v>526</v>
      </c>
      <c r="K6" s="78" t="s">
        <v>527</v>
      </c>
      <c r="L6" s="92" t="s">
        <v>78</v>
      </c>
      <c r="M6" s="92"/>
      <c r="N6" s="92"/>
      <c r="O6" s="93"/>
      <c r="P6" s="94"/>
      <c r="Q6" s="79"/>
    </row>
    <row r="7" ht="30" customHeight="1" spans="1:17">
      <c r="A7" s="19"/>
      <c r="B7" s="79"/>
      <c r="C7" s="79"/>
      <c r="D7" s="79"/>
      <c r="E7" s="79"/>
      <c r="F7" s="79"/>
      <c r="G7" s="79"/>
      <c r="H7" s="79" t="s">
        <v>58</v>
      </c>
      <c r="I7" s="79"/>
      <c r="J7" s="79"/>
      <c r="K7" s="80"/>
      <c r="L7" s="79" t="s">
        <v>58</v>
      </c>
      <c r="M7" s="79" t="s">
        <v>65</v>
      </c>
      <c r="N7" s="79" t="s">
        <v>196</v>
      </c>
      <c r="O7" s="95" t="s">
        <v>67</v>
      </c>
      <c r="P7" s="80" t="s">
        <v>68</v>
      </c>
      <c r="Q7" s="79" t="s">
        <v>69</v>
      </c>
    </row>
    <row r="8" ht="18.75" customHeight="1" spans="1:17">
      <c r="A8" s="34">
        <v>1</v>
      </c>
      <c r="B8" s="97">
        <v>2</v>
      </c>
      <c r="C8" s="97">
        <v>3</v>
      </c>
      <c r="D8" s="97">
        <v>4</v>
      </c>
      <c r="E8" s="97">
        <v>5</v>
      </c>
      <c r="F8" s="97">
        <v>6</v>
      </c>
      <c r="G8" s="98">
        <v>7</v>
      </c>
      <c r="H8" s="98">
        <v>8</v>
      </c>
      <c r="I8" s="98">
        <v>9</v>
      </c>
      <c r="J8" s="98">
        <v>10</v>
      </c>
      <c r="K8" s="98">
        <v>11</v>
      </c>
      <c r="L8" s="98">
        <v>12</v>
      </c>
      <c r="M8" s="98">
        <v>13</v>
      </c>
      <c r="N8" s="98">
        <v>14</v>
      </c>
      <c r="O8" s="98">
        <v>15</v>
      </c>
      <c r="P8" s="98">
        <v>16</v>
      </c>
      <c r="Q8" s="98">
        <v>17</v>
      </c>
    </row>
    <row r="9" ht="18.75" customHeight="1" spans="1:17">
      <c r="A9" s="82"/>
      <c r="B9" s="83"/>
      <c r="C9" s="83"/>
      <c r="D9" s="83"/>
      <c r="E9" s="99"/>
      <c r="F9" s="24"/>
      <c r="G9" s="24"/>
      <c r="H9" s="24"/>
      <c r="I9" s="24"/>
      <c r="J9" s="24"/>
      <c r="K9" s="24"/>
      <c r="L9" s="24"/>
      <c r="M9" s="24"/>
      <c r="N9" s="24"/>
      <c r="O9" s="24"/>
      <c r="P9" s="24"/>
      <c r="Q9" s="24"/>
    </row>
    <row r="10" ht="18.75" customHeight="1" spans="1:17">
      <c r="A10" s="82"/>
      <c r="B10" s="83"/>
      <c r="C10" s="83"/>
      <c r="D10" s="83"/>
      <c r="E10" s="100"/>
      <c r="F10" s="24"/>
      <c r="G10" s="24"/>
      <c r="H10" s="24"/>
      <c r="I10" s="24"/>
      <c r="J10" s="24"/>
      <c r="K10" s="24"/>
      <c r="L10" s="24"/>
      <c r="M10" s="24"/>
      <c r="N10" s="24"/>
      <c r="O10" s="24"/>
      <c r="P10" s="24"/>
      <c r="Q10" s="24"/>
    </row>
    <row r="11" ht="18.75" customHeight="1" spans="1:17">
      <c r="A11" s="85" t="s">
        <v>119</v>
      </c>
      <c r="B11" s="86"/>
      <c r="C11" s="86"/>
      <c r="D11" s="86"/>
      <c r="E11" s="99"/>
      <c r="F11" s="24"/>
      <c r="G11" s="24"/>
      <c r="H11" s="24"/>
      <c r="I11" s="24"/>
      <c r="J11" s="24"/>
      <c r="K11" s="24"/>
      <c r="L11" s="24"/>
      <c r="M11" s="24"/>
      <c r="N11" s="24"/>
      <c r="O11" s="24"/>
      <c r="P11" s="24"/>
      <c r="Q11" s="24"/>
    </row>
    <row r="12" customHeight="1" spans="1:1">
      <c r="A12" s="88" t="s">
        <v>517</v>
      </c>
    </row>
  </sheetData>
  <mergeCells count="16">
    <mergeCell ref="A3:Q3"/>
    <mergeCell ref="A4:F4"/>
    <mergeCell ref="G5:Q5"/>
    <mergeCell ref="L6:Q6"/>
    <mergeCell ref="A11:E11"/>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showZeros="0" workbookViewId="0">
      <pane ySplit="1" topLeftCell="A2" activePane="bottomLeft" state="frozen"/>
      <selection/>
      <selection pane="bottomLeft" activeCell="A12" sqref="A12"/>
    </sheetView>
  </sheetViews>
  <sheetFormatPr defaultColWidth="9.14583333333333" defaultRowHeight="14.25" customHeight="1"/>
  <cols>
    <col min="1" max="1" width="31.4166666666667" customWidth="1"/>
    <col min="2" max="3" width="21.84375" customWidth="1"/>
    <col min="4" max="14" width="19" customWidth="1"/>
  </cols>
  <sheetData>
    <row r="1" customHeight="1" spans="1:14">
      <c r="A1" s="1"/>
      <c r="B1" s="1"/>
      <c r="C1" s="1"/>
      <c r="D1" s="1"/>
      <c r="E1" s="1"/>
      <c r="F1" s="1"/>
      <c r="G1" s="1"/>
      <c r="H1" s="1"/>
      <c r="I1" s="1"/>
      <c r="J1" s="1"/>
      <c r="K1" s="1"/>
      <c r="L1" s="1"/>
      <c r="M1" s="1"/>
      <c r="N1" s="1"/>
    </row>
    <row r="2" ht="15" customHeight="1" spans="1:14">
      <c r="A2" s="64"/>
      <c r="B2" s="64"/>
      <c r="C2" s="69"/>
      <c r="D2" s="64"/>
      <c r="E2" s="64"/>
      <c r="F2" s="64"/>
      <c r="G2" s="64"/>
      <c r="H2" s="70"/>
      <c r="I2" s="64"/>
      <c r="J2" s="64"/>
      <c r="K2" s="64"/>
      <c r="L2" s="40"/>
      <c r="M2" s="89"/>
      <c r="N2" s="90" t="s">
        <v>528</v>
      </c>
    </row>
    <row r="3" ht="34.5" customHeight="1" spans="1:14">
      <c r="A3" s="42" t="str">
        <f>"2025"&amp;"年部门政府购买服务预算表"</f>
        <v>2025年部门政府购买服务预算表</v>
      </c>
      <c r="B3" s="71"/>
      <c r="C3" s="53"/>
      <c r="D3" s="71"/>
      <c r="E3" s="71"/>
      <c r="F3" s="71"/>
      <c r="G3" s="71"/>
      <c r="H3" s="72"/>
      <c r="I3" s="71"/>
      <c r="J3" s="71"/>
      <c r="K3" s="71"/>
      <c r="L3" s="53"/>
      <c r="M3" s="72"/>
      <c r="N3" s="71"/>
    </row>
    <row r="4" ht="18.75" customHeight="1" spans="1:14">
      <c r="A4" s="61" t="str">
        <f>"单位名称："&amp;"临沧市临翔区疾病预防控制中心"</f>
        <v>单位名称：临沧市临翔区疾病预防控制中心</v>
      </c>
      <c r="B4" s="62"/>
      <c r="C4" s="73"/>
      <c r="D4" s="62"/>
      <c r="E4" s="62"/>
      <c r="F4" s="62"/>
      <c r="G4" s="62"/>
      <c r="H4" s="70"/>
      <c r="I4" s="64"/>
      <c r="J4" s="64"/>
      <c r="K4" s="64"/>
      <c r="L4" s="65"/>
      <c r="M4" s="91"/>
      <c r="N4" s="90" t="s">
        <v>168</v>
      </c>
    </row>
    <row r="5" ht="18.75" customHeight="1" spans="1:14">
      <c r="A5" s="12" t="s">
        <v>519</v>
      </c>
      <c r="B5" s="74" t="s">
        <v>529</v>
      </c>
      <c r="C5" s="75" t="s">
        <v>530</v>
      </c>
      <c r="D5" s="46" t="s">
        <v>188</v>
      </c>
      <c r="E5" s="46"/>
      <c r="F5" s="46"/>
      <c r="G5" s="46"/>
      <c r="H5" s="76"/>
      <c r="I5" s="46"/>
      <c r="J5" s="46"/>
      <c r="K5" s="46"/>
      <c r="L5" s="66"/>
      <c r="M5" s="76"/>
      <c r="N5" s="47"/>
    </row>
    <row r="6" ht="18.75" customHeight="1" spans="1:14">
      <c r="A6" s="17"/>
      <c r="B6" s="77"/>
      <c r="C6" s="78"/>
      <c r="D6" s="77" t="s">
        <v>56</v>
      </c>
      <c r="E6" s="77" t="s">
        <v>59</v>
      </c>
      <c r="F6" s="77" t="s">
        <v>525</v>
      </c>
      <c r="G6" s="77" t="s">
        <v>526</v>
      </c>
      <c r="H6" s="78" t="s">
        <v>527</v>
      </c>
      <c r="I6" s="92" t="s">
        <v>78</v>
      </c>
      <c r="J6" s="92"/>
      <c r="K6" s="92"/>
      <c r="L6" s="93"/>
      <c r="M6" s="94"/>
      <c r="N6" s="79"/>
    </row>
    <row r="7" ht="26.25" customHeight="1" spans="1:14">
      <c r="A7" s="19"/>
      <c r="B7" s="79"/>
      <c r="C7" s="80"/>
      <c r="D7" s="79"/>
      <c r="E7" s="79"/>
      <c r="F7" s="79"/>
      <c r="G7" s="79"/>
      <c r="H7" s="80"/>
      <c r="I7" s="79" t="s">
        <v>58</v>
      </c>
      <c r="J7" s="79" t="s">
        <v>65</v>
      </c>
      <c r="K7" s="79" t="s">
        <v>196</v>
      </c>
      <c r="L7" s="95" t="s">
        <v>67</v>
      </c>
      <c r="M7" s="80" t="s">
        <v>68</v>
      </c>
      <c r="N7" s="79" t="s">
        <v>69</v>
      </c>
    </row>
    <row r="8" ht="18.75" customHeight="1" spans="1:14">
      <c r="A8" s="81">
        <v>1</v>
      </c>
      <c r="B8" s="81">
        <v>2</v>
      </c>
      <c r="C8" s="81">
        <v>3</v>
      </c>
      <c r="D8" s="81">
        <v>4</v>
      </c>
      <c r="E8" s="81">
        <v>5</v>
      </c>
      <c r="F8" s="81">
        <v>6</v>
      </c>
      <c r="G8" s="81">
        <v>7</v>
      </c>
      <c r="H8" s="81">
        <v>8</v>
      </c>
      <c r="I8" s="81">
        <v>9</v>
      </c>
      <c r="J8" s="81">
        <v>10</v>
      </c>
      <c r="K8" s="81">
        <v>11</v>
      </c>
      <c r="L8" s="81">
        <v>12</v>
      </c>
      <c r="M8" s="81">
        <v>13</v>
      </c>
      <c r="N8" s="81">
        <v>14</v>
      </c>
    </row>
    <row r="9" ht="18.75" customHeight="1" spans="1:14">
      <c r="A9" s="82"/>
      <c r="B9" s="83"/>
      <c r="C9" s="84"/>
      <c r="D9" s="24"/>
      <c r="E9" s="24"/>
      <c r="F9" s="24"/>
      <c r="G9" s="24"/>
      <c r="H9" s="24"/>
      <c r="I9" s="24"/>
      <c r="J9" s="24"/>
      <c r="K9" s="24"/>
      <c r="L9" s="24"/>
      <c r="M9" s="24"/>
      <c r="N9" s="24"/>
    </row>
    <row r="10" ht="18.75" customHeight="1" spans="1:14">
      <c r="A10" s="82"/>
      <c r="B10" s="83"/>
      <c r="C10" s="84"/>
      <c r="D10" s="24"/>
      <c r="E10" s="24"/>
      <c r="F10" s="24"/>
      <c r="G10" s="24"/>
      <c r="H10" s="24"/>
      <c r="I10" s="24"/>
      <c r="J10" s="24"/>
      <c r="K10" s="24"/>
      <c r="L10" s="24"/>
      <c r="M10" s="24"/>
      <c r="N10" s="24"/>
    </row>
    <row r="11" ht="18.75" customHeight="1" spans="1:14">
      <c r="A11" s="85" t="s">
        <v>119</v>
      </c>
      <c r="B11" s="86"/>
      <c r="C11" s="87"/>
      <c r="D11" s="24"/>
      <c r="E11" s="24"/>
      <c r="F11" s="24"/>
      <c r="G11" s="24"/>
      <c r="H11" s="24"/>
      <c r="I11" s="24"/>
      <c r="J11" s="24"/>
      <c r="K11" s="24"/>
      <c r="L11" s="24"/>
      <c r="M11" s="24"/>
      <c r="N11" s="24"/>
    </row>
    <row r="12" customHeight="1" spans="1:1">
      <c r="A12" s="88" t="s">
        <v>517</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0"/>
  <sheetViews>
    <sheetView showZeros="0" workbookViewId="0">
      <pane ySplit="1" topLeftCell="A2" activePane="bottomLeft" state="frozen"/>
      <selection/>
      <selection pane="bottomLeft" activeCell="A10" sqref="A10"/>
    </sheetView>
  </sheetViews>
  <sheetFormatPr defaultColWidth="9.14583333333333" defaultRowHeight="14.25" customHeight="1"/>
  <cols>
    <col min="1" max="1" width="37.71875" customWidth="1"/>
    <col min="2" max="4" width="17.5729166666667" customWidth="1"/>
    <col min="5" max="9" width="15.71875" customWidth="1"/>
  </cols>
  <sheetData>
    <row r="1" customHeight="1" spans="1:9">
      <c r="A1" s="1"/>
      <c r="B1" s="1"/>
      <c r="C1" s="1"/>
      <c r="D1" s="1"/>
      <c r="E1" s="1"/>
      <c r="F1" s="1"/>
      <c r="G1" s="1"/>
      <c r="H1" s="1"/>
      <c r="I1" s="1"/>
    </row>
    <row r="2" ht="15" customHeight="1" spans="1:9">
      <c r="A2" s="31"/>
      <c r="B2" s="31"/>
      <c r="C2" s="31"/>
      <c r="D2" s="59"/>
      <c r="G2" s="40"/>
      <c r="H2" s="40"/>
      <c r="I2" s="40" t="s">
        <v>531</v>
      </c>
    </row>
    <row r="3" ht="27.75" customHeight="1" spans="1:9">
      <c r="A3" s="60" t="str">
        <f>"2025"&amp;"年县对下转移支付预算表"</f>
        <v>2025年县对下转移支付预算表</v>
      </c>
      <c r="B3" s="7"/>
      <c r="C3" s="7"/>
      <c r="D3" s="7"/>
      <c r="E3" s="7"/>
      <c r="F3" s="7"/>
      <c r="G3" s="53"/>
      <c r="H3" s="53"/>
      <c r="I3" s="7"/>
    </row>
    <row r="4" ht="18.75" customHeight="1" spans="1:9">
      <c r="A4" s="61" t="str">
        <f>"单位名称："&amp;"临沧市临翔区疾病预防控制中心"</f>
        <v>单位名称：临沧市临翔区疾病预防控制中心</v>
      </c>
      <c r="B4" s="62"/>
      <c r="C4" s="62"/>
      <c r="D4" s="63"/>
      <c r="E4" s="64"/>
      <c r="G4" s="65"/>
      <c r="H4" s="65"/>
      <c r="I4" s="40" t="s">
        <v>168</v>
      </c>
    </row>
    <row r="5" ht="18.75" customHeight="1" spans="1:9">
      <c r="A5" s="32" t="s">
        <v>532</v>
      </c>
      <c r="B5" s="13" t="s">
        <v>188</v>
      </c>
      <c r="C5" s="14"/>
      <c r="D5" s="14"/>
      <c r="E5" s="13" t="s">
        <v>533</v>
      </c>
      <c r="F5" s="14"/>
      <c r="G5" s="66"/>
      <c r="H5" s="66"/>
      <c r="I5" s="15"/>
    </row>
    <row r="6" ht="18.75" customHeight="1" spans="1:9">
      <c r="A6" s="34"/>
      <c r="B6" s="33" t="s">
        <v>56</v>
      </c>
      <c r="C6" s="12" t="s">
        <v>59</v>
      </c>
      <c r="D6" s="67" t="s">
        <v>534</v>
      </c>
      <c r="E6" s="68" t="s">
        <v>535</v>
      </c>
      <c r="F6" s="68" t="s">
        <v>535</v>
      </c>
      <c r="G6" s="68" t="s">
        <v>535</v>
      </c>
      <c r="H6" s="68" t="s">
        <v>535</v>
      </c>
      <c r="I6" s="68" t="s">
        <v>535</v>
      </c>
    </row>
    <row r="7" ht="18.75" customHeight="1" spans="1:9">
      <c r="A7" s="68">
        <v>1</v>
      </c>
      <c r="B7" s="68">
        <v>2</v>
      </c>
      <c r="C7" s="68">
        <v>3</v>
      </c>
      <c r="D7" s="68">
        <v>4</v>
      </c>
      <c r="E7" s="68">
        <v>5</v>
      </c>
      <c r="F7" s="68">
        <v>6</v>
      </c>
      <c r="G7" s="68">
        <v>7</v>
      </c>
      <c r="H7" s="68">
        <v>8</v>
      </c>
      <c r="I7" s="68">
        <v>9</v>
      </c>
    </row>
    <row r="8" ht="18.75" customHeight="1" spans="1:9">
      <c r="A8" s="35"/>
      <c r="B8" s="24"/>
      <c r="C8" s="24"/>
      <c r="D8" s="24"/>
      <c r="E8" s="24"/>
      <c r="F8" s="24"/>
      <c r="G8" s="24"/>
      <c r="H8" s="24"/>
      <c r="I8" s="24"/>
    </row>
    <row r="9" ht="18.75" customHeight="1" spans="1:9">
      <c r="A9" s="35"/>
      <c r="B9" s="24"/>
      <c r="C9" s="24"/>
      <c r="D9" s="24"/>
      <c r="E9" s="24"/>
      <c r="F9" s="24"/>
      <c r="G9" s="24"/>
      <c r="H9" s="24"/>
      <c r="I9" s="24"/>
    </row>
    <row r="10" customHeight="1" spans="1:1">
      <c r="A10" s="39" t="s">
        <v>536</v>
      </c>
    </row>
  </sheetData>
  <mergeCells count="5">
    <mergeCell ref="A3:I3"/>
    <mergeCell ref="A4:E4"/>
    <mergeCell ref="B5:D5"/>
    <mergeCell ref="E5:I5"/>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pane ySplit="1" topLeftCell="A2" activePane="bottomLeft" state="frozen"/>
      <selection/>
      <selection pane="bottomLeft" activeCell="A9" sqref="A9"/>
    </sheetView>
  </sheetViews>
  <sheetFormatPr defaultColWidth="9.14583333333333" defaultRowHeight="12" customHeight="1"/>
  <cols>
    <col min="1" max="1" width="34.28125" customWidth="1"/>
    <col min="2" max="2" width="29" customWidth="1"/>
    <col min="3" max="5" width="23.5729166666667" customWidth="1"/>
    <col min="6" max="6" width="11.28125" customWidth="1"/>
    <col min="7" max="7" width="25.1458333333333" customWidth="1"/>
    <col min="8" max="8" width="15.5729166666667" customWidth="1"/>
    <col min="9" max="9" width="13.4166666666667" customWidth="1"/>
    <col min="10" max="10" width="18.84375" customWidth="1"/>
  </cols>
  <sheetData>
    <row r="1" customHeight="1" spans="1:10">
      <c r="A1" s="1"/>
      <c r="B1" s="1"/>
      <c r="C1" s="1"/>
      <c r="D1" s="1"/>
      <c r="E1" s="1"/>
      <c r="F1" s="1"/>
      <c r="G1" s="1"/>
      <c r="H1" s="1"/>
      <c r="I1" s="1"/>
      <c r="J1" s="1"/>
    </row>
    <row r="2" ht="15" customHeight="1" spans="10:10">
      <c r="J2" s="40" t="s">
        <v>537</v>
      </c>
    </row>
    <row r="3" ht="36" customHeight="1" spans="1:10">
      <c r="A3" s="6" t="str">
        <f>"2025"&amp;"年县对下转移支付绩效目标表"</f>
        <v>2025年县对下转移支付绩效目标表</v>
      </c>
      <c r="B3" s="7"/>
      <c r="C3" s="7"/>
      <c r="D3" s="7"/>
      <c r="E3" s="7"/>
      <c r="F3" s="53"/>
      <c r="G3" s="7"/>
      <c r="H3" s="53"/>
      <c r="I3" s="53"/>
      <c r="J3" s="7"/>
    </row>
    <row r="4" ht="18.75" customHeight="1" spans="1:8">
      <c r="A4" s="8" t="str">
        <f>"单位名称："&amp;"临沧市临翔区疾病预防控制中心"</f>
        <v>单位名称：临沧市临翔区疾病预防控制中心</v>
      </c>
      <c r="B4" s="4"/>
      <c r="C4" s="4"/>
      <c r="D4" s="4"/>
      <c r="E4" s="4"/>
      <c r="F4" s="54"/>
      <c r="G4" s="4"/>
      <c r="H4" s="54"/>
    </row>
    <row r="5" ht="18.75" customHeight="1" spans="1:10">
      <c r="A5" s="48" t="s">
        <v>318</v>
      </c>
      <c r="B5" s="48" t="s">
        <v>319</v>
      </c>
      <c r="C5" s="48" t="s">
        <v>320</v>
      </c>
      <c r="D5" s="48" t="s">
        <v>321</v>
      </c>
      <c r="E5" s="48" t="s">
        <v>322</v>
      </c>
      <c r="F5" s="55" t="s">
        <v>323</v>
      </c>
      <c r="G5" s="48" t="s">
        <v>324</v>
      </c>
      <c r="H5" s="55" t="s">
        <v>325</v>
      </c>
      <c r="I5" s="55" t="s">
        <v>326</v>
      </c>
      <c r="J5" s="48" t="s">
        <v>327</v>
      </c>
    </row>
    <row r="6" ht="18.75" customHeight="1" spans="1:10">
      <c r="A6" s="48">
        <v>1</v>
      </c>
      <c r="B6" s="48">
        <v>2</v>
      </c>
      <c r="C6" s="48">
        <v>3</v>
      </c>
      <c r="D6" s="48">
        <v>4</v>
      </c>
      <c r="E6" s="48">
        <v>5</v>
      </c>
      <c r="F6" s="55">
        <v>6</v>
      </c>
      <c r="G6" s="48">
        <v>7</v>
      </c>
      <c r="H6" s="55">
        <v>8</v>
      </c>
      <c r="I6" s="55">
        <v>9</v>
      </c>
      <c r="J6" s="48">
        <v>10</v>
      </c>
    </row>
    <row r="7" ht="18.75" customHeight="1" spans="1:10">
      <c r="A7" s="22"/>
      <c r="B7" s="49"/>
      <c r="C7" s="49"/>
      <c r="D7" s="49"/>
      <c r="E7" s="56"/>
      <c r="F7" s="57"/>
      <c r="G7" s="56"/>
      <c r="H7" s="57"/>
      <c r="I7" s="57"/>
      <c r="J7" s="56"/>
    </row>
    <row r="8" ht="18.75" customHeight="1" spans="1:10">
      <c r="A8" s="22"/>
      <c r="B8" s="22"/>
      <c r="C8" s="22"/>
      <c r="D8" s="22"/>
      <c r="E8" s="22"/>
      <c r="F8" s="58"/>
      <c r="G8" s="22"/>
      <c r="H8" s="22"/>
      <c r="I8" s="22"/>
      <c r="J8" s="22"/>
    </row>
    <row r="9" customHeight="1" spans="1:1">
      <c r="A9" s="39" t="s">
        <v>536</v>
      </c>
    </row>
  </sheetData>
  <mergeCells count="2">
    <mergeCell ref="A3:J3"/>
    <mergeCell ref="A4:H4"/>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pane ySplit="1" topLeftCell="A2" activePane="bottomLeft" state="frozen"/>
      <selection/>
      <selection pane="bottomLeft" activeCell="C31" sqref="C31"/>
    </sheetView>
  </sheetViews>
  <sheetFormatPr defaultColWidth="9.14583333333333" defaultRowHeight="12" customHeight="1" outlineLevelCol="7"/>
  <cols>
    <col min="1" max="1" width="29" customWidth="1"/>
    <col min="2" max="2" width="18.71875" customWidth="1"/>
    <col min="3" max="3" width="24.84375" customWidth="1"/>
    <col min="4" max="4" width="23.5729166666667" customWidth="1"/>
    <col min="5" max="5" width="17.84375" customWidth="1"/>
    <col min="6" max="6" width="23.5729166666667" customWidth="1"/>
    <col min="7" max="7" width="25.1458333333333" customWidth="1"/>
    <col min="8" max="8" width="18.84375" customWidth="1"/>
  </cols>
  <sheetData>
    <row r="1" customHeight="1" spans="1:8">
      <c r="A1" s="1"/>
      <c r="B1" s="1"/>
      <c r="C1" s="1"/>
      <c r="D1" s="1"/>
      <c r="E1" s="1"/>
      <c r="F1" s="1"/>
      <c r="G1" s="1"/>
      <c r="H1" s="1"/>
    </row>
    <row r="2" ht="15" customHeight="1" spans="1:8">
      <c r="A2" s="2"/>
      <c r="B2" s="2"/>
      <c r="C2" s="2"/>
      <c r="D2" s="2"/>
      <c r="E2" s="2"/>
      <c r="F2" s="2"/>
      <c r="G2" s="2"/>
      <c r="H2" s="41" t="s">
        <v>538</v>
      </c>
    </row>
    <row r="3" ht="34.5" customHeight="1" spans="1:8">
      <c r="A3" s="42" t="str">
        <f>"2025"&amp;"年新增资产配置表"</f>
        <v>2025年新增资产配置表</v>
      </c>
      <c r="B3" s="7"/>
      <c r="C3" s="7"/>
      <c r="D3" s="7"/>
      <c r="E3" s="7"/>
      <c r="F3" s="7"/>
      <c r="G3" s="7"/>
      <c r="H3" s="7"/>
    </row>
    <row r="4" ht="18.75" customHeight="1" spans="1:8">
      <c r="A4" s="43" t="str">
        <f>"单位名称："&amp;"临沧市临翔区疾病预防控制中心"</f>
        <v>单位名称：临沧市临翔区疾病预防控制中心</v>
      </c>
      <c r="B4" s="9"/>
      <c r="C4" s="4"/>
      <c r="H4" s="44" t="s">
        <v>168</v>
      </c>
    </row>
    <row r="5" ht="18.75" customHeight="1" spans="1:8">
      <c r="A5" s="12" t="s">
        <v>181</v>
      </c>
      <c r="B5" s="12" t="s">
        <v>539</v>
      </c>
      <c r="C5" s="12" t="s">
        <v>540</v>
      </c>
      <c r="D5" s="12" t="s">
        <v>541</v>
      </c>
      <c r="E5" s="12" t="s">
        <v>542</v>
      </c>
      <c r="F5" s="45" t="s">
        <v>543</v>
      </c>
      <c r="G5" s="46"/>
      <c r="H5" s="47"/>
    </row>
    <row r="6" ht="18.75" customHeight="1" spans="1:8">
      <c r="A6" s="19"/>
      <c r="B6" s="19"/>
      <c r="C6" s="19"/>
      <c r="D6" s="19"/>
      <c r="E6" s="19"/>
      <c r="F6" s="48" t="s">
        <v>523</v>
      </c>
      <c r="G6" s="48" t="s">
        <v>544</v>
      </c>
      <c r="H6" s="48" t="s">
        <v>545</v>
      </c>
    </row>
    <row r="7" ht="18.75" customHeight="1" spans="1:8">
      <c r="A7" s="48">
        <v>1</v>
      </c>
      <c r="B7" s="48">
        <v>2</v>
      </c>
      <c r="C7" s="48">
        <v>3</v>
      </c>
      <c r="D7" s="48">
        <v>4</v>
      </c>
      <c r="E7" s="48">
        <v>5</v>
      </c>
      <c r="F7" s="48">
        <v>6</v>
      </c>
      <c r="G7" s="48">
        <v>7</v>
      </c>
      <c r="H7" s="48">
        <v>8</v>
      </c>
    </row>
    <row r="8" ht="18.75" customHeight="1" spans="1:8">
      <c r="A8" s="49"/>
      <c r="B8" s="49"/>
      <c r="C8" s="35"/>
      <c r="D8" s="35"/>
      <c r="E8" s="35"/>
      <c r="F8" s="50"/>
      <c r="G8" s="24"/>
      <c r="H8" s="24"/>
    </row>
    <row r="9" ht="18.75" customHeight="1" spans="1:8">
      <c r="A9" s="26" t="s">
        <v>56</v>
      </c>
      <c r="B9" s="51"/>
      <c r="C9" s="51"/>
      <c r="D9" s="51"/>
      <c r="E9" s="52"/>
      <c r="F9" s="50"/>
      <c r="G9" s="24"/>
      <c r="H9" s="24"/>
    </row>
    <row r="10" customHeight="1" spans="1:1">
      <c r="A10" s="39" t="s">
        <v>546</v>
      </c>
    </row>
  </sheetData>
  <mergeCells count="9">
    <mergeCell ref="A3:H3"/>
    <mergeCell ref="A4:C4"/>
    <mergeCell ref="F5:H5"/>
    <mergeCell ref="A9:E9"/>
    <mergeCell ref="A5:A6"/>
    <mergeCell ref="B5:B6"/>
    <mergeCell ref="C5:C6"/>
    <mergeCell ref="D5:D6"/>
    <mergeCell ref="E5:E6"/>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pane ySplit="1" topLeftCell="A2" activePane="bottomLeft" state="frozen"/>
      <selection/>
      <selection pane="bottomLeft" activeCell="B17" sqref="B17"/>
    </sheetView>
  </sheetViews>
  <sheetFormatPr defaultColWidth="9.14583333333333" defaultRowHeight="14.25" customHeight="1"/>
  <cols>
    <col min="1" max="1" width="13.4166666666667" customWidth="1"/>
    <col min="2" max="2" width="43.8645833333333" customWidth="1"/>
    <col min="3" max="3" width="23.84375" customWidth="1"/>
    <col min="4" max="4" width="11.1458333333333" customWidth="1"/>
    <col min="5" max="5" width="33.1666666666667" customWidth="1"/>
    <col min="6" max="6" width="9.84375" customWidth="1"/>
    <col min="7" max="7" width="17.71875" customWidth="1"/>
    <col min="8" max="11" width="15.4166666666667" customWidth="1"/>
  </cols>
  <sheetData>
    <row r="1" customHeight="1" spans="1:11">
      <c r="A1" s="1"/>
      <c r="B1" s="1"/>
      <c r="C1" s="1"/>
      <c r="D1" s="1"/>
      <c r="E1" s="1"/>
      <c r="F1" s="1"/>
      <c r="G1" s="1"/>
      <c r="H1" s="1"/>
      <c r="I1" s="1"/>
      <c r="J1" s="1"/>
      <c r="K1" s="1"/>
    </row>
    <row r="2" ht="15" customHeight="1" spans="4:11">
      <c r="D2" s="30"/>
      <c r="E2" s="30"/>
      <c r="F2" s="30"/>
      <c r="G2" s="30"/>
      <c r="H2" s="31"/>
      <c r="I2" s="31"/>
      <c r="J2" s="31"/>
      <c r="K2" s="40" t="s">
        <v>547</v>
      </c>
    </row>
    <row r="3" ht="42.75" customHeight="1" spans="1:11">
      <c r="A3" s="6" t="str">
        <f>"2025"&amp;"年转移支付补助项目支出预算表"</f>
        <v>2025年转移支付补助项目支出预算表</v>
      </c>
      <c r="B3" s="7"/>
      <c r="C3" s="7"/>
      <c r="D3" s="7"/>
      <c r="E3" s="7"/>
      <c r="F3" s="7"/>
      <c r="G3" s="7"/>
      <c r="H3" s="7"/>
      <c r="I3" s="7"/>
      <c r="J3" s="7"/>
      <c r="K3" s="7"/>
    </row>
    <row r="4" ht="18.75" customHeight="1" spans="1:11">
      <c r="A4" s="8" t="str">
        <f>"单位名称："&amp;"临沧市临翔区疾病预防控制中心"</f>
        <v>单位名称：临沧市临翔区疾病预防控制中心</v>
      </c>
      <c r="B4" s="9"/>
      <c r="C4" s="9"/>
      <c r="D4" s="9"/>
      <c r="E4" s="9"/>
      <c r="F4" s="9"/>
      <c r="G4" s="9"/>
      <c r="H4" s="10"/>
      <c r="I4" s="10"/>
      <c r="J4" s="10"/>
      <c r="K4" s="5" t="s">
        <v>168</v>
      </c>
    </row>
    <row r="5" ht="18.75" customHeight="1" spans="1:11">
      <c r="A5" s="11" t="s">
        <v>260</v>
      </c>
      <c r="B5" s="11" t="s">
        <v>183</v>
      </c>
      <c r="C5" s="11" t="s">
        <v>261</v>
      </c>
      <c r="D5" s="12" t="s">
        <v>184</v>
      </c>
      <c r="E5" s="12" t="s">
        <v>185</v>
      </c>
      <c r="F5" s="12" t="s">
        <v>262</v>
      </c>
      <c r="G5" s="12" t="s">
        <v>263</v>
      </c>
      <c r="H5" s="32" t="s">
        <v>56</v>
      </c>
      <c r="I5" s="13" t="s">
        <v>548</v>
      </c>
      <c r="J5" s="14"/>
      <c r="K5" s="15"/>
    </row>
    <row r="6" ht="18.75" customHeight="1" spans="1:11">
      <c r="A6" s="16"/>
      <c r="B6" s="16"/>
      <c r="C6" s="16"/>
      <c r="D6" s="17"/>
      <c r="E6" s="17"/>
      <c r="F6" s="17"/>
      <c r="G6" s="17"/>
      <c r="H6" s="33"/>
      <c r="I6" s="12" t="s">
        <v>59</v>
      </c>
      <c r="J6" s="12" t="s">
        <v>60</v>
      </c>
      <c r="K6" s="12" t="s">
        <v>61</v>
      </c>
    </row>
    <row r="7" ht="18.75" customHeight="1" spans="1:11">
      <c r="A7" s="18"/>
      <c r="B7" s="18"/>
      <c r="C7" s="18"/>
      <c r="D7" s="19"/>
      <c r="E7" s="19"/>
      <c r="F7" s="19"/>
      <c r="G7" s="19"/>
      <c r="H7" s="34"/>
      <c r="I7" s="19" t="s">
        <v>58</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1:11">
      <c r="A9" s="35"/>
      <c r="B9" s="22"/>
      <c r="C9" s="35"/>
      <c r="D9" s="35"/>
      <c r="E9" s="35"/>
      <c r="F9" s="35"/>
      <c r="G9" s="35"/>
      <c r="H9" s="24"/>
      <c r="I9" s="24"/>
      <c r="J9" s="24"/>
      <c r="K9" s="24"/>
    </row>
    <row r="10" ht="18.75" customHeight="1" spans="1:11">
      <c r="A10" s="22"/>
      <c r="B10" s="22"/>
      <c r="C10" s="22"/>
      <c r="D10" s="22"/>
      <c r="E10" s="22"/>
      <c r="F10" s="22"/>
      <c r="G10" s="22"/>
      <c r="H10" s="24"/>
      <c r="I10" s="24"/>
      <c r="J10" s="24"/>
      <c r="K10" s="24"/>
    </row>
    <row r="11" ht="18.75" customHeight="1" spans="1:11">
      <c r="A11" s="36" t="s">
        <v>119</v>
      </c>
      <c r="B11" s="37"/>
      <c r="C11" s="37"/>
      <c r="D11" s="37"/>
      <c r="E11" s="37"/>
      <c r="F11" s="37"/>
      <c r="G11" s="38"/>
      <c r="H11" s="24"/>
      <c r="I11" s="24"/>
      <c r="J11" s="24"/>
      <c r="K11" s="24"/>
    </row>
    <row r="12" s="29" customFormat="1" customHeight="1" spans="1:1">
      <c r="A12" s="39" t="s">
        <v>549</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5"/>
  <sheetViews>
    <sheetView showZeros="0" workbookViewId="0">
      <pane ySplit="1" topLeftCell="A2" activePane="bottomLeft" state="frozen"/>
      <selection/>
      <selection pane="bottomLeft" activeCell="F27" sqref="F27"/>
    </sheetView>
  </sheetViews>
  <sheetFormatPr defaultColWidth="9.14583333333333" defaultRowHeight="14.25" customHeight="1" outlineLevelCol="6"/>
  <cols>
    <col min="1" max="1" width="29.4166666666667" customWidth="1"/>
    <col min="2" max="2" width="23.1458333333333" customWidth="1"/>
    <col min="3" max="3" width="31.5729166666667" customWidth="1"/>
    <col min="4" max="4" width="20.4166666666667" customWidth="1"/>
    <col min="5" max="7" width="23.84375" customWidth="1"/>
  </cols>
  <sheetData>
    <row r="1" customHeight="1" spans="1:7">
      <c r="A1" s="1"/>
      <c r="B1" s="1"/>
      <c r="C1" s="1"/>
      <c r="D1" s="1"/>
      <c r="E1" s="1"/>
      <c r="F1" s="1"/>
      <c r="G1" s="1"/>
    </row>
    <row r="2" ht="15" customHeight="1" spans="1:7">
      <c r="A2" s="2"/>
      <c r="B2" s="2"/>
      <c r="C2" s="2"/>
      <c r="D2" s="3"/>
      <c r="E2" s="4"/>
      <c r="F2" s="4"/>
      <c r="G2" s="5" t="s">
        <v>550</v>
      </c>
    </row>
    <row r="3" ht="36.75" customHeight="1" spans="1:7">
      <c r="A3" s="6" t="str">
        <f>"2025"&amp;"年部门项目中期规划预算表"</f>
        <v>2025年部门项目中期规划预算表</v>
      </c>
      <c r="B3" s="7"/>
      <c r="C3" s="7"/>
      <c r="D3" s="7"/>
      <c r="E3" s="7"/>
      <c r="F3" s="7"/>
      <c r="G3" s="7"/>
    </row>
    <row r="4" ht="18.75" customHeight="1" spans="1:7">
      <c r="A4" s="8" t="str">
        <f>"单位名称："&amp;"临沧市临翔区疾病预防控制中心"</f>
        <v>单位名称：临沧市临翔区疾病预防控制中心</v>
      </c>
      <c r="B4" s="9"/>
      <c r="C4" s="9"/>
      <c r="D4" s="9"/>
      <c r="E4" s="10"/>
      <c r="F4" s="10"/>
      <c r="G4" s="5" t="s">
        <v>168</v>
      </c>
    </row>
    <row r="5" ht="18.75" customHeight="1" spans="1:7">
      <c r="A5" s="11" t="s">
        <v>261</v>
      </c>
      <c r="B5" s="11" t="s">
        <v>260</v>
      </c>
      <c r="C5" s="11" t="s">
        <v>183</v>
      </c>
      <c r="D5" s="12" t="s">
        <v>551</v>
      </c>
      <c r="E5" s="13" t="s">
        <v>59</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58</v>
      </c>
      <c r="F7" s="18"/>
      <c r="G7" s="19"/>
    </row>
    <row r="8" ht="18.75" customHeight="1" spans="1:7">
      <c r="A8" s="20">
        <v>1</v>
      </c>
      <c r="B8" s="20">
        <v>2</v>
      </c>
      <c r="C8" s="20">
        <v>3</v>
      </c>
      <c r="D8" s="20">
        <v>4</v>
      </c>
      <c r="E8" s="20">
        <v>5</v>
      </c>
      <c r="F8" s="20">
        <v>6</v>
      </c>
      <c r="G8" s="21">
        <v>7</v>
      </c>
    </row>
    <row r="9" ht="18.75" customHeight="1" spans="1:7">
      <c r="A9" s="22" t="s">
        <v>71</v>
      </c>
      <c r="B9" s="23"/>
      <c r="C9" s="23"/>
      <c r="D9" s="22"/>
      <c r="E9" s="24">
        <v>1588769.68</v>
      </c>
      <c r="F9" s="24"/>
      <c r="G9" s="24"/>
    </row>
    <row r="10" ht="18.75" customHeight="1" spans="1:7">
      <c r="A10" s="22"/>
      <c r="B10" s="22" t="s">
        <v>552</v>
      </c>
      <c r="C10" s="22" t="s">
        <v>313</v>
      </c>
      <c r="D10" s="22" t="s">
        <v>553</v>
      </c>
      <c r="E10" s="24">
        <v>300000</v>
      </c>
      <c r="F10" s="24"/>
      <c r="G10" s="24"/>
    </row>
    <row r="11" ht="18.75" customHeight="1" spans="1:7">
      <c r="A11" s="25"/>
      <c r="B11" s="22" t="s">
        <v>552</v>
      </c>
      <c r="C11" s="22" t="s">
        <v>309</v>
      </c>
      <c r="D11" s="22" t="s">
        <v>553</v>
      </c>
      <c r="E11" s="24">
        <v>44549</v>
      </c>
      <c r="F11" s="24"/>
      <c r="G11" s="24"/>
    </row>
    <row r="12" ht="18.75" customHeight="1" spans="1:7">
      <c r="A12" s="25"/>
      <c r="B12" s="22" t="s">
        <v>552</v>
      </c>
      <c r="C12" s="22" t="s">
        <v>266</v>
      </c>
      <c r="D12" s="22" t="s">
        <v>553</v>
      </c>
      <c r="E12" s="24">
        <v>894429.58</v>
      </c>
      <c r="F12" s="24"/>
      <c r="G12" s="24"/>
    </row>
    <row r="13" ht="18.75" customHeight="1" spans="1:7">
      <c r="A13" s="25"/>
      <c r="B13" s="22" t="s">
        <v>554</v>
      </c>
      <c r="C13" s="22" t="s">
        <v>297</v>
      </c>
      <c r="D13" s="22" t="s">
        <v>553</v>
      </c>
      <c r="E13" s="24">
        <v>35091.1</v>
      </c>
      <c r="F13" s="24"/>
      <c r="G13" s="24"/>
    </row>
    <row r="14" ht="18.75" customHeight="1" spans="1:7">
      <c r="A14" s="25"/>
      <c r="B14" s="22" t="s">
        <v>555</v>
      </c>
      <c r="C14" s="22" t="s">
        <v>271</v>
      </c>
      <c r="D14" s="22" t="s">
        <v>553</v>
      </c>
      <c r="E14" s="24">
        <v>314700</v>
      </c>
      <c r="F14" s="24"/>
      <c r="G14" s="24"/>
    </row>
    <row r="15" ht="18.75" customHeight="1" spans="1:7">
      <c r="A15" s="26" t="s">
        <v>56</v>
      </c>
      <c r="B15" s="27" t="s">
        <v>556</v>
      </c>
      <c r="C15" s="27"/>
      <c r="D15" s="28"/>
      <c r="E15" s="24">
        <v>1588769.68</v>
      </c>
      <c r="F15" s="24"/>
      <c r="G15" s="24"/>
    </row>
  </sheetData>
  <mergeCells count="11">
    <mergeCell ref="A3:G3"/>
    <mergeCell ref="A4:D4"/>
    <mergeCell ref="E5:G5"/>
    <mergeCell ref="A15:D15"/>
    <mergeCell ref="A5:A7"/>
    <mergeCell ref="B5:B7"/>
    <mergeCell ref="C5:C7"/>
    <mergeCell ref="D5:D7"/>
    <mergeCell ref="E6:E7"/>
    <mergeCell ref="F6:F7"/>
    <mergeCell ref="G6:G7"/>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Zeros="0" workbookViewId="0">
      <pane ySplit="1" topLeftCell="A2" activePane="bottomLeft" state="frozen"/>
      <selection/>
      <selection pane="bottomLeft" activeCell="A1" sqref="A1"/>
    </sheetView>
  </sheetViews>
  <sheetFormatPr defaultColWidth="9.14583333333333" defaultRowHeight="14.25" customHeight="1"/>
  <cols>
    <col min="1" max="1" width="21.1458333333333" customWidth="1"/>
    <col min="2" max="2" width="35.28125" customWidth="1"/>
    <col min="3" max="8" width="20.4166666666667" customWidth="1"/>
    <col min="9" max="11" width="20.5729166666667" customWidth="1"/>
    <col min="12" max="12" width="20.4166666666667" customWidth="1"/>
    <col min="13" max="13" width="20.5729166666667" customWidth="1"/>
    <col min="14" max="19" width="20.4166666666667" customWidth="1"/>
  </cols>
  <sheetData>
    <row r="1" customHeight="1" spans="1:19">
      <c r="A1" s="1"/>
      <c r="B1" s="1"/>
      <c r="C1" s="1"/>
      <c r="D1" s="1"/>
      <c r="E1" s="1"/>
      <c r="F1" s="1"/>
      <c r="G1" s="1"/>
      <c r="H1" s="1"/>
      <c r="I1" s="1"/>
      <c r="J1" s="1"/>
      <c r="K1" s="1"/>
      <c r="L1" s="1"/>
      <c r="M1" s="1"/>
      <c r="N1" s="1"/>
      <c r="O1" s="1"/>
      <c r="P1" s="1"/>
      <c r="Q1" s="1"/>
      <c r="R1" s="1"/>
      <c r="S1" s="1"/>
    </row>
    <row r="2" ht="15" customHeight="1" spans="10:19">
      <c r="J2" s="198"/>
      <c r="O2" s="69"/>
      <c r="P2" s="69"/>
      <c r="Q2" s="69"/>
      <c r="R2" s="69"/>
      <c r="S2" s="40" t="s">
        <v>53</v>
      </c>
    </row>
    <row r="3" ht="57.75" customHeight="1" spans="1:19">
      <c r="A3" s="128" t="str">
        <f>"2025"&amp;"年部门收入预算表"</f>
        <v>2025年部门收入预算表</v>
      </c>
      <c r="B3" s="183"/>
      <c r="C3" s="183"/>
      <c r="D3" s="183"/>
      <c r="E3" s="183"/>
      <c r="F3" s="183"/>
      <c r="G3" s="183"/>
      <c r="H3" s="183"/>
      <c r="I3" s="183"/>
      <c r="J3" s="183"/>
      <c r="K3" s="183"/>
      <c r="L3" s="183"/>
      <c r="M3" s="183"/>
      <c r="N3" s="183"/>
      <c r="O3" s="199"/>
      <c r="P3" s="199"/>
      <c r="Q3" s="199"/>
      <c r="R3" s="199"/>
      <c r="S3" s="199"/>
    </row>
    <row r="4" ht="18.75" customHeight="1" spans="1:19">
      <c r="A4" s="43" t="str">
        <f>"单位名称："&amp;"临沧市临翔区疾病预防控制中心"</f>
        <v>单位名称：临沧市临翔区疾病预防控制中心</v>
      </c>
      <c r="B4" s="96"/>
      <c r="C4" s="96"/>
      <c r="D4" s="96"/>
      <c r="E4" s="96"/>
      <c r="F4" s="96"/>
      <c r="G4" s="96"/>
      <c r="H4" s="96"/>
      <c r="I4" s="96"/>
      <c r="J4" s="73"/>
      <c r="K4" s="96"/>
      <c r="L4" s="96"/>
      <c r="M4" s="96"/>
      <c r="N4" s="96"/>
      <c r="O4" s="73"/>
      <c r="P4" s="73"/>
      <c r="Q4" s="73"/>
      <c r="R4" s="73"/>
      <c r="S4" s="40" t="s">
        <v>1</v>
      </c>
    </row>
    <row r="5" ht="18.75" customHeight="1" spans="1:19">
      <c r="A5" s="184" t="s">
        <v>54</v>
      </c>
      <c r="B5" s="185" t="s">
        <v>55</v>
      </c>
      <c r="C5" s="185" t="s">
        <v>56</v>
      </c>
      <c r="D5" s="186" t="s">
        <v>57</v>
      </c>
      <c r="E5" s="187"/>
      <c r="F5" s="187"/>
      <c r="G5" s="187"/>
      <c r="H5" s="187"/>
      <c r="I5" s="187"/>
      <c r="J5" s="200"/>
      <c r="K5" s="187"/>
      <c r="L5" s="187"/>
      <c r="M5" s="187"/>
      <c r="N5" s="201"/>
      <c r="O5" s="186" t="s">
        <v>46</v>
      </c>
      <c r="P5" s="186"/>
      <c r="Q5" s="186"/>
      <c r="R5" s="186"/>
      <c r="S5" s="204"/>
    </row>
    <row r="6" ht="18.75" customHeight="1" spans="1:19">
      <c r="A6" s="188"/>
      <c r="B6" s="189"/>
      <c r="C6" s="189"/>
      <c r="D6" s="190" t="s">
        <v>58</v>
      </c>
      <c r="E6" s="190" t="s">
        <v>59</v>
      </c>
      <c r="F6" s="190" t="s">
        <v>60</v>
      </c>
      <c r="G6" s="190" t="s">
        <v>61</v>
      </c>
      <c r="H6" s="190" t="s">
        <v>62</v>
      </c>
      <c r="I6" s="202" t="s">
        <v>63</v>
      </c>
      <c r="J6" s="202"/>
      <c r="K6" s="202"/>
      <c r="L6" s="202"/>
      <c r="M6" s="202"/>
      <c r="N6" s="193"/>
      <c r="O6" s="190" t="s">
        <v>58</v>
      </c>
      <c r="P6" s="190" t="s">
        <v>59</v>
      </c>
      <c r="Q6" s="190" t="s">
        <v>60</v>
      </c>
      <c r="R6" s="190" t="s">
        <v>61</v>
      </c>
      <c r="S6" s="190" t="s">
        <v>64</v>
      </c>
    </row>
    <row r="7" ht="18.75" customHeight="1" spans="1:19">
      <c r="A7" s="191"/>
      <c r="B7" s="192"/>
      <c r="C7" s="192"/>
      <c r="D7" s="193"/>
      <c r="E7" s="193"/>
      <c r="F7" s="193"/>
      <c r="G7" s="193"/>
      <c r="H7" s="193"/>
      <c r="I7" s="192" t="s">
        <v>58</v>
      </c>
      <c r="J7" s="192" t="s">
        <v>65</v>
      </c>
      <c r="K7" s="192" t="s">
        <v>66</v>
      </c>
      <c r="L7" s="192" t="s">
        <v>67</v>
      </c>
      <c r="M7" s="192" t="s">
        <v>68</v>
      </c>
      <c r="N7" s="192" t="s">
        <v>69</v>
      </c>
      <c r="O7" s="203"/>
      <c r="P7" s="203"/>
      <c r="Q7" s="203"/>
      <c r="R7" s="203"/>
      <c r="S7" s="193"/>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194" t="s">
        <v>70</v>
      </c>
      <c r="B9" s="195" t="s">
        <v>71</v>
      </c>
      <c r="C9" s="24">
        <v>23308331.75</v>
      </c>
      <c r="D9" s="24">
        <v>21874526.97</v>
      </c>
      <c r="E9" s="24">
        <v>12044526.97</v>
      </c>
      <c r="F9" s="24"/>
      <c r="G9" s="24"/>
      <c r="H9" s="24"/>
      <c r="I9" s="24">
        <v>9830000</v>
      </c>
      <c r="J9" s="24">
        <v>9830000</v>
      </c>
      <c r="K9" s="24"/>
      <c r="L9" s="24"/>
      <c r="M9" s="24"/>
      <c r="N9" s="24"/>
      <c r="O9" s="24">
        <v>1433804.78</v>
      </c>
      <c r="P9" s="24">
        <v>1433804.78</v>
      </c>
      <c r="Q9" s="24"/>
      <c r="R9" s="24"/>
      <c r="S9" s="24"/>
    </row>
    <row r="10" ht="18.75" customHeight="1" spans="1:19">
      <c r="A10" s="196" t="s">
        <v>56</v>
      </c>
      <c r="B10" s="197"/>
      <c r="C10" s="24">
        <v>23308331.75</v>
      </c>
      <c r="D10" s="24">
        <v>21874526.97</v>
      </c>
      <c r="E10" s="24">
        <v>12044526.97</v>
      </c>
      <c r="F10" s="24"/>
      <c r="G10" s="24"/>
      <c r="H10" s="24"/>
      <c r="I10" s="24">
        <v>9830000</v>
      </c>
      <c r="J10" s="24">
        <v>9830000</v>
      </c>
      <c r="K10" s="24"/>
      <c r="L10" s="24"/>
      <c r="M10" s="24"/>
      <c r="N10" s="24"/>
      <c r="O10" s="24">
        <v>1433804.78</v>
      </c>
      <c r="P10" s="24">
        <v>1433804.78</v>
      </c>
      <c r="Q10" s="24"/>
      <c r="R10" s="24"/>
      <c r="S10" s="24"/>
    </row>
  </sheetData>
  <mergeCells count="19">
    <mergeCell ref="A3:S3"/>
    <mergeCell ref="A4:D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6"/>
  <sheetViews>
    <sheetView showZeros="0" workbookViewId="0">
      <pane ySplit="1" topLeftCell="A2" activePane="bottomLeft" state="frozen"/>
      <selection/>
      <selection pane="bottomLeft" activeCell="A25" sqref="$A25:$XFD25"/>
    </sheetView>
  </sheetViews>
  <sheetFormatPr defaultColWidth="9.14583333333333" defaultRowHeight="14.25" customHeight="1"/>
  <cols>
    <col min="1" max="1" width="14.28125" customWidth="1"/>
    <col min="2" max="2" width="37.71875" customWidth="1"/>
    <col min="3" max="6" width="19.1458333333333" customWidth="1"/>
    <col min="7" max="8" width="19" customWidth="1"/>
    <col min="9" max="9" width="18.84375" customWidth="1"/>
    <col min="10" max="11" width="19" customWidth="1"/>
    <col min="12" max="14" width="18.84375"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172"/>
      <c r="E2" s="2"/>
      <c r="F2" s="2"/>
      <c r="G2" s="2"/>
      <c r="H2" s="172"/>
      <c r="I2" s="2"/>
      <c r="J2" s="172"/>
      <c r="K2" s="2"/>
      <c r="L2" s="2"/>
      <c r="M2" s="2"/>
      <c r="N2" s="2"/>
      <c r="O2" s="41" t="s">
        <v>72</v>
      </c>
    </row>
    <row r="3" ht="42" customHeight="1" spans="1:15">
      <c r="A3" s="6" t="str">
        <f>"2025"&amp;"年部门支出预算表"</f>
        <v>2025年部门支出预算表</v>
      </c>
      <c r="B3" s="173"/>
      <c r="C3" s="173"/>
      <c r="D3" s="173"/>
      <c r="E3" s="173"/>
      <c r="F3" s="173"/>
      <c r="G3" s="173"/>
      <c r="H3" s="173"/>
      <c r="I3" s="173"/>
      <c r="J3" s="173"/>
      <c r="K3" s="173"/>
      <c r="L3" s="173"/>
      <c r="M3" s="173"/>
      <c r="N3" s="173"/>
      <c r="O3" s="173"/>
    </row>
    <row r="4" ht="18.75" customHeight="1" spans="1:15">
      <c r="A4" s="174" t="str">
        <f>"单位名称："&amp;"临沧市临翔区疾病预防控制中心"</f>
        <v>单位名称：临沧市临翔区疾病预防控制中心</v>
      </c>
      <c r="B4" s="175"/>
      <c r="C4" s="64"/>
      <c r="D4" s="31"/>
      <c r="E4" s="64"/>
      <c r="F4" s="64"/>
      <c r="G4" s="64"/>
      <c r="H4" s="31"/>
      <c r="I4" s="64"/>
      <c r="J4" s="31"/>
      <c r="K4" s="64"/>
      <c r="L4" s="64"/>
      <c r="M4" s="182"/>
      <c r="N4" s="182"/>
      <c r="O4" s="41" t="s">
        <v>1</v>
      </c>
    </row>
    <row r="5" ht="18.75" customHeight="1" spans="1:15">
      <c r="A5" s="11" t="s">
        <v>73</v>
      </c>
      <c r="B5" s="11" t="s">
        <v>74</v>
      </c>
      <c r="C5" s="11" t="s">
        <v>56</v>
      </c>
      <c r="D5" s="13" t="s">
        <v>59</v>
      </c>
      <c r="E5" s="76" t="s">
        <v>75</v>
      </c>
      <c r="F5" s="137" t="s">
        <v>76</v>
      </c>
      <c r="G5" s="11" t="s">
        <v>60</v>
      </c>
      <c r="H5" s="11" t="s">
        <v>61</v>
      </c>
      <c r="I5" s="11" t="s">
        <v>77</v>
      </c>
      <c r="J5" s="13" t="s">
        <v>78</v>
      </c>
      <c r="K5" s="14"/>
      <c r="L5" s="14"/>
      <c r="M5" s="14"/>
      <c r="N5" s="14"/>
      <c r="O5" s="15"/>
    </row>
    <row r="6" ht="30" customHeight="1" spans="1:15">
      <c r="A6" s="19"/>
      <c r="B6" s="19"/>
      <c r="C6" s="19"/>
      <c r="D6" s="68" t="s">
        <v>58</v>
      </c>
      <c r="E6" s="95" t="s">
        <v>75</v>
      </c>
      <c r="F6" s="95" t="s">
        <v>76</v>
      </c>
      <c r="G6" s="19"/>
      <c r="H6" s="19"/>
      <c r="I6" s="19"/>
      <c r="J6" s="68" t="s">
        <v>58</v>
      </c>
      <c r="K6" s="48" t="s">
        <v>79</v>
      </c>
      <c r="L6" s="48" t="s">
        <v>80</v>
      </c>
      <c r="M6" s="48" t="s">
        <v>81</v>
      </c>
      <c r="N6" s="48" t="s">
        <v>82</v>
      </c>
      <c r="O6" s="48" t="s">
        <v>83</v>
      </c>
    </row>
    <row r="7" ht="18.75" customHeight="1" spans="1:15">
      <c r="A7" s="118">
        <v>1</v>
      </c>
      <c r="B7" s="118">
        <v>2</v>
      </c>
      <c r="C7" s="68">
        <v>3</v>
      </c>
      <c r="D7" s="68">
        <v>4</v>
      </c>
      <c r="E7" s="68">
        <v>5</v>
      </c>
      <c r="F7" s="68">
        <v>6</v>
      </c>
      <c r="G7" s="68">
        <v>7</v>
      </c>
      <c r="H7" s="68">
        <v>8</v>
      </c>
      <c r="I7" s="68">
        <v>9</v>
      </c>
      <c r="J7" s="68">
        <v>10</v>
      </c>
      <c r="K7" s="68">
        <v>11</v>
      </c>
      <c r="L7" s="68">
        <v>12</v>
      </c>
      <c r="M7" s="68">
        <v>13</v>
      </c>
      <c r="N7" s="68">
        <v>14</v>
      </c>
      <c r="O7" s="68">
        <v>15</v>
      </c>
    </row>
    <row r="8" ht="18.75" customHeight="1" spans="1:15">
      <c r="A8" s="132" t="s">
        <v>84</v>
      </c>
      <c r="B8" s="161" t="s">
        <v>85</v>
      </c>
      <c r="C8" s="24">
        <v>1794066.49</v>
      </c>
      <c r="D8" s="24">
        <v>1794066.49</v>
      </c>
      <c r="E8" s="24">
        <v>1794066.49</v>
      </c>
      <c r="F8" s="24"/>
      <c r="G8" s="24"/>
      <c r="H8" s="24"/>
      <c r="I8" s="24"/>
      <c r="J8" s="24"/>
      <c r="K8" s="24"/>
      <c r="L8" s="24"/>
      <c r="M8" s="24"/>
      <c r="N8" s="24"/>
      <c r="O8" s="24"/>
    </row>
    <row r="9" ht="18.75" customHeight="1" spans="1:15">
      <c r="A9" s="176" t="s">
        <v>86</v>
      </c>
      <c r="B9" s="212" t="s">
        <v>87</v>
      </c>
      <c r="C9" s="24">
        <v>1754290.56</v>
      </c>
      <c r="D9" s="24">
        <v>1754290.56</v>
      </c>
      <c r="E9" s="24">
        <v>1754290.56</v>
      </c>
      <c r="F9" s="24"/>
      <c r="G9" s="24"/>
      <c r="H9" s="24"/>
      <c r="I9" s="24"/>
      <c r="J9" s="24"/>
      <c r="K9" s="24"/>
      <c r="L9" s="24"/>
      <c r="M9" s="24"/>
      <c r="N9" s="24"/>
      <c r="O9" s="24"/>
    </row>
    <row r="10" ht="18.75" customHeight="1" spans="1:15">
      <c r="A10" s="178" t="s">
        <v>88</v>
      </c>
      <c r="B10" s="213" t="s">
        <v>89</v>
      </c>
      <c r="C10" s="24">
        <v>845126.4</v>
      </c>
      <c r="D10" s="24">
        <v>845126.4</v>
      </c>
      <c r="E10" s="24">
        <v>845126.4</v>
      </c>
      <c r="F10" s="24"/>
      <c r="G10" s="24"/>
      <c r="H10" s="24"/>
      <c r="I10" s="24"/>
      <c r="J10" s="24"/>
      <c r="K10" s="24"/>
      <c r="L10" s="24"/>
      <c r="M10" s="24"/>
      <c r="N10" s="24"/>
      <c r="O10" s="24"/>
    </row>
    <row r="11" ht="18.75" customHeight="1" spans="1:15">
      <c r="A11" s="178" t="s">
        <v>90</v>
      </c>
      <c r="B11" s="213" t="s">
        <v>91</v>
      </c>
      <c r="C11" s="24">
        <v>909164.16</v>
      </c>
      <c r="D11" s="24">
        <v>909164.16</v>
      </c>
      <c r="E11" s="24">
        <v>909164.16</v>
      </c>
      <c r="F11" s="24"/>
      <c r="G11" s="24"/>
      <c r="H11" s="24"/>
      <c r="I11" s="24"/>
      <c r="J11" s="24"/>
      <c r="K11" s="24"/>
      <c r="L11" s="24"/>
      <c r="M11" s="24"/>
      <c r="N11" s="24"/>
      <c r="O11" s="24"/>
    </row>
    <row r="12" ht="18.75" customHeight="1" spans="1:15">
      <c r="A12" s="176" t="s">
        <v>92</v>
      </c>
      <c r="B12" s="212" t="s">
        <v>93</v>
      </c>
      <c r="C12" s="24">
        <v>39775.93</v>
      </c>
      <c r="D12" s="24">
        <v>39775.93</v>
      </c>
      <c r="E12" s="24">
        <v>39775.93</v>
      </c>
      <c r="F12" s="24"/>
      <c r="G12" s="24"/>
      <c r="H12" s="24"/>
      <c r="I12" s="24"/>
      <c r="J12" s="24"/>
      <c r="K12" s="24"/>
      <c r="L12" s="24"/>
      <c r="M12" s="24"/>
      <c r="N12" s="24"/>
      <c r="O12" s="24"/>
    </row>
    <row r="13" ht="18.75" customHeight="1" spans="1:15">
      <c r="A13" s="178" t="s">
        <v>94</v>
      </c>
      <c r="B13" s="213" t="s">
        <v>93</v>
      </c>
      <c r="C13" s="24">
        <v>39775.93</v>
      </c>
      <c r="D13" s="24">
        <v>39775.93</v>
      </c>
      <c r="E13" s="24">
        <v>39775.93</v>
      </c>
      <c r="F13" s="24"/>
      <c r="G13" s="24"/>
      <c r="H13" s="24"/>
      <c r="I13" s="24"/>
      <c r="J13" s="24"/>
      <c r="K13" s="24"/>
      <c r="L13" s="24"/>
      <c r="M13" s="24"/>
      <c r="N13" s="24"/>
      <c r="O13" s="24"/>
    </row>
    <row r="14" ht="18.75" customHeight="1" spans="1:15">
      <c r="A14" s="132" t="s">
        <v>95</v>
      </c>
      <c r="B14" s="161" t="s">
        <v>96</v>
      </c>
      <c r="C14" s="24">
        <v>20832392.14</v>
      </c>
      <c r="D14" s="24">
        <v>11002392.14</v>
      </c>
      <c r="E14" s="24">
        <v>7979817.68</v>
      </c>
      <c r="F14" s="24">
        <v>3022574.46</v>
      </c>
      <c r="G14" s="24"/>
      <c r="H14" s="24"/>
      <c r="I14" s="24"/>
      <c r="J14" s="24">
        <v>9830000</v>
      </c>
      <c r="K14" s="24">
        <v>9830000</v>
      </c>
      <c r="L14" s="24"/>
      <c r="M14" s="24"/>
      <c r="N14" s="24"/>
      <c r="O14" s="24"/>
    </row>
    <row r="15" ht="18.75" customHeight="1" spans="1:15">
      <c r="A15" s="176" t="s">
        <v>97</v>
      </c>
      <c r="B15" s="212" t="s">
        <v>98</v>
      </c>
      <c r="C15" s="24">
        <v>20125328.64</v>
      </c>
      <c r="D15" s="24">
        <v>10295328.64</v>
      </c>
      <c r="E15" s="24">
        <v>7272754.18</v>
      </c>
      <c r="F15" s="24">
        <v>3022574.46</v>
      </c>
      <c r="G15" s="24"/>
      <c r="H15" s="24"/>
      <c r="I15" s="24"/>
      <c r="J15" s="24">
        <v>9830000</v>
      </c>
      <c r="K15" s="24">
        <v>9830000</v>
      </c>
      <c r="L15" s="24"/>
      <c r="M15" s="24"/>
      <c r="N15" s="24"/>
      <c r="O15" s="24"/>
    </row>
    <row r="16" ht="18.75" customHeight="1" spans="1:15">
      <c r="A16" s="178" t="s">
        <v>99</v>
      </c>
      <c r="B16" s="213" t="s">
        <v>100</v>
      </c>
      <c r="C16" s="24">
        <v>17163595.18</v>
      </c>
      <c r="D16" s="24">
        <v>7333595.18</v>
      </c>
      <c r="E16" s="24">
        <v>7272754.18</v>
      </c>
      <c r="F16" s="24">
        <v>60841</v>
      </c>
      <c r="G16" s="24"/>
      <c r="H16" s="24"/>
      <c r="I16" s="24"/>
      <c r="J16" s="24">
        <v>9830000</v>
      </c>
      <c r="K16" s="24">
        <v>9830000</v>
      </c>
      <c r="L16" s="24"/>
      <c r="M16" s="24"/>
      <c r="N16" s="24"/>
      <c r="O16" s="24"/>
    </row>
    <row r="17" ht="18.75" customHeight="1" spans="1:15">
      <c r="A17" s="178" t="s">
        <v>101</v>
      </c>
      <c r="B17" s="213" t="s">
        <v>102</v>
      </c>
      <c r="C17" s="24">
        <v>743791.14</v>
      </c>
      <c r="D17" s="24">
        <v>743791.14</v>
      </c>
      <c r="E17" s="24"/>
      <c r="F17" s="24">
        <v>743791.14</v>
      </c>
      <c r="G17" s="24"/>
      <c r="H17" s="24"/>
      <c r="I17" s="24"/>
      <c r="J17" s="24"/>
      <c r="K17" s="24"/>
      <c r="L17" s="24"/>
      <c r="M17" s="24"/>
      <c r="N17" s="24"/>
      <c r="O17" s="24"/>
    </row>
    <row r="18" ht="18.75" customHeight="1" spans="1:15">
      <c r="A18" s="178" t="s">
        <v>103</v>
      </c>
      <c r="B18" s="213" t="s">
        <v>104</v>
      </c>
      <c r="C18" s="24">
        <v>2217942.32</v>
      </c>
      <c r="D18" s="24">
        <v>2217942.32</v>
      </c>
      <c r="E18" s="24"/>
      <c r="F18" s="24">
        <v>2217942.32</v>
      </c>
      <c r="G18" s="24"/>
      <c r="H18" s="24"/>
      <c r="I18" s="24"/>
      <c r="J18" s="24"/>
      <c r="K18" s="24"/>
      <c r="L18" s="24"/>
      <c r="M18" s="24"/>
      <c r="N18" s="24"/>
      <c r="O18" s="24"/>
    </row>
    <row r="19" ht="18.75" customHeight="1" spans="1:15">
      <c r="A19" s="176" t="s">
        <v>105</v>
      </c>
      <c r="B19" s="212" t="s">
        <v>106</v>
      </c>
      <c r="C19" s="24">
        <v>707063.5</v>
      </c>
      <c r="D19" s="24">
        <v>707063.5</v>
      </c>
      <c r="E19" s="24">
        <v>707063.5</v>
      </c>
      <c r="F19" s="24"/>
      <c r="G19" s="24"/>
      <c r="H19" s="24"/>
      <c r="I19" s="24"/>
      <c r="J19" s="24"/>
      <c r="K19" s="24"/>
      <c r="L19" s="24"/>
      <c r="M19" s="24"/>
      <c r="N19" s="24"/>
      <c r="O19" s="24"/>
    </row>
    <row r="20" ht="18.75" customHeight="1" spans="1:15">
      <c r="A20" s="178" t="s">
        <v>107</v>
      </c>
      <c r="B20" s="213" t="s">
        <v>108</v>
      </c>
      <c r="C20" s="24">
        <v>403441.6</v>
      </c>
      <c r="D20" s="24">
        <v>403441.6</v>
      </c>
      <c r="E20" s="24">
        <v>403441.6</v>
      </c>
      <c r="F20" s="24"/>
      <c r="G20" s="24"/>
      <c r="H20" s="24"/>
      <c r="I20" s="24"/>
      <c r="J20" s="24"/>
      <c r="K20" s="24"/>
      <c r="L20" s="24"/>
      <c r="M20" s="24"/>
      <c r="N20" s="24"/>
      <c r="O20" s="24"/>
    </row>
    <row r="21" ht="18.75" customHeight="1" spans="1:15">
      <c r="A21" s="178" t="s">
        <v>109</v>
      </c>
      <c r="B21" s="213" t="s">
        <v>110</v>
      </c>
      <c r="C21" s="24">
        <v>269457.35</v>
      </c>
      <c r="D21" s="24">
        <v>269457.35</v>
      </c>
      <c r="E21" s="24">
        <v>269457.35</v>
      </c>
      <c r="F21" s="24"/>
      <c r="G21" s="24"/>
      <c r="H21" s="24"/>
      <c r="I21" s="24"/>
      <c r="J21" s="24"/>
      <c r="K21" s="24"/>
      <c r="L21" s="24"/>
      <c r="M21" s="24"/>
      <c r="N21" s="24"/>
      <c r="O21" s="24"/>
    </row>
    <row r="22" ht="18.75" customHeight="1" spans="1:15">
      <c r="A22" s="178" t="s">
        <v>111</v>
      </c>
      <c r="B22" s="213" t="s">
        <v>112</v>
      </c>
      <c r="C22" s="24">
        <v>34164.55</v>
      </c>
      <c r="D22" s="24">
        <v>34164.55</v>
      </c>
      <c r="E22" s="24">
        <v>34164.55</v>
      </c>
      <c r="F22" s="24"/>
      <c r="G22" s="24"/>
      <c r="H22" s="24"/>
      <c r="I22" s="24"/>
      <c r="J22" s="24"/>
      <c r="K22" s="24"/>
      <c r="L22" s="24"/>
      <c r="M22" s="24"/>
      <c r="N22" s="24"/>
      <c r="O22" s="24"/>
    </row>
    <row r="23" ht="18.75" customHeight="1" spans="1:15">
      <c r="A23" s="132" t="s">
        <v>113</v>
      </c>
      <c r="B23" s="161" t="s">
        <v>114</v>
      </c>
      <c r="C23" s="24">
        <v>681873.12</v>
      </c>
      <c r="D23" s="24">
        <v>681873.12</v>
      </c>
      <c r="E23" s="24">
        <v>681873.12</v>
      </c>
      <c r="F23" s="24"/>
      <c r="G23" s="24"/>
      <c r="H23" s="24"/>
      <c r="I23" s="24"/>
      <c r="J23" s="24"/>
      <c r="K23" s="24"/>
      <c r="L23" s="24"/>
      <c r="M23" s="24"/>
      <c r="N23" s="24"/>
      <c r="O23" s="24"/>
    </row>
    <row r="24" ht="18.75" customHeight="1" spans="1:15">
      <c r="A24" s="176" t="s">
        <v>115</v>
      </c>
      <c r="B24" s="212" t="s">
        <v>116</v>
      </c>
      <c r="C24" s="24">
        <v>681873.12</v>
      </c>
      <c r="D24" s="24">
        <v>681873.12</v>
      </c>
      <c r="E24" s="24">
        <v>681873.12</v>
      </c>
      <c r="F24" s="24"/>
      <c r="G24" s="24"/>
      <c r="H24" s="24"/>
      <c r="I24" s="24"/>
      <c r="J24" s="24"/>
      <c r="K24" s="24"/>
      <c r="L24" s="24"/>
      <c r="M24" s="24"/>
      <c r="N24" s="24"/>
      <c r="O24" s="24"/>
    </row>
    <row r="25" ht="18.75" customHeight="1" spans="1:15">
      <c r="A25" s="178" t="s">
        <v>117</v>
      </c>
      <c r="B25" s="213" t="s">
        <v>118</v>
      </c>
      <c r="C25" s="24">
        <v>681873.12</v>
      </c>
      <c r="D25" s="24">
        <v>681873.12</v>
      </c>
      <c r="E25" s="24">
        <v>681873.12</v>
      </c>
      <c r="F25" s="24"/>
      <c r="G25" s="24"/>
      <c r="H25" s="24"/>
      <c r="I25" s="24"/>
      <c r="J25" s="24"/>
      <c r="K25" s="24"/>
      <c r="L25" s="24"/>
      <c r="M25" s="24"/>
      <c r="N25" s="24"/>
      <c r="O25" s="24"/>
    </row>
    <row r="26" ht="18.75" customHeight="1" spans="1:15">
      <c r="A26" s="180" t="s">
        <v>119</v>
      </c>
      <c r="B26" s="181" t="s">
        <v>119</v>
      </c>
      <c r="C26" s="24">
        <v>23308331.75</v>
      </c>
      <c r="D26" s="24">
        <v>13478331.75</v>
      </c>
      <c r="E26" s="24">
        <v>10455757.29</v>
      </c>
      <c r="F26" s="24">
        <v>3022574.46</v>
      </c>
      <c r="G26" s="24"/>
      <c r="H26" s="24"/>
      <c r="I26" s="24"/>
      <c r="J26" s="24">
        <v>9830000</v>
      </c>
      <c r="K26" s="24">
        <v>9830000</v>
      </c>
      <c r="L26" s="24"/>
      <c r="M26" s="24"/>
      <c r="N26" s="24"/>
      <c r="O26" s="24"/>
    </row>
  </sheetData>
  <mergeCells count="11">
    <mergeCell ref="A3:O3"/>
    <mergeCell ref="A4:L4"/>
    <mergeCell ref="D5:F5"/>
    <mergeCell ref="J5:O5"/>
    <mergeCell ref="A26:B26"/>
    <mergeCell ref="A5:A6"/>
    <mergeCell ref="B5:B6"/>
    <mergeCell ref="C5:C6"/>
    <mergeCell ref="G5:G6"/>
    <mergeCell ref="H5:H6"/>
    <mergeCell ref="I5:I6"/>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workbookViewId="0">
      <pane ySplit="1" topLeftCell="A8" activePane="bottomLeft" state="frozen"/>
      <selection/>
      <selection pane="bottomLeft" activeCell="I13" sqref="I13"/>
    </sheetView>
  </sheetViews>
  <sheetFormatPr defaultColWidth="9.14583333333333" defaultRowHeight="14.25" customHeight="1" outlineLevelCol="3"/>
  <cols>
    <col min="1" max="1" width="39.28125" customWidth="1"/>
    <col min="2" max="2" width="30.84375" customWidth="1"/>
    <col min="3" max="3" width="35.84375" customWidth="1"/>
    <col min="4" max="4" width="29.84375" customWidth="1"/>
  </cols>
  <sheetData>
    <row r="1" customHeight="1" spans="1:4">
      <c r="A1" s="1"/>
      <c r="B1" s="1"/>
      <c r="C1" s="1"/>
      <c r="D1" s="1"/>
    </row>
    <row r="2" ht="15" customHeight="1" spans="1:4">
      <c r="A2" s="2"/>
      <c r="B2" s="2"/>
      <c r="C2" s="2"/>
      <c r="D2" s="41" t="s">
        <v>120</v>
      </c>
    </row>
    <row r="3" ht="36" customHeight="1" spans="1:4">
      <c r="A3" s="6" t="str">
        <f>"2025"&amp;"年部门财政拨款收支预算总表"</f>
        <v>2025年部门财政拨款收支预算总表</v>
      </c>
      <c r="B3" s="159"/>
      <c r="C3" s="159"/>
      <c r="D3" s="159"/>
    </row>
    <row r="4" ht="18.75" customHeight="1" spans="1:4">
      <c r="A4" s="8" t="str">
        <f>"单位名称："&amp;"临沧市临翔区疾病预防控制中心"</f>
        <v>单位名称：临沧市临翔区疾病预防控制中心</v>
      </c>
      <c r="B4" s="160"/>
      <c r="C4" s="160"/>
      <c r="D4" s="41" t="s">
        <v>1</v>
      </c>
    </row>
    <row r="5" ht="18.75" customHeight="1" spans="1:4">
      <c r="A5" s="13" t="s">
        <v>2</v>
      </c>
      <c r="B5" s="15"/>
      <c r="C5" s="13" t="s">
        <v>3</v>
      </c>
      <c r="D5" s="15"/>
    </row>
    <row r="6" ht="18.75" customHeight="1" spans="1:4">
      <c r="A6" s="32" t="s">
        <v>4</v>
      </c>
      <c r="B6" s="108" t="str">
        <f t="shared" ref="B6:D6" si="0">"2025"&amp;"年预算数"</f>
        <v>2025年预算数</v>
      </c>
      <c r="C6" s="32" t="s">
        <v>121</v>
      </c>
      <c r="D6" s="108" t="str">
        <f t="shared" si="0"/>
        <v>2025年预算数</v>
      </c>
    </row>
    <row r="7" ht="18.75" customHeight="1" spans="1:4">
      <c r="A7" s="34"/>
      <c r="B7" s="19"/>
      <c r="C7" s="34"/>
      <c r="D7" s="19"/>
    </row>
    <row r="8" ht="18.75" customHeight="1" spans="1:4">
      <c r="A8" s="161" t="s">
        <v>122</v>
      </c>
      <c r="B8" s="24">
        <v>12044526.97</v>
      </c>
      <c r="C8" s="23" t="s">
        <v>123</v>
      </c>
      <c r="D8" s="24">
        <v>13478331.75</v>
      </c>
    </row>
    <row r="9" ht="18.75" customHeight="1" spans="1:4">
      <c r="A9" s="162" t="s">
        <v>124</v>
      </c>
      <c r="B9" s="24">
        <v>12044526.97</v>
      </c>
      <c r="C9" s="23" t="s">
        <v>125</v>
      </c>
      <c r="D9" s="24"/>
    </row>
    <row r="10" ht="18.75" customHeight="1" spans="1:4">
      <c r="A10" s="162" t="s">
        <v>126</v>
      </c>
      <c r="B10" s="24"/>
      <c r="C10" s="23" t="s">
        <v>127</v>
      </c>
      <c r="D10" s="24"/>
    </row>
    <row r="11" ht="18.75" customHeight="1" spans="1:4">
      <c r="A11" s="162" t="s">
        <v>128</v>
      </c>
      <c r="B11" s="24"/>
      <c r="C11" s="23" t="s">
        <v>129</v>
      </c>
      <c r="D11" s="24"/>
    </row>
    <row r="12" ht="18.75" customHeight="1" spans="1:4">
      <c r="A12" s="163" t="s">
        <v>130</v>
      </c>
      <c r="B12" s="24">
        <v>1433804.78</v>
      </c>
      <c r="C12" s="164" t="s">
        <v>131</v>
      </c>
      <c r="D12" s="24"/>
    </row>
    <row r="13" ht="18.75" customHeight="1" spans="1:4">
      <c r="A13" s="165" t="s">
        <v>124</v>
      </c>
      <c r="B13" s="24">
        <v>1433804.78</v>
      </c>
      <c r="C13" s="166" t="s">
        <v>132</v>
      </c>
      <c r="D13" s="24"/>
    </row>
    <row r="14" ht="18.75" customHeight="1" spans="1:4">
      <c r="A14" s="165" t="s">
        <v>126</v>
      </c>
      <c r="B14" s="24"/>
      <c r="C14" s="166" t="s">
        <v>133</v>
      </c>
      <c r="D14" s="24"/>
    </row>
    <row r="15" ht="18.75" customHeight="1" spans="1:4">
      <c r="A15" s="165" t="s">
        <v>128</v>
      </c>
      <c r="B15" s="24"/>
      <c r="C15" s="166" t="s">
        <v>134</v>
      </c>
      <c r="D15" s="24"/>
    </row>
    <row r="16" ht="18.75" customHeight="1" spans="1:4">
      <c r="A16" s="165" t="s">
        <v>26</v>
      </c>
      <c r="B16" s="24"/>
      <c r="C16" s="166" t="s">
        <v>135</v>
      </c>
      <c r="D16" s="24">
        <v>1794066.49</v>
      </c>
    </row>
    <row r="17" ht="18.75" customHeight="1" spans="1:4">
      <c r="A17" s="165" t="s">
        <v>26</v>
      </c>
      <c r="B17" s="24" t="s">
        <v>26</v>
      </c>
      <c r="C17" s="166" t="s">
        <v>136</v>
      </c>
      <c r="D17" s="24">
        <v>11002392.14</v>
      </c>
    </row>
    <row r="18" ht="18.75" customHeight="1" spans="1:4">
      <c r="A18" s="167" t="s">
        <v>26</v>
      </c>
      <c r="B18" s="24" t="s">
        <v>26</v>
      </c>
      <c r="C18" s="166" t="s">
        <v>137</v>
      </c>
      <c r="D18" s="24"/>
    </row>
    <row r="19" ht="18.75" customHeight="1" spans="1:4">
      <c r="A19" s="167" t="s">
        <v>26</v>
      </c>
      <c r="B19" s="24" t="s">
        <v>26</v>
      </c>
      <c r="C19" s="166" t="s">
        <v>138</v>
      </c>
      <c r="D19" s="24"/>
    </row>
    <row r="20" ht="18.75" customHeight="1" spans="1:4">
      <c r="A20" s="168" t="s">
        <v>26</v>
      </c>
      <c r="B20" s="24" t="s">
        <v>26</v>
      </c>
      <c r="C20" s="166" t="s">
        <v>139</v>
      </c>
      <c r="D20" s="24"/>
    </row>
    <row r="21" ht="18.75" customHeight="1" spans="1:4">
      <c r="A21" s="168" t="s">
        <v>26</v>
      </c>
      <c r="B21" s="24" t="s">
        <v>26</v>
      </c>
      <c r="C21" s="166" t="s">
        <v>140</v>
      </c>
      <c r="D21" s="24"/>
    </row>
    <row r="22" ht="18.75" customHeight="1" spans="1:4">
      <c r="A22" s="168" t="s">
        <v>26</v>
      </c>
      <c r="B22" s="24" t="s">
        <v>26</v>
      </c>
      <c r="C22" s="166" t="s">
        <v>141</v>
      </c>
      <c r="D22" s="24"/>
    </row>
    <row r="23" ht="18.75" customHeight="1" spans="1:4">
      <c r="A23" s="168" t="s">
        <v>26</v>
      </c>
      <c r="B23" s="24" t="s">
        <v>26</v>
      </c>
      <c r="C23" s="166" t="s">
        <v>142</v>
      </c>
      <c r="D23" s="24"/>
    </row>
    <row r="24" ht="18.75" customHeight="1" spans="1:4">
      <c r="A24" s="168" t="s">
        <v>26</v>
      </c>
      <c r="B24" s="24" t="s">
        <v>26</v>
      </c>
      <c r="C24" s="166" t="s">
        <v>143</v>
      </c>
      <c r="D24" s="24"/>
    </row>
    <row r="25" ht="18.75" customHeight="1" spans="1:4">
      <c r="A25" s="168" t="s">
        <v>26</v>
      </c>
      <c r="B25" s="24" t="s">
        <v>26</v>
      </c>
      <c r="C25" s="166" t="s">
        <v>144</v>
      </c>
      <c r="D25" s="24"/>
    </row>
    <row r="26" ht="18.75" customHeight="1" spans="1:4">
      <c r="A26" s="168" t="s">
        <v>26</v>
      </c>
      <c r="B26" s="24" t="s">
        <v>26</v>
      </c>
      <c r="C26" s="166" t="s">
        <v>145</v>
      </c>
      <c r="D26" s="24"/>
    </row>
    <row r="27" ht="18.75" customHeight="1" spans="1:4">
      <c r="A27" s="168" t="s">
        <v>26</v>
      </c>
      <c r="B27" s="24" t="s">
        <v>26</v>
      </c>
      <c r="C27" s="166" t="s">
        <v>146</v>
      </c>
      <c r="D27" s="24">
        <v>681873.12</v>
      </c>
    </row>
    <row r="28" ht="18.75" customHeight="1" spans="1:4">
      <c r="A28" s="168" t="s">
        <v>26</v>
      </c>
      <c r="B28" s="24" t="s">
        <v>26</v>
      </c>
      <c r="C28" s="166" t="s">
        <v>147</v>
      </c>
      <c r="D28" s="24"/>
    </row>
    <row r="29" ht="18.75" customHeight="1" spans="1:4">
      <c r="A29" s="168" t="s">
        <v>26</v>
      </c>
      <c r="B29" s="24" t="s">
        <v>26</v>
      </c>
      <c r="C29" s="166" t="s">
        <v>148</v>
      </c>
      <c r="D29" s="24"/>
    </row>
    <row r="30" ht="18.75" customHeight="1" spans="1:4">
      <c r="A30" s="168" t="s">
        <v>26</v>
      </c>
      <c r="B30" s="24" t="s">
        <v>26</v>
      </c>
      <c r="C30" s="166" t="s">
        <v>149</v>
      </c>
      <c r="D30" s="24"/>
    </row>
    <row r="31" ht="18.75" customHeight="1" spans="1:4">
      <c r="A31" s="168" t="s">
        <v>26</v>
      </c>
      <c r="B31" s="24" t="s">
        <v>26</v>
      </c>
      <c r="C31" s="166" t="s">
        <v>150</v>
      </c>
      <c r="D31" s="24"/>
    </row>
    <row r="32" ht="18.75" customHeight="1" spans="1:4">
      <c r="A32" s="169" t="s">
        <v>26</v>
      </c>
      <c r="B32" s="24" t="s">
        <v>26</v>
      </c>
      <c r="C32" s="166" t="s">
        <v>151</v>
      </c>
      <c r="D32" s="24"/>
    </row>
    <row r="33" ht="18.75" customHeight="1" spans="1:4">
      <c r="A33" s="169" t="s">
        <v>26</v>
      </c>
      <c r="B33" s="24" t="s">
        <v>26</v>
      </c>
      <c r="C33" s="166" t="s">
        <v>152</v>
      </c>
      <c r="D33" s="24"/>
    </row>
    <row r="34" ht="18.75" customHeight="1" spans="1:4">
      <c r="A34" s="169" t="s">
        <v>26</v>
      </c>
      <c r="B34" s="24" t="s">
        <v>26</v>
      </c>
      <c r="C34" s="166" t="s">
        <v>153</v>
      </c>
      <c r="D34" s="24"/>
    </row>
    <row r="35" ht="18.75" customHeight="1" spans="1:4">
      <c r="A35" s="169"/>
      <c r="B35" s="24"/>
      <c r="C35" s="166" t="s">
        <v>154</v>
      </c>
      <c r="D35" s="24"/>
    </row>
    <row r="36" ht="18.75" customHeight="1" spans="1:4">
      <c r="A36" s="169" t="s">
        <v>26</v>
      </c>
      <c r="B36" s="24" t="s">
        <v>26</v>
      </c>
      <c r="C36" s="166" t="s">
        <v>155</v>
      </c>
      <c r="D36" s="24"/>
    </row>
    <row r="37" ht="18.75" customHeight="1" spans="1:4">
      <c r="A37" s="57" t="s">
        <v>156</v>
      </c>
      <c r="B37" s="170">
        <v>13478331.75</v>
      </c>
      <c r="C37" s="171" t="s">
        <v>52</v>
      </c>
      <c r="D37" s="170">
        <v>13478331.75</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6"/>
  <sheetViews>
    <sheetView showZeros="0" workbookViewId="0">
      <pane ySplit="1" topLeftCell="A2" activePane="bottomLeft" state="frozen"/>
      <selection/>
      <selection pane="bottomLeft" activeCell="A1" sqref="A1"/>
    </sheetView>
  </sheetViews>
  <sheetFormatPr defaultColWidth="9.14583333333333" defaultRowHeight="14.25" customHeight="1" outlineLevelCol="6"/>
  <cols>
    <col min="1" max="1" width="20.1458333333333" customWidth="1"/>
    <col min="2" max="2" width="44" customWidth="1"/>
    <col min="3" max="3" width="24.28125" customWidth="1"/>
    <col min="4" max="4" width="20.4166666666667" customWidth="1"/>
    <col min="5" max="7" width="24.28125" customWidth="1"/>
  </cols>
  <sheetData>
    <row r="1" customHeight="1" spans="1:7">
      <c r="A1" s="1"/>
      <c r="B1" s="1"/>
      <c r="C1" s="1"/>
      <c r="D1" s="1"/>
      <c r="E1" s="1"/>
      <c r="F1" s="1"/>
      <c r="G1" s="1"/>
    </row>
    <row r="2" ht="15" customHeight="1" spans="4:7">
      <c r="D2" s="149"/>
      <c r="F2" s="59"/>
      <c r="G2" s="41" t="s">
        <v>157</v>
      </c>
    </row>
    <row r="3" ht="39" customHeight="1" spans="1:7">
      <c r="A3" s="6" t="str">
        <f>"2025"&amp;"年一般公共预算支出预算表（按功能科目分类）"</f>
        <v>2025年一般公共预算支出预算表（按功能科目分类）</v>
      </c>
      <c r="B3" s="150"/>
      <c r="C3" s="150"/>
      <c r="D3" s="150"/>
      <c r="E3" s="150"/>
      <c r="F3" s="150"/>
      <c r="G3" s="150"/>
    </row>
    <row r="4" ht="18" customHeight="1" spans="1:7">
      <c r="A4" s="151" t="str">
        <f>"单位名称："&amp;"临沧市临翔区疾病预防控制中心"</f>
        <v>单位名称：临沧市临翔区疾病预防控制中心</v>
      </c>
      <c r="B4" s="30"/>
      <c r="C4" s="31"/>
      <c r="D4" s="31"/>
      <c r="E4" s="31"/>
      <c r="F4" s="103"/>
      <c r="G4" s="41" t="s">
        <v>1</v>
      </c>
    </row>
    <row r="5" ht="20.25" customHeight="1" spans="1:7">
      <c r="A5" s="152" t="s">
        <v>158</v>
      </c>
      <c r="B5" s="153"/>
      <c r="C5" s="108" t="s">
        <v>56</v>
      </c>
      <c r="D5" s="130" t="s">
        <v>75</v>
      </c>
      <c r="E5" s="14"/>
      <c r="F5" s="15"/>
      <c r="G5" s="123" t="s">
        <v>76</v>
      </c>
    </row>
    <row r="6" ht="20.25" customHeight="1" spans="1:7">
      <c r="A6" s="154" t="s">
        <v>73</v>
      </c>
      <c r="B6" s="154" t="s">
        <v>74</v>
      </c>
      <c r="C6" s="34"/>
      <c r="D6" s="68" t="s">
        <v>58</v>
      </c>
      <c r="E6" s="68" t="s">
        <v>159</v>
      </c>
      <c r="F6" s="68" t="s">
        <v>160</v>
      </c>
      <c r="G6" s="97"/>
    </row>
    <row r="7" ht="19.5" customHeight="1" spans="1:7">
      <c r="A7" s="154" t="s">
        <v>161</v>
      </c>
      <c r="B7" s="154" t="s">
        <v>162</v>
      </c>
      <c r="C7" s="154" t="s">
        <v>163</v>
      </c>
      <c r="D7" s="68">
        <v>4</v>
      </c>
      <c r="E7" s="155" t="s">
        <v>164</v>
      </c>
      <c r="F7" s="155" t="s">
        <v>165</v>
      </c>
      <c r="G7" s="154" t="s">
        <v>166</v>
      </c>
    </row>
    <row r="8" ht="18" customHeight="1" spans="1:7">
      <c r="A8" s="35" t="s">
        <v>84</v>
      </c>
      <c r="B8" s="35" t="s">
        <v>85</v>
      </c>
      <c r="C8" s="24">
        <v>1794066.49</v>
      </c>
      <c r="D8" s="24">
        <v>1794066.49</v>
      </c>
      <c r="E8" s="24">
        <v>1794066.49</v>
      </c>
      <c r="F8" s="24"/>
      <c r="G8" s="24"/>
    </row>
    <row r="9" ht="18" customHeight="1" spans="1:7">
      <c r="A9" s="119" t="s">
        <v>86</v>
      </c>
      <c r="B9" s="119" t="s">
        <v>87</v>
      </c>
      <c r="C9" s="24">
        <v>1754290.56</v>
      </c>
      <c r="D9" s="24">
        <v>1754290.56</v>
      </c>
      <c r="E9" s="24">
        <v>1754290.56</v>
      </c>
      <c r="F9" s="24"/>
      <c r="G9" s="24"/>
    </row>
    <row r="10" ht="18" customHeight="1" spans="1:7">
      <c r="A10" s="156" t="s">
        <v>88</v>
      </c>
      <c r="B10" s="156" t="s">
        <v>89</v>
      </c>
      <c r="C10" s="24">
        <v>845126.4</v>
      </c>
      <c r="D10" s="24">
        <v>845126.4</v>
      </c>
      <c r="E10" s="24">
        <v>845126.4</v>
      </c>
      <c r="F10" s="24"/>
      <c r="G10" s="24"/>
    </row>
    <row r="11" ht="18" customHeight="1" spans="1:7">
      <c r="A11" s="156" t="s">
        <v>90</v>
      </c>
      <c r="B11" s="156" t="s">
        <v>91</v>
      </c>
      <c r="C11" s="24">
        <v>909164.16</v>
      </c>
      <c r="D11" s="24">
        <v>909164.16</v>
      </c>
      <c r="E11" s="24">
        <v>909164.16</v>
      </c>
      <c r="F11" s="24"/>
      <c r="G11" s="24"/>
    </row>
    <row r="12" ht="18" customHeight="1" spans="1:7">
      <c r="A12" s="119" t="s">
        <v>92</v>
      </c>
      <c r="B12" s="119" t="s">
        <v>93</v>
      </c>
      <c r="C12" s="24">
        <v>39775.93</v>
      </c>
      <c r="D12" s="24">
        <v>39775.93</v>
      </c>
      <c r="E12" s="24">
        <v>39775.93</v>
      </c>
      <c r="F12" s="24"/>
      <c r="G12" s="24"/>
    </row>
    <row r="13" ht="18" customHeight="1" spans="1:7">
      <c r="A13" s="156" t="s">
        <v>94</v>
      </c>
      <c r="B13" s="156" t="s">
        <v>93</v>
      </c>
      <c r="C13" s="24">
        <v>39775.93</v>
      </c>
      <c r="D13" s="24">
        <v>39775.93</v>
      </c>
      <c r="E13" s="24">
        <v>39775.93</v>
      </c>
      <c r="F13" s="24"/>
      <c r="G13" s="24"/>
    </row>
    <row r="14" ht="18" customHeight="1" spans="1:7">
      <c r="A14" s="35" t="s">
        <v>95</v>
      </c>
      <c r="B14" s="35" t="s">
        <v>96</v>
      </c>
      <c r="C14" s="24">
        <v>11002392.14</v>
      </c>
      <c r="D14" s="24">
        <v>7979817.68</v>
      </c>
      <c r="E14" s="24">
        <v>7577699.5</v>
      </c>
      <c r="F14" s="24">
        <v>402118.18</v>
      </c>
      <c r="G14" s="24">
        <v>3022574.46</v>
      </c>
    </row>
    <row r="15" ht="18" customHeight="1" spans="1:7">
      <c r="A15" s="119" t="s">
        <v>97</v>
      </c>
      <c r="B15" s="119" t="s">
        <v>98</v>
      </c>
      <c r="C15" s="24">
        <v>10295328.64</v>
      </c>
      <c r="D15" s="24">
        <v>7272754.18</v>
      </c>
      <c r="E15" s="24">
        <v>6870636</v>
      </c>
      <c r="F15" s="24">
        <v>402118.18</v>
      </c>
      <c r="G15" s="24">
        <v>3022574.46</v>
      </c>
    </row>
    <row r="16" ht="18" customHeight="1" spans="1:7">
      <c r="A16" s="156" t="s">
        <v>99</v>
      </c>
      <c r="B16" s="156" t="s">
        <v>100</v>
      </c>
      <c r="C16" s="24">
        <v>7333595.18</v>
      </c>
      <c r="D16" s="24">
        <v>7272754.18</v>
      </c>
      <c r="E16" s="24">
        <v>6870636</v>
      </c>
      <c r="F16" s="24">
        <v>402118.18</v>
      </c>
      <c r="G16" s="24">
        <v>60841</v>
      </c>
    </row>
    <row r="17" ht="18" customHeight="1" spans="1:7">
      <c r="A17" s="156" t="s">
        <v>101</v>
      </c>
      <c r="B17" s="156" t="s">
        <v>102</v>
      </c>
      <c r="C17" s="24">
        <v>743791.14</v>
      </c>
      <c r="D17" s="24"/>
      <c r="E17" s="24"/>
      <c r="F17" s="24"/>
      <c r="G17" s="24">
        <v>743791.14</v>
      </c>
    </row>
    <row r="18" ht="18" customHeight="1" spans="1:7">
      <c r="A18" s="156" t="s">
        <v>103</v>
      </c>
      <c r="B18" s="156" t="s">
        <v>104</v>
      </c>
      <c r="C18" s="24">
        <v>2217942.32</v>
      </c>
      <c r="D18" s="24"/>
      <c r="E18" s="24"/>
      <c r="F18" s="24"/>
      <c r="G18" s="24">
        <v>2217942.32</v>
      </c>
    </row>
    <row r="19" ht="18" customHeight="1" spans="1:7">
      <c r="A19" s="119" t="s">
        <v>105</v>
      </c>
      <c r="B19" s="119" t="s">
        <v>106</v>
      </c>
      <c r="C19" s="24">
        <v>707063.5</v>
      </c>
      <c r="D19" s="24">
        <v>707063.5</v>
      </c>
      <c r="E19" s="24">
        <v>707063.5</v>
      </c>
      <c r="F19" s="24"/>
      <c r="G19" s="24"/>
    </row>
    <row r="20" ht="18" customHeight="1" spans="1:7">
      <c r="A20" s="156" t="s">
        <v>107</v>
      </c>
      <c r="B20" s="156" t="s">
        <v>108</v>
      </c>
      <c r="C20" s="24">
        <v>403441.6</v>
      </c>
      <c r="D20" s="24">
        <v>403441.6</v>
      </c>
      <c r="E20" s="24">
        <v>403441.6</v>
      </c>
      <c r="F20" s="24"/>
      <c r="G20" s="24"/>
    </row>
    <row r="21" ht="18" customHeight="1" spans="1:7">
      <c r="A21" s="156" t="s">
        <v>109</v>
      </c>
      <c r="B21" s="156" t="s">
        <v>110</v>
      </c>
      <c r="C21" s="24">
        <v>269457.35</v>
      </c>
      <c r="D21" s="24">
        <v>269457.35</v>
      </c>
      <c r="E21" s="24">
        <v>269457.35</v>
      </c>
      <c r="F21" s="24"/>
      <c r="G21" s="24"/>
    </row>
    <row r="22" ht="18" customHeight="1" spans="1:7">
      <c r="A22" s="156" t="s">
        <v>111</v>
      </c>
      <c r="B22" s="156" t="s">
        <v>112</v>
      </c>
      <c r="C22" s="24">
        <v>34164.55</v>
      </c>
      <c r="D22" s="24">
        <v>34164.55</v>
      </c>
      <c r="E22" s="24">
        <v>34164.55</v>
      </c>
      <c r="F22" s="24"/>
      <c r="G22" s="24"/>
    </row>
    <row r="23" ht="18" customHeight="1" spans="1:7">
      <c r="A23" s="35" t="s">
        <v>113</v>
      </c>
      <c r="B23" s="35" t="s">
        <v>114</v>
      </c>
      <c r="C23" s="24">
        <v>681873.12</v>
      </c>
      <c r="D23" s="24">
        <v>681873.12</v>
      </c>
      <c r="E23" s="24">
        <v>681873.12</v>
      </c>
      <c r="F23" s="24"/>
      <c r="G23" s="24"/>
    </row>
    <row r="24" ht="18" customHeight="1" spans="1:7">
      <c r="A24" s="119" t="s">
        <v>115</v>
      </c>
      <c r="B24" s="119" t="s">
        <v>116</v>
      </c>
      <c r="C24" s="24">
        <v>681873.12</v>
      </c>
      <c r="D24" s="24">
        <v>681873.12</v>
      </c>
      <c r="E24" s="24">
        <v>681873.12</v>
      </c>
      <c r="F24" s="24"/>
      <c r="G24" s="24"/>
    </row>
    <row r="25" ht="18" customHeight="1" spans="1:7">
      <c r="A25" s="156" t="s">
        <v>117</v>
      </c>
      <c r="B25" s="156" t="s">
        <v>118</v>
      </c>
      <c r="C25" s="24">
        <v>681873.12</v>
      </c>
      <c r="D25" s="24">
        <v>681873.12</v>
      </c>
      <c r="E25" s="24">
        <v>681873.12</v>
      </c>
      <c r="F25" s="24"/>
      <c r="G25" s="24"/>
    </row>
    <row r="26" ht="18" customHeight="1" spans="1:7">
      <c r="A26" s="157" t="s">
        <v>119</v>
      </c>
      <c r="B26" s="158" t="s">
        <v>119</v>
      </c>
      <c r="C26" s="24">
        <v>13478331.75</v>
      </c>
      <c r="D26" s="24">
        <v>10455757.29</v>
      </c>
      <c r="E26" s="24">
        <v>10053639.11</v>
      </c>
      <c r="F26" s="24">
        <v>402118.18</v>
      </c>
      <c r="G26" s="24">
        <v>3022574.46</v>
      </c>
    </row>
  </sheetData>
  <mergeCells count="7">
    <mergeCell ref="A3:G3"/>
    <mergeCell ref="A4:E4"/>
    <mergeCell ref="A5:B5"/>
    <mergeCell ref="D5:F5"/>
    <mergeCell ref="A26:B26"/>
    <mergeCell ref="C5:C6"/>
    <mergeCell ref="G5:G6"/>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pane ySplit="1" topLeftCell="A2" activePane="bottomLeft" state="frozen"/>
      <selection/>
      <selection pane="bottomLeft" activeCell="A10" sqref="$A10:$XFD10"/>
    </sheetView>
  </sheetViews>
  <sheetFormatPr defaultColWidth="9.14583333333333" defaultRowHeight="14.25" customHeight="1" outlineLevelCol="6"/>
  <cols>
    <col min="1" max="1" width="23.5729166666667" customWidth="1"/>
    <col min="2" max="7" width="22.84375" customWidth="1"/>
  </cols>
  <sheetData>
    <row r="1" customHeight="1" spans="1:7">
      <c r="A1" s="138"/>
      <c r="B1" s="138"/>
      <c r="C1" s="138"/>
      <c r="D1" s="138"/>
      <c r="E1" s="138"/>
      <c r="F1" s="138"/>
      <c r="G1" s="138"/>
    </row>
    <row r="2" ht="15" customHeight="1" spans="1:7">
      <c r="A2" s="139"/>
      <c r="B2" s="140"/>
      <c r="C2" s="141"/>
      <c r="D2" s="64"/>
      <c r="G2" s="90" t="s">
        <v>167</v>
      </c>
    </row>
    <row r="3" ht="39" customHeight="1" spans="1:7">
      <c r="A3" s="128" t="str">
        <f>"2025"&amp;"年“三公”经费支出预算表"</f>
        <v>2025年“三公”经费支出预算表</v>
      </c>
      <c r="B3" s="53"/>
      <c r="C3" s="53"/>
      <c r="D3" s="53"/>
      <c r="E3" s="53"/>
      <c r="F3" s="53"/>
      <c r="G3" s="53"/>
    </row>
    <row r="4" ht="18.75" customHeight="1" spans="1:7">
      <c r="A4" s="43" t="str">
        <f>"单位名称："&amp;"临沧市临翔区疾病预防控制中心"</f>
        <v>单位名称：临沧市临翔区疾病预防控制中心</v>
      </c>
      <c r="B4" s="140"/>
      <c r="C4" s="141"/>
      <c r="D4" s="64"/>
      <c r="E4" s="31"/>
      <c r="G4" s="90" t="s">
        <v>168</v>
      </c>
    </row>
    <row r="5" ht="18.75" customHeight="1" spans="1:7">
      <c r="A5" s="11" t="s">
        <v>169</v>
      </c>
      <c r="B5" s="11" t="s">
        <v>170</v>
      </c>
      <c r="C5" s="32" t="s">
        <v>171</v>
      </c>
      <c r="D5" s="13" t="s">
        <v>172</v>
      </c>
      <c r="E5" s="14"/>
      <c r="F5" s="15"/>
      <c r="G5" s="32" t="s">
        <v>173</v>
      </c>
    </row>
    <row r="6" ht="18.75" customHeight="1" spans="1:7">
      <c r="A6" s="18"/>
      <c r="B6" s="142"/>
      <c r="C6" s="34"/>
      <c r="D6" s="68" t="s">
        <v>58</v>
      </c>
      <c r="E6" s="68" t="s">
        <v>174</v>
      </c>
      <c r="F6" s="68" t="s">
        <v>175</v>
      </c>
      <c r="G6" s="34"/>
    </row>
    <row r="7" ht="18.75" customHeight="1" spans="1:7">
      <c r="A7" s="143" t="s">
        <v>56</v>
      </c>
      <c r="B7" s="144">
        <v>1</v>
      </c>
      <c r="C7" s="145">
        <v>2</v>
      </c>
      <c r="D7" s="146">
        <v>3</v>
      </c>
      <c r="E7" s="146">
        <v>4</v>
      </c>
      <c r="F7" s="146">
        <v>5</v>
      </c>
      <c r="G7" s="145">
        <v>6</v>
      </c>
    </row>
    <row r="8" ht="18.75" customHeight="1" spans="1:7">
      <c r="A8" s="143" t="s">
        <v>56</v>
      </c>
      <c r="B8" s="147">
        <v>565000</v>
      </c>
      <c r="C8" s="147"/>
      <c r="D8" s="147">
        <v>550000</v>
      </c>
      <c r="E8" s="147">
        <v>250000</v>
      </c>
      <c r="F8" s="147">
        <v>300000</v>
      </c>
      <c r="G8" s="147">
        <v>15000</v>
      </c>
    </row>
    <row r="9" ht="18.75" customHeight="1" spans="1:7">
      <c r="A9" s="148" t="s">
        <v>176</v>
      </c>
      <c r="B9" s="147">
        <v>160000</v>
      </c>
      <c r="C9" s="147"/>
      <c r="D9" s="147">
        <v>150000</v>
      </c>
      <c r="E9" s="147"/>
      <c r="F9" s="147">
        <v>150000</v>
      </c>
      <c r="G9" s="147">
        <v>10000</v>
      </c>
    </row>
    <row r="10" ht="18.75" customHeight="1" spans="1:7">
      <c r="A10" s="148" t="s">
        <v>177</v>
      </c>
      <c r="B10" s="147">
        <v>55000</v>
      </c>
      <c r="C10" s="147"/>
      <c r="D10" s="147">
        <v>50000</v>
      </c>
      <c r="E10" s="147"/>
      <c r="F10" s="147">
        <v>50000</v>
      </c>
      <c r="G10" s="147">
        <v>5000</v>
      </c>
    </row>
    <row r="11" ht="18.75" customHeight="1" spans="1:7">
      <c r="A11" s="148" t="s">
        <v>178</v>
      </c>
      <c r="B11" s="147"/>
      <c r="C11" s="147"/>
      <c r="D11" s="147"/>
      <c r="E11" s="147"/>
      <c r="F11" s="147"/>
      <c r="G11" s="147"/>
    </row>
    <row r="12" ht="18.75" customHeight="1" spans="1:7">
      <c r="A12" s="148" t="s">
        <v>179</v>
      </c>
      <c r="B12" s="147">
        <v>350000</v>
      </c>
      <c r="C12" s="147"/>
      <c r="D12" s="147">
        <v>350000</v>
      </c>
      <c r="E12" s="147">
        <v>250000</v>
      </c>
      <c r="F12" s="147">
        <v>100000</v>
      </c>
      <c r="G12" s="147"/>
    </row>
  </sheetData>
  <mergeCells count="7">
    <mergeCell ref="A3:G3"/>
    <mergeCell ref="A4:D4"/>
    <mergeCell ref="D5:F5"/>
    <mergeCell ref="A5:A7"/>
    <mergeCell ref="B5:B6"/>
    <mergeCell ref="C5:C6"/>
    <mergeCell ref="G5:G6"/>
  </mergeCells>
  <printOptions horizontalCentered="1"/>
  <pageMargins left="0.39" right="0.39" top="0.58" bottom="0.58" header="0.51" footer="0.51"/>
  <pageSetup paperSize="9" scale="92"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5"/>
  <sheetViews>
    <sheetView showZeros="0" workbookViewId="0">
      <pane ySplit="9" topLeftCell="A10" activePane="bottomLeft" state="frozen"/>
      <selection/>
      <selection pane="bottomLeft" activeCell="H1" sqref="H$1:H$1048576"/>
    </sheetView>
  </sheetViews>
  <sheetFormatPr defaultColWidth="9.14583333333333" defaultRowHeight="14.25" customHeight="1"/>
  <cols>
    <col min="1" max="1" width="32.84375" customWidth="1"/>
    <col min="2" max="2" width="25.4166666666667" customWidth="1"/>
    <col min="3" max="3" width="26.5729166666667" customWidth="1"/>
    <col min="4" max="4" width="10.1458333333333" customWidth="1"/>
    <col min="5" max="5" width="28.59375" customWidth="1"/>
    <col min="6" max="6" width="10.28125" customWidth="1"/>
    <col min="7" max="7" width="23" customWidth="1"/>
    <col min="8" max="21" width="19.84375" customWidth="1"/>
    <col min="22" max="23" width="2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26"/>
      <c r="D2" s="127"/>
      <c r="E2" s="127"/>
      <c r="F2" s="127"/>
      <c r="G2" s="127"/>
      <c r="H2" s="69"/>
      <c r="I2" s="69"/>
      <c r="J2" s="69"/>
      <c r="K2" s="69"/>
      <c r="L2" s="69"/>
      <c r="M2" s="69"/>
      <c r="N2" s="31"/>
      <c r="O2" s="31"/>
      <c r="P2" s="31"/>
      <c r="Q2" s="69"/>
      <c r="U2" s="126"/>
      <c r="W2" s="40" t="s">
        <v>180</v>
      </c>
    </row>
    <row r="3" ht="39.75" customHeight="1" spans="1:23">
      <c r="A3" s="128" t="str">
        <f>"2025"&amp;"年部门基本支出预算表"</f>
        <v>2025年部门基本支出预算表</v>
      </c>
      <c r="B3" s="53"/>
      <c r="C3" s="53"/>
      <c r="D3" s="53"/>
      <c r="E3" s="53"/>
      <c r="F3" s="53"/>
      <c r="G3" s="53"/>
      <c r="H3" s="53"/>
      <c r="I3" s="53"/>
      <c r="J3" s="53"/>
      <c r="K3" s="53"/>
      <c r="L3" s="53"/>
      <c r="M3" s="53"/>
      <c r="N3" s="7"/>
      <c r="O3" s="7"/>
      <c r="P3" s="7"/>
      <c r="Q3" s="53"/>
      <c r="R3" s="53"/>
      <c r="S3" s="53"/>
      <c r="T3" s="53"/>
      <c r="U3" s="53"/>
      <c r="V3" s="53"/>
      <c r="W3" s="53"/>
    </row>
    <row r="4" ht="18.75" customHeight="1" spans="1:23">
      <c r="A4" s="8" t="str">
        <f>"单位名称："&amp;"临沧市临翔区疾病预防控制中心"</f>
        <v>单位名称：临沧市临翔区疾病预防控制中心</v>
      </c>
      <c r="B4" s="129"/>
      <c r="C4" s="129"/>
      <c r="D4" s="129"/>
      <c r="E4" s="129"/>
      <c r="F4" s="129"/>
      <c r="G4" s="129"/>
      <c r="H4" s="73"/>
      <c r="I4" s="73"/>
      <c r="J4" s="73"/>
      <c r="K4" s="73"/>
      <c r="L4" s="73"/>
      <c r="M4" s="73"/>
      <c r="N4" s="96"/>
      <c r="O4" s="96"/>
      <c r="P4" s="96"/>
      <c r="Q4" s="73"/>
      <c r="U4" s="126"/>
      <c r="W4" s="40" t="s">
        <v>168</v>
      </c>
    </row>
    <row r="5" ht="18" customHeight="1" spans="1:23">
      <c r="A5" s="11" t="s">
        <v>181</v>
      </c>
      <c r="B5" s="11" t="s">
        <v>182</v>
      </c>
      <c r="C5" s="11" t="s">
        <v>183</v>
      </c>
      <c r="D5" s="11" t="s">
        <v>184</v>
      </c>
      <c r="E5" s="11" t="s">
        <v>185</v>
      </c>
      <c r="F5" s="11" t="s">
        <v>186</v>
      </c>
      <c r="G5" s="11" t="s">
        <v>187</v>
      </c>
      <c r="H5" s="130" t="s">
        <v>188</v>
      </c>
      <c r="I5" s="66" t="s">
        <v>188</v>
      </c>
      <c r="J5" s="66"/>
      <c r="K5" s="66"/>
      <c r="L5" s="66"/>
      <c r="M5" s="66"/>
      <c r="N5" s="14"/>
      <c r="O5" s="14"/>
      <c r="P5" s="14"/>
      <c r="Q5" s="76" t="s">
        <v>62</v>
      </c>
      <c r="R5" s="66" t="s">
        <v>78</v>
      </c>
      <c r="S5" s="66"/>
      <c r="T5" s="66"/>
      <c r="U5" s="66"/>
      <c r="V5" s="66"/>
      <c r="W5" s="135"/>
    </row>
    <row r="6" ht="18" customHeight="1" spans="1:23">
      <c r="A6" s="16"/>
      <c r="B6" s="125"/>
      <c r="C6" s="16"/>
      <c r="D6" s="16"/>
      <c r="E6" s="16"/>
      <c r="F6" s="16"/>
      <c r="G6" s="16"/>
      <c r="H6" s="108" t="s">
        <v>189</v>
      </c>
      <c r="I6" s="130" t="s">
        <v>59</v>
      </c>
      <c r="J6" s="66"/>
      <c r="K6" s="66"/>
      <c r="L6" s="66"/>
      <c r="M6" s="135"/>
      <c r="N6" s="13" t="s">
        <v>190</v>
      </c>
      <c r="O6" s="14"/>
      <c r="P6" s="15"/>
      <c r="Q6" s="11" t="s">
        <v>62</v>
      </c>
      <c r="R6" s="130" t="s">
        <v>78</v>
      </c>
      <c r="S6" s="76" t="s">
        <v>65</v>
      </c>
      <c r="T6" s="66" t="s">
        <v>78</v>
      </c>
      <c r="U6" s="76" t="s">
        <v>67</v>
      </c>
      <c r="V6" s="76" t="s">
        <v>68</v>
      </c>
      <c r="W6" s="137" t="s">
        <v>69</v>
      </c>
    </row>
    <row r="7" ht="18.75" customHeight="1" spans="1:23">
      <c r="A7" s="33"/>
      <c r="B7" s="33"/>
      <c r="C7" s="33"/>
      <c r="D7" s="33"/>
      <c r="E7" s="33"/>
      <c r="F7" s="33"/>
      <c r="G7" s="33"/>
      <c r="H7" s="33"/>
      <c r="I7" s="136" t="s">
        <v>191</v>
      </c>
      <c r="J7" s="11" t="s">
        <v>192</v>
      </c>
      <c r="K7" s="11" t="s">
        <v>193</v>
      </c>
      <c r="L7" s="11" t="s">
        <v>194</v>
      </c>
      <c r="M7" s="11" t="s">
        <v>195</v>
      </c>
      <c r="N7" s="11" t="s">
        <v>59</v>
      </c>
      <c r="O7" s="11" t="s">
        <v>60</v>
      </c>
      <c r="P7" s="11" t="s">
        <v>61</v>
      </c>
      <c r="Q7" s="33"/>
      <c r="R7" s="11" t="s">
        <v>58</v>
      </c>
      <c r="S7" s="11" t="s">
        <v>65</v>
      </c>
      <c r="T7" s="11" t="s">
        <v>196</v>
      </c>
      <c r="U7" s="11" t="s">
        <v>67</v>
      </c>
      <c r="V7" s="11" t="s">
        <v>68</v>
      </c>
      <c r="W7" s="11" t="s">
        <v>69</v>
      </c>
    </row>
    <row r="8" ht="37.5" customHeight="1" spans="1:23">
      <c r="A8" s="111"/>
      <c r="B8" s="111"/>
      <c r="C8" s="111"/>
      <c r="D8" s="111"/>
      <c r="E8" s="111"/>
      <c r="F8" s="111"/>
      <c r="G8" s="111"/>
      <c r="H8" s="111"/>
      <c r="I8" s="95"/>
      <c r="J8" s="18" t="s">
        <v>197</v>
      </c>
      <c r="K8" s="18" t="s">
        <v>193</v>
      </c>
      <c r="L8" s="18" t="s">
        <v>194</v>
      </c>
      <c r="M8" s="18" t="s">
        <v>195</v>
      </c>
      <c r="N8" s="18" t="s">
        <v>193</v>
      </c>
      <c r="O8" s="18" t="s">
        <v>194</v>
      </c>
      <c r="P8" s="18" t="s">
        <v>195</v>
      </c>
      <c r="Q8" s="18" t="s">
        <v>62</v>
      </c>
      <c r="R8" s="18" t="s">
        <v>58</v>
      </c>
      <c r="S8" s="18" t="s">
        <v>65</v>
      </c>
      <c r="T8" s="18" t="s">
        <v>196</v>
      </c>
      <c r="U8" s="18" t="s">
        <v>67</v>
      </c>
      <c r="V8" s="18" t="s">
        <v>68</v>
      </c>
      <c r="W8" s="18" t="s">
        <v>69</v>
      </c>
    </row>
    <row r="9" ht="19.5" customHeight="1" spans="1:23">
      <c r="A9" s="131">
        <v>1</v>
      </c>
      <c r="B9" s="131">
        <v>2</v>
      </c>
      <c r="C9" s="131">
        <v>3</v>
      </c>
      <c r="D9" s="131">
        <v>4</v>
      </c>
      <c r="E9" s="131">
        <v>5</v>
      </c>
      <c r="F9" s="131">
        <v>6</v>
      </c>
      <c r="G9" s="131">
        <v>7</v>
      </c>
      <c r="H9" s="131">
        <v>8</v>
      </c>
      <c r="I9" s="131">
        <v>9</v>
      </c>
      <c r="J9" s="131">
        <v>10</v>
      </c>
      <c r="K9" s="131">
        <v>11</v>
      </c>
      <c r="L9" s="131">
        <v>12</v>
      </c>
      <c r="M9" s="131">
        <v>13</v>
      </c>
      <c r="N9" s="131">
        <v>14</v>
      </c>
      <c r="O9" s="131">
        <v>15</v>
      </c>
      <c r="P9" s="131">
        <v>16</v>
      </c>
      <c r="Q9" s="131">
        <v>17</v>
      </c>
      <c r="R9" s="131">
        <v>18</v>
      </c>
      <c r="S9" s="131">
        <v>19</v>
      </c>
      <c r="T9" s="131">
        <v>20</v>
      </c>
      <c r="U9" s="131">
        <v>21</v>
      </c>
      <c r="V9" s="131">
        <v>22</v>
      </c>
      <c r="W9" s="131">
        <v>23</v>
      </c>
    </row>
    <row r="10" ht="21" customHeight="1" spans="1:23">
      <c r="A10" s="132" t="s">
        <v>71</v>
      </c>
      <c r="B10" s="132"/>
      <c r="C10" s="132"/>
      <c r="D10" s="132"/>
      <c r="E10" s="132"/>
      <c r="F10" s="132"/>
      <c r="G10" s="132"/>
      <c r="H10" s="24">
        <v>13455757.29</v>
      </c>
      <c r="I10" s="24">
        <v>10455757.29</v>
      </c>
      <c r="J10" s="24"/>
      <c r="K10" s="24"/>
      <c r="L10" s="24">
        <v>10455757.29</v>
      </c>
      <c r="M10" s="24"/>
      <c r="N10" s="24"/>
      <c r="O10" s="24"/>
      <c r="P10" s="24"/>
      <c r="Q10" s="24"/>
      <c r="R10" s="24">
        <v>3000000</v>
      </c>
      <c r="S10" s="24">
        <v>3000000</v>
      </c>
      <c r="T10" s="24"/>
      <c r="U10" s="24"/>
      <c r="V10" s="24"/>
      <c r="W10" s="24"/>
    </row>
    <row r="11" ht="21" customHeight="1" spans="1:23">
      <c r="A11" s="132"/>
      <c r="B11" s="22" t="s">
        <v>198</v>
      </c>
      <c r="C11" s="22" t="s">
        <v>199</v>
      </c>
      <c r="D11" s="22" t="s">
        <v>99</v>
      </c>
      <c r="E11" s="22" t="s">
        <v>100</v>
      </c>
      <c r="F11" s="22" t="s">
        <v>200</v>
      </c>
      <c r="G11" s="22" t="s">
        <v>201</v>
      </c>
      <c r="H11" s="24">
        <v>2631948</v>
      </c>
      <c r="I11" s="24">
        <v>2631948</v>
      </c>
      <c r="J11" s="24"/>
      <c r="K11" s="24"/>
      <c r="L11" s="24">
        <v>2631948</v>
      </c>
      <c r="M11" s="24"/>
      <c r="N11" s="24"/>
      <c r="O11" s="24"/>
      <c r="P11" s="24"/>
      <c r="Q11" s="24"/>
      <c r="R11" s="24"/>
      <c r="S11" s="24"/>
      <c r="T11" s="24"/>
      <c r="U11" s="24"/>
      <c r="V11" s="24"/>
      <c r="W11" s="24"/>
    </row>
    <row r="12" ht="21" customHeight="1" spans="1:23">
      <c r="A12" s="25"/>
      <c r="B12" s="22" t="s">
        <v>198</v>
      </c>
      <c r="C12" s="22" t="s">
        <v>199</v>
      </c>
      <c r="D12" s="22" t="s">
        <v>99</v>
      </c>
      <c r="E12" s="22" t="s">
        <v>100</v>
      </c>
      <c r="F12" s="22" t="s">
        <v>202</v>
      </c>
      <c r="G12" s="22" t="s">
        <v>203</v>
      </c>
      <c r="H12" s="24">
        <v>526428</v>
      </c>
      <c r="I12" s="24">
        <v>526428</v>
      </c>
      <c r="J12" s="24"/>
      <c r="K12" s="24"/>
      <c r="L12" s="24">
        <v>526428</v>
      </c>
      <c r="M12" s="24"/>
      <c r="N12" s="24"/>
      <c r="O12" s="24"/>
      <c r="P12" s="24"/>
      <c r="Q12" s="24"/>
      <c r="R12" s="24"/>
      <c r="S12" s="24"/>
      <c r="T12" s="24"/>
      <c r="U12" s="24"/>
      <c r="V12" s="24"/>
      <c r="W12" s="24"/>
    </row>
    <row r="13" ht="21" customHeight="1" spans="1:23">
      <c r="A13" s="25"/>
      <c r="B13" s="22" t="s">
        <v>198</v>
      </c>
      <c r="C13" s="22" t="s">
        <v>199</v>
      </c>
      <c r="D13" s="22" t="s">
        <v>99</v>
      </c>
      <c r="E13" s="22" t="s">
        <v>100</v>
      </c>
      <c r="F13" s="22" t="s">
        <v>204</v>
      </c>
      <c r="G13" s="22" t="s">
        <v>205</v>
      </c>
      <c r="H13" s="24">
        <v>820440</v>
      </c>
      <c r="I13" s="24">
        <v>820440</v>
      </c>
      <c r="J13" s="24"/>
      <c r="K13" s="24"/>
      <c r="L13" s="24">
        <v>820440</v>
      </c>
      <c r="M13" s="24"/>
      <c r="N13" s="24"/>
      <c r="O13" s="24"/>
      <c r="P13" s="24"/>
      <c r="Q13" s="24"/>
      <c r="R13" s="24"/>
      <c r="S13" s="24"/>
      <c r="T13" s="24"/>
      <c r="U13" s="24"/>
      <c r="V13" s="24"/>
      <c r="W13" s="24"/>
    </row>
    <row r="14" ht="21" customHeight="1" spans="1:23">
      <c r="A14" s="25"/>
      <c r="B14" s="22" t="s">
        <v>206</v>
      </c>
      <c r="C14" s="22" t="s">
        <v>207</v>
      </c>
      <c r="D14" s="22" t="s">
        <v>99</v>
      </c>
      <c r="E14" s="22" t="s">
        <v>100</v>
      </c>
      <c r="F14" s="22" t="s">
        <v>204</v>
      </c>
      <c r="G14" s="22" t="s">
        <v>205</v>
      </c>
      <c r="H14" s="24">
        <v>1116000</v>
      </c>
      <c r="I14" s="24">
        <v>1116000</v>
      </c>
      <c r="J14" s="24"/>
      <c r="K14" s="24"/>
      <c r="L14" s="24">
        <v>1116000</v>
      </c>
      <c r="M14" s="24"/>
      <c r="N14" s="24"/>
      <c r="O14" s="24"/>
      <c r="P14" s="24"/>
      <c r="Q14" s="24"/>
      <c r="R14" s="24"/>
      <c r="S14" s="24"/>
      <c r="T14" s="24"/>
      <c r="U14" s="24"/>
      <c r="V14" s="24"/>
      <c r="W14" s="24"/>
    </row>
    <row r="15" ht="21" customHeight="1" spans="1:23">
      <c r="A15" s="25"/>
      <c r="B15" s="22" t="s">
        <v>198</v>
      </c>
      <c r="C15" s="22" t="s">
        <v>199</v>
      </c>
      <c r="D15" s="22" t="s">
        <v>99</v>
      </c>
      <c r="E15" s="22" t="s">
        <v>100</v>
      </c>
      <c r="F15" s="22" t="s">
        <v>204</v>
      </c>
      <c r="G15" s="22" t="s">
        <v>205</v>
      </c>
      <c r="H15" s="24">
        <v>1703460</v>
      </c>
      <c r="I15" s="24">
        <v>1703460</v>
      </c>
      <c r="J15" s="24"/>
      <c r="K15" s="24"/>
      <c r="L15" s="24">
        <v>1703460</v>
      </c>
      <c r="M15" s="24"/>
      <c r="N15" s="24"/>
      <c r="O15" s="24"/>
      <c r="P15" s="24"/>
      <c r="Q15" s="24"/>
      <c r="R15" s="24"/>
      <c r="S15" s="24"/>
      <c r="T15" s="24"/>
      <c r="U15" s="24"/>
      <c r="V15" s="24"/>
      <c r="W15" s="24"/>
    </row>
    <row r="16" ht="21" customHeight="1" spans="1:23">
      <c r="A16" s="25"/>
      <c r="B16" s="22" t="s">
        <v>208</v>
      </c>
      <c r="C16" s="22" t="s">
        <v>209</v>
      </c>
      <c r="D16" s="22" t="s">
        <v>90</v>
      </c>
      <c r="E16" s="22" t="s">
        <v>91</v>
      </c>
      <c r="F16" s="22" t="s">
        <v>210</v>
      </c>
      <c r="G16" s="22" t="s">
        <v>211</v>
      </c>
      <c r="H16" s="24">
        <v>909164.16</v>
      </c>
      <c r="I16" s="24">
        <v>909164.16</v>
      </c>
      <c r="J16" s="24"/>
      <c r="K16" s="24"/>
      <c r="L16" s="24">
        <v>909164.16</v>
      </c>
      <c r="M16" s="24"/>
      <c r="N16" s="24"/>
      <c r="O16" s="24"/>
      <c r="P16" s="24"/>
      <c r="Q16" s="24"/>
      <c r="R16" s="24"/>
      <c r="S16" s="24"/>
      <c r="T16" s="24"/>
      <c r="U16" s="24"/>
      <c r="V16" s="24"/>
      <c r="W16" s="24"/>
    </row>
    <row r="17" ht="21" customHeight="1" spans="1:23">
      <c r="A17" s="25"/>
      <c r="B17" s="22" t="s">
        <v>208</v>
      </c>
      <c r="C17" s="22" t="s">
        <v>209</v>
      </c>
      <c r="D17" s="22" t="s">
        <v>90</v>
      </c>
      <c r="E17" s="22" t="s">
        <v>91</v>
      </c>
      <c r="F17" s="22" t="s">
        <v>210</v>
      </c>
      <c r="G17" s="22" t="s">
        <v>211</v>
      </c>
      <c r="H17" s="24"/>
      <c r="I17" s="24"/>
      <c r="J17" s="24"/>
      <c r="K17" s="24"/>
      <c r="L17" s="24"/>
      <c r="M17" s="24"/>
      <c r="N17" s="24"/>
      <c r="O17" s="24"/>
      <c r="P17" s="24"/>
      <c r="Q17" s="24"/>
      <c r="R17" s="24"/>
      <c r="S17" s="24"/>
      <c r="T17" s="24"/>
      <c r="U17" s="24"/>
      <c r="V17" s="24"/>
      <c r="W17" s="24"/>
    </row>
    <row r="18" ht="21" customHeight="1" spans="1:23">
      <c r="A18" s="25"/>
      <c r="B18" s="22" t="s">
        <v>208</v>
      </c>
      <c r="C18" s="22" t="s">
        <v>209</v>
      </c>
      <c r="D18" s="22" t="s">
        <v>107</v>
      </c>
      <c r="E18" s="22" t="s">
        <v>108</v>
      </c>
      <c r="F18" s="22" t="s">
        <v>212</v>
      </c>
      <c r="G18" s="22" t="s">
        <v>213</v>
      </c>
      <c r="H18" s="24">
        <v>403441.6</v>
      </c>
      <c r="I18" s="24">
        <v>403441.6</v>
      </c>
      <c r="J18" s="24"/>
      <c r="K18" s="24"/>
      <c r="L18" s="24">
        <v>403441.6</v>
      </c>
      <c r="M18" s="24"/>
      <c r="N18" s="24"/>
      <c r="O18" s="24"/>
      <c r="P18" s="24"/>
      <c r="Q18" s="24"/>
      <c r="R18" s="24"/>
      <c r="S18" s="24"/>
      <c r="T18" s="24"/>
      <c r="U18" s="24"/>
      <c r="V18" s="24"/>
      <c r="W18" s="24"/>
    </row>
    <row r="19" ht="21" customHeight="1" spans="1:23">
      <c r="A19" s="25"/>
      <c r="B19" s="22" t="s">
        <v>208</v>
      </c>
      <c r="C19" s="22" t="s">
        <v>209</v>
      </c>
      <c r="D19" s="22" t="s">
        <v>214</v>
      </c>
      <c r="E19" s="22" t="s">
        <v>215</v>
      </c>
      <c r="F19" s="22" t="s">
        <v>212</v>
      </c>
      <c r="G19" s="22" t="s">
        <v>213</v>
      </c>
      <c r="H19" s="24"/>
      <c r="I19" s="24"/>
      <c r="J19" s="24"/>
      <c r="K19" s="24"/>
      <c r="L19" s="24"/>
      <c r="M19" s="24"/>
      <c r="N19" s="24"/>
      <c r="O19" s="24"/>
      <c r="P19" s="24"/>
      <c r="Q19" s="24"/>
      <c r="R19" s="24"/>
      <c r="S19" s="24"/>
      <c r="T19" s="24"/>
      <c r="U19" s="24"/>
      <c r="V19" s="24"/>
      <c r="W19" s="24"/>
    </row>
    <row r="20" ht="21" customHeight="1" spans="1:23">
      <c r="A20" s="25"/>
      <c r="B20" s="22" t="s">
        <v>208</v>
      </c>
      <c r="C20" s="22" t="s">
        <v>209</v>
      </c>
      <c r="D20" s="22" t="s">
        <v>109</v>
      </c>
      <c r="E20" s="22" t="s">
        <v>110</v>
      </c>
      <c r="F20" s="22" t="s">
        <v>216</v>
      </c>
      <c r="G20" s="22" t="s">
        <v>217</v>
      </c>
      <c r="H20" s="24">
        <v>170468.28</v>
      </c>
      <c r="I20" s="24">
        <v>170468.28</v>
      </c>
      <c r="J20" s="24"/>
      <c r="K20" s="24"/>
      <c r="L20" s="24">
        <v>170468.28</v>
      </c>
      <c r="M20" s="24"/>
      <c r="N20" s="24"/>
      <c r="O20" s="24"/>
      <c r="P20" s="24"/>
      <c r="Q20" s="24"/>
      <c r="R20" s="24"/>
      <c r="S20" s="24"/>
      <c r="T20" s="24"/>
      <c r="U20" s="24"/>
      <c r="V20" s="24"/>
      <c r="W20" s="24"/>
    </row>
    <row r="21" ht="21" customHeight="1" spans="1:23">
      <c r="A21" s="25"/>
      <c r="B21" s="22" t="s">
        <v>208</v>
      </c>
      <c r="C21" s="22" t="s">
        <v>209</v>
      </c>
      <c r="D21" s="22" t="s">
        <v>109</v>
      </c>
      <c r="E21" s="22" t="s">
        <v>110</v>
      </c>
      <c r="F21" s="22" t="s">
        <v>216</v>
      </c>
      <c r="G21" s="22" t="s">
        <v>217</v>
      </c>
      <c r="H21" s="24"/>
      <c r="I21" s="24"/>
      <c r="J21" s="24"/>
      <c r="K21" s="24"/>
      <c r="L21" s="24"/>
      <c r="M21" s="24"/>
      <c r="N21" s="24"/>
      <c r="O21" s="24"/>
      <c r="P21" s="24"/>
      <c r="Q21" s="24"/>
      <c r="R21" s="24"/>
      <c r="S21" s="24"/>
      <c r="T21" s="24"/>
      <c r="U21" s="24"/>
      <c r="V21" s="24"/>
      <c r="W21" s="24"/>
    </row>
    <row r="22" ht="21" customHeight="1" spans="1:23">
      <c r="A22" s="25"/>
      <c r="B22" s="22" t="s">
        <v>208</v>
      </c>
      <c r="C22" s="22" t="s">
        <v>209</v>
      </c>
      <c r="D22" s="22" t="s">
        <v>109</v>
      </c>
      <c r="E22" s="22" t="s">
        <v>110</v>
      </c>
      <c r="F22" s="22" t="s">
        <v>216</v>
      </c>
      <c r="G22" s="22" t="s">
        <v>217</v>
      </c>
      <c r="H22" s="24">
        <v>98989.07</v>
      </c>
      <c r="I22" s="24">
        <v>98989.07</v>
      </c>
      <c r="J22" s="24"/>
      <c r="K22" s="24"/>
      <c r="L22" s="24">
        <v>98989.07</v>
      </c>
      <c r="M22" s="24"/>
      <c r="N22" s="24"/>
      <c r="O22" s="24"/>
      <c r="P22" s="24"/>
      <c r="Q22" s="24"/>
      <c r="R22" s="24"/>
      <c r="S22" s="24"/>
      <c r="T22" s="24"/>
      <c r="U22" s="24"/>
      <c r="V22" s="24"/>
      <c r="W22" s="24"/>
    </row>
    <row r="23" ht="21" customHeight="1" spans="1:23">
      <c r="A23" s="25"/>
      <c r="B23" s="22" t="s">
        <v>208</v>
      </c>
      <c r="C23" s="22" t="s">
        <v>209</v>
      </c>
      <c r="D23" s="22" t="s">
        <v>109</v>
      </c>
      <c r="E23" s="22" t="s">
        <v>110</v>
      </c>
      <c r="F23" s="22" t="s">
        <v>216</v>
      </c>
      <c r="G23" s="22" t="s">
        <v>217</v>
      </c>
      <c r="H23" s="24"/>
      <c r="I23" s="24"/>
      <c r="J23" s="24"/>
      <c r="K23" s="24"/>
      <c r="L23" s="24"/>
      <c r="M23" s="24"/>
      <c r="N23" s="24"/>
      <c r="O23" s="24"/>
      <c r="P23" s="24"/>
      <c r="Q23" s="24"/>
      <c r="R23" s="24"/>
      <c r="S23" s="24"/>
      <c r="T23" s="24"/>
      <c r="U23" s="24"/>
      <c r="V23" s="24"/>
      <c r="W23" s="24"/>
    </row>
    <row r="24" ht="21" customHeight="1" spans="1:23">
      <c r="A24" s="25"/>
      <c r="B24" s="22" t="s">
        <v>208</v>
      </c>
      <c r="C24" s="22" t="s">
        <v>209</v>
      </c>
      <c r="D24" s="22" t="s">
        <v>111</v>
      </c>
      <c r="E24" s="22" t="s">
        <v>112</v>
      </c>
      <c r="F24" s="22" t="s">
        <v>218</v>
      </c>
      <c r="G24" s="22" t="s">
        <v>219</v>
      </c>
      <c r="H24" s="24">
        <v>14136</v>
      </c>
      <c r="I24" s="24">
        <v>14136</v>
      </c>
      <c r="J24" s="24"/>
      <c r="K24" s="24"/>
      <c r="L24" s="24">
        <v>14136</v>
      </c>
      <c r="M24" s="24"/>
      <c r="N24" s="24"/>
      <c r="O24" s="24"/>
      <c r="P24" s="24"/>
      <c r="Q24" s="24"/>
      <c r="R24" s="24"/>
      <c r="S24" s="24"/>
      <c r="T24" s="24"/>
      <c r="U24" s="24"/>
      <c r="V24" s="24"/>
      <c r="W24" s="24"/>
    </row>
    <row r="25" ht="21" customHeight="1" spans="1:23">
      <c r="A25" s="25"/>
      <c r="B25" s="22" t="s">
        <v>208</v>
      </c>
      <c r="C25" s="22" t="s">
        <v>209</v>
      </c>
      <c r="D25" s="22" t="s">
        <v>94</v>
      </c>
      <c r="E25" s="22" t="s">
        <v>93</v>
      </c>
      <c r="F25" s="22" t="s">
        <v>218</v>
      </c>
      <c r="G25" s="22" t="s">
        <v>219</v>
      </c>
      <c r="H25" s="24">
        <v>39775.93</v>
      </c>
      <c r="I25" s="24">
        <v>39775.93</v>
      </c>
      <c r="J25" s="24"/>
      <c r="K25" s="24"/>
      <c r="L25" s="24">
        <v>39775.93</v>
      </c>
      <c r="M25" s="24"/>
      <c r="N25" s="24"/>
      <c r="O25" s="24"/>
      <c r="P25" s="24"/>
      <c r="Q25" s="24"/>
      <c r="R25" s="24"/>
      <c r="S25" s="24"/>
      <c r="T25" s="24"/>
      <c r="U25" s="24"/>
      <c r="V25" s="24"/>
      <c r="W25" s="24"/>
    </row>
    <row r="26" ht="21" customHeight="1" spans="1:23">
      <c r="A26" s="25"/>
      <c r="B26" s="22" t="s">
        <v>208</v>
      </c>
      <c r="C26" s="22" t="s">
        <v>209</v>
      </c>
      <c r="D26" s="22" t="s">
        <v>111</v>
      </c>
      <c r="E26" s="22" t="s">
        <v>112</v>
      </c>
      <c r="F26" s="22" t="s">
        <v>218</v>
      </c>
      <c r="G26" s="22" t="s">
        <v>219</v>
      </c>
      <c r="H26" s="24">
        <v>11364.55</v>
      </c>
      <c r="I26" s="24">
        <v>11364.55</v>
      </c>
      <c r="J26" s="24"/>
      <c r="K26" s="24"/>
      <c r="L26" s="24">
        <v>11364.55</v>
      </c>
      <c r="M26" s="24"/>
      <c r="N26" s="24"/>
      <c r="O26" s="24"/>
      <c r="P26" s="24"/>
      <c r="Q26" s="24"/>
      <c r="R26" s="24"/>
      <c r="S26" s="24"/>
      <c r="T26" s="24"/>
      <c r="U26" s="24"/>
      <c r="V26" s="24"/>
      <c r="W26" s="24"/>
    </row>
    <row r="27" ht="21" customHeight="1" spans="1:23">
      <c r="A27" s="25"/>
      <c r="B27" s="22" t="s">
        <v>208</v>
      </c>
      <c r="C27" s="22" t="s">
        <v>209</v>
      </c>
      <c r="D27" s="22" t="s">
        <v>111</v>
      </c>
      <c r="E27" s="22" t="s">
        <v>112</v>
      </c>
      <c r="F27" s="22" t="s">
        <v>218</v>
      </c>
      <c r="G27" s="22" t="s">
        <v>219</v>
      </c>
      <c r="H27" s="24"/>
      <c r="I27" s="24"/>
      <c r="J27" s="24"/>
      <c r="K27" s="24"/>
      <c r="L27" s="24"/>
      <c r="M27" s="24"/>
      <c r="N27" s="24"/>
      <c r="O27" s="24"/>
      <c r="P27" s="24"/>
      <c r="Q27" s="24"/>
      <c r="R27" s="24"/>
      <c r="S27" s="24"/>
      <c r="T27" s="24"/>
      <c r="U27" s="24"/>
      <c r="V27" s="24"/>
      <c r="W27" s="24"/>
    </row>
    <row r="28" ht="21" customHeight="1" spans="1:23">
      <c r="A28" s="25"/>
      <c r="B28" s="22" t="s">
        <v>208</v>
      </c>
      <c r="C28" s="22" t="s">
        <v>209</v>
      </c>
      <c r="D28" s="22" t="s">
        <v>111</v>
      </c>
      <c r="E28" s="22" t="s">
        <v>112</v>
      </c>
      <c r="F28" s="22" t="s">
        <v>218</v>
      </c>
      <c r="G28" s="22" t="s">
        <v>219</v>
      </c>
      <c r="H28" s="24">
        <v>8664</v>
      </c>
      <c r="I28" s="24">
        <v>8664</v>
      </c>
      <c r="J28" s="24"/>
      <c r="K28" s="24"/>
      <c r="L28" s="24">
        <v>8664</v>
      </c>
      <c r="M28" s="24"/>
      <c r="N28" s="24"/>
      <c r="O28" s="24"/>
      <c r="P28" s="24"/>
      <c r="Q28" s="24"/>
      <c r="R28" s="24"/>
      <c r="S28" s="24"/>
      <c r="T28" s="24"/>
      <c r="U28" s="24"/>
      <c r="V28" s="24"/>
      <c r="W28" s="24"/>
    </row>
    <row r="29" ht="21" customHeight="1" spans="1:23">
      <c r="A29" s="25"/>
      <c r="B29" s="22" t="s">
        <v>208</v>
      </c>
      <c r="C29" s="22" t="s">
        <v>209</v>
      </c>
      <c r="D29" s="22" t="s">
        <v>94</v>
      </c>
      <c r="E29" s="22" t="s">
        <v>93</v>
      </c>
      <c r="F29" s="22" t="s">
        <v>218</v>
      </c>
      <c r="G29" s="22" t="s">
        <v>219</v>
      </c>
      <c r="H29" s="24"/>
      <c r="I29" s="24"/>
      <c r="J29" s="24"/>
      <c r="K29" s="24"/>
      <c r="L29" s="24"/>
      <c r="M29" s="24"/>
      <c r="N29" s="24"/>
      <c r="O29" s="24"/>
      <c r="P29" s="24"/>
      <c r="Q29" s="24"/>
      <c r="R29" s="24"/>
      <c r="S29" s="24"/>
      <c r="T29" s="24"/>
      <c r="U29" s="24"/>
      <c r="V29" s="24"/>
      <c r="W29" s="24"/>
    </row>
    <row r="30" ht="21" customHeight="1" spans="1:23">
      <c r="A30" s="25"/>
      <c r="B30" s="22" t="s">
        <v>208</v>
      </c>
      <c r="C30" s="22" t="s">
        <v>209</v>
      </c>
      <c r="D30" s="22" t="s">
        <v>111</v>
      </c>
      <c r="E30" s="22" t="s">
        <v>112</v>
      </c>
      <c r="F30" s="22" t="s">
        <v>218</v>
      </c>
      <c r="G30" s="22" t="s">
        <v>219</v>
      </c>
      <c r="H30" s="24"/>
      <c r="I30" s="24"/>
      <c r="J30" s="24"/>
      <c r="K30" s="24"/>
      <c r="L30" s="24"/>
      <c r="M30" s="24"/>
      <c r="N30" s="24"/>
      <c r="O30" s="24"/>
      <c r="P30" s="24"/>
      <c r="Q30" s="24"/>
      <c r="R30" s="24"/>
      <c r="S30" s="24"/>
      <c r="T30" s="24"/>
      <c r="U30" s="24"/>
      <c r="V30" s="24"/>
      <c r="W30" s="24"/>
    </row>
    <row r="31" ht="21" customHeight="1" spans="1:23">
      <c r="A31" s="25"/>
      <c r="B31" s="22" t="s">
        <v>208</v>
      </c>
      <c r="C31" s="22" t="s">
        <v>209</v>
      </c>
      <c r="D31" s="22" t="s">
        <v>111</v>
      </c>
      <c r="E31" s="22" t="s">
        <v>112</v>
      </c>
      <c r="F31" s="22" t="s">
        <v>218</v>
      </c>
      <c r="G31" s="22" t="s">
        <v>219</v>
      </c>
      <c r="H31" s="24"/>
      <c r="I31" s="24"/>
      <c r="J31" s="24"/>
      <c r="K31" s="24"/>
      <c r="L31" s="24"/>
      <c r="M31" s="24"/>
      <c r="N31" s="24"/>
      <c r="O31" s="24"/>
      <c r="P31" s="24"/>
      <c r="Q31" s="24"/>
      <c r="R31" s="24"/>
      <c r="S31" s="24"/>
      <c r="T31" s="24"/>
      <c r="U31" s="24"/>
      <c r="V31" s="24"/>
      <c r="W31" s="24"/>
    </row>
    <row r="32" ht="21" customHeight="1" spans="1:23">
      <c r="A32" s="25"/>
      <c r="B32" s="22" t="s">
        <v>220</v>
      </c>
      <c r="C32" s="22" t="s">
        <v>118</v>
      </c>
      <c r="D32" s="22" t="s">
        <v>117</v>
      </c>
      <c r="E32" s="22" t="s">
        <v>118</v>
      </c>
      <c r="F32" s="22" t="s">
        <v>221</v>
      </c>
      <c r="G32" s="22" t="s">
        <v>118</v>
      </c>
      <c r="H32" s="24">
        <v>681873.12</v>
      </c>
      <c r="I32" s="24">
        <v>681873.12</v>
      </c>
      <c r="J32" s="24"/>
      <c r="K32" s="24"/>
      <c r="L32" s="24">
        <v>681873.12</v>
      </c>
      <c r="M32" s="24"/>
      <c r="N32" s="24"/>
      <c r="O32" s="24"/>
      <c r="P32" s="24"/>
      <c r="Q32" s="24"/>
      <c r="R32" s="24"/>
      <c r="S32" s="24"/>
      <c r="T32" s="24"/>
      <c r="U32" s="24"/>
      <c r="V32" s="24"/>
      <c r="W32" s="24"/>
    </row>
    <row r="33" ht="21" customHeight="1" spans="1:23">
      <c r="A33" s="25"/>
      <c r="B33" s="22" t="s">
        <v>220</v>
      </c>
      <c r="C33" s="22" t="s">
        <v>118</v>
      </c>
      <c r="D33" s="22" t="s">
        <v>117</v>
      </c>
      <c r="E33" s="22" t="s">
        <v>118</v>
      </c>
      <c r="F33" s="22" t="s">
        <v>221</v>
      </c>
      <c r="G33" s="22" t="s">
        <v>118</v>
      </c>
      <c r="H33" s="24"/>
      <c r="I33" s="24"/>
      <c r="J33" s="24"/>
      <c r="K33" s="24"/>
      <c r="L33" s="24"/>
      <c r="M33" s="24"/>
      <c r="N33" s="24"/>
      <c r="O33" s="24"/>
      <c r="P33" s="24"/>
      <c r="Q33" s="24"/>
      <c r="R33" s="24"/>
      <c r="S33" s="24"/>
      <c r="T33" s="24"/>
      <c r="U33" s="24"/>
      <c r="V33" s="24"/>
      <c r="W33" s="24"/>
    </row>
    <row r="34" ht="21" customHeight="1" spans="1:23">
      <c r="A34" s="25"/>
      <c r="B34" s="22" t="s">
        <v>222</v>
      </c>
      <c r="C34" s="22" t="s">
        <v>223</v>
      </c>
      <c r="D34" s="22" t="s">
        <v>99</v>
      </c>
      <c r="E34" s="22" t="s">
        <v>100</v>
      </c>
      <c r="F34" s="22" t="s">
        <v>224</v>
      </c>
      <c r="G34" s="22" t="s">
        <v>225</v>
      </c>
      <c r="H34" s="24">
        <v>72360</v>
      </c>
      <c r="I34" s="24">
        <v>72360</v>
      </c>
      <c r="J34" s="24"/>
      <c r="K34" s="24"/>
      <c r="L34" s="24">
        <v>72360</v>
      </c>
      <c r="M34" s="24"/>
      <c r="N34" s="24"/>
      <c r="O34" s="24"/>
      <c r="P34" s="24"/>
      <c r="Q34" s="24"/>
      <c r="R34" s="24"/>
      <c r="S34" s="24"/>
      <c r="T34" s="24"/>
      <c r="U34" s="24"/>
      <c r="V34" s="24"/>
      <c r="W34" s="24"/>
    </row>
    <row r="35" ht="21" customHeight="1" spans="1:23">
      <c r="A35" s="25"/>
      <c r="B35" s="22" t="s">
        <v>226</v>
      </c>
      <c r="C35" s="22" t="s">
        <v>227</v>
      </c>
      <c r="D35" s="22" t="s">
        <v>99</v>
      </c>
      <c r="E35" s="22" t="s">
        <v>100</v>
      </c>
      <c r="F35" s="22" t="s">
        <v>228</v>
      </c>
      <c r="G35" s="22" t="s">
        <v>173</v>
      </c>
      <c r="H35" s="24">
        <v>5000</v>
      </c>
      <c r="I35" s="24">
        <v>5000</v>
      </c>
      <c r="J35" s="24"/>
      <c r="K35" s="24"/>
      <c r="L35" s="24">
        <v>5000</v>
      </c>
      <c r="M35" s="24"/>
      <c r="N35" s="24"/>
      <c r="O35" s="24"/>
      <c r="P35" s="24"/>
      <c r="Q35" s="24"/>
      <c r="R35" s="24"/>
      <c r="S35" s="24"/>
      <c r="T35" s="24"/>
      <c r="U35" s="24"/>
      <c r="V35" s="24"/>
      <c r="W35" s="24"/>
    </row>
    <row r="36" ht="21" customHeight="1" spans="1:23">
      <c r="A36" s="25"/>
      <c r="B36" s="22" t="s">
        <v>229</v>
      </c>
      <c r="C36" s="22" t="s">
        <v>230</v>
      </c>
      <c r="D36" s="22" t="s">
        <v>99</v>
      </c>
      <c r="E36" s="22" t="s">
        <v>100</v>
      </c>
      <c r="F36" s="22" t="s">
        <v>231</v>
      </c>
      <c r="G36" s="22" t="s">
        <v>232</v>
      </c>
      <c r="H36" s="24">
        <v>50000</v>
      </c>
      <c r="I36" s="24">
        <v>50000</v>
      </c>
      <c r="J36" s="24"/>
      <c r="K36" s="24"/>
      <c r="L36" s="24">
        <v>50000</v>
      </c>
      <c r="M36" s="24"/>
      <c r="N36" s="24"/>
      <c r="O36" s="24"/>
      <c r="P36" s="24"/>
      <c r="Q36" s="24"/>
      <c r="R36" s="24"/>
      <c r="S36" s="24"/>
      <c r="T36" s="24"/>
      <c r="U36" s="24"/>
      <c r="V36" s="24"/>
      <c r="W36" s="24"/>
    </row>
    <row r="37" ht="21" customHeight="1" spans="1:23">
      <c r="A37" s="25"/>
      <c r="B37" s="22" t="s">
        <v>233</v>
      </c>
      <c r="C37" s="22" t="s">
        <v>234</v>
      </c>
      <c r="D37" s="22" t="s">
        <v>99</v>
      </c>
      <c r="E37" s="22" t="s">
        <v>100</v>
      </c>
      <c r="F37" s="22" t="s">
        <v>235</v>
      </c>
      <c r="G37" s="22" t="s">
        <v>236</v>
      </c>
      <c r="H37" s="24">
        <v>10000</v>
      </c>
      <c r="I37" s="24">
        <v>10000</v>
      </c>
      <c r="J37" s="24"/>
      <c r="K37" s="24"/>
      <c r="L37" s="24">
        <v>10000</v>
      </c>
      <c r="M37" s="24"/>
      <c r="N37" s="24"/>
      <c r="O37" s="24"/>
      <c r="P37" s="24"/>
      <c r="Q37" s="24"/>
      <c r="R37" s="24"/>
      <c r="S37" s="24"/>
      <c r="T37" s="24"/>
      <c r="U37" s="24"/>
      <c r="V37" s="24"/>
      <c r="W37" s="24"/>
    </row>
    <row r="38" ht="21" customHeight="1" spans="1:23">
      <c r="A38" s="25"/>
      <c r="B38" s="22" t="s">
        <v>233</v>
      </c>
      <c r="C38" s="22" t="s">
        <v>234</v>
      </c>
      <c r="D38" s="22" t="s">
        <v>99</v>
      </c>
      <c r="E38" s="22" t="s">
        <v>100</v>
      </c>
      <c r="F38" s="22" t="s">
        <v>237</v>
      </c>
      <c r="G38" s="22" t="s">
        <v>238</v>
      </c>
      <c r="H38" s="24">
        <v>20000</v>
      </c>
      <c r="I38" s="24">
        <v>20000</v>
      </c>
      <c r="J38" s="24"/>
      <c r="K38" s="24"/>
      <c r="L38" s="24">
        <v>20000</v>
      </c>
      <c r="M38" s="24"/>
      <c r="N38" s="24"/>
      <c r="O38" s="24"/>
      <c r="P38" s="24"/>
      <c r="Q38" s="24"/>
      <c r="R38" s="24"/>
      <c r="S38" s="24"/>
      <c r="T38" s="24"/>
      <c r="U38" s="24"/>
      <c r="V38" s="24"/>
      <c r="W38" s="24"/>
    </row>
    <row r="39" ht="21" customHeight="1" spans="1:23">
      <c r="A39" s="25"/>
      <c r="B39" s="22" t="s">
        <v>233</v>
      </c>
      <c r="C39" s="22" t="s">
        <v>234</v>
      </c>
      <c r="D39" s="22" t="s">
        <v>99</v>
      </c>
      <c r="E39" s="22" t="s">
        <v>100</v>
      </c>
      <c r="F39" s="22" t="s">
        <v>239</v>
      </c>
      <c r="G39" s="22" t="s">
        <v>240</v>
      </c>
      <c r="H39" s="24">
        <v>80000</v>
      </c>
      <c r="I39" s="24">
        <v>80000</v>
      </c>
      <c r="J39" s="24"/>
      <c r="K39" s="24"/>
      <c r="L39" s="24">
        <v>80000</v>
      </c>
      <c r="M39" s="24"/>
      <c r="N39" s="24"/>
      <c r="O39" s="24"/>
      <c r="P39" s="24"/>
      <c r="Q39" s="24"/>
      <c r="R39" s="24"/>
      <c r="S39" s="24"/>
      <c r="T39" s="24"/>
      <c r="U39" s="24"/>
      <c r="V39" s="24"/>
      <c r="W39" s="24"/>
    </row>
    <row r="40" ht="21" customHeight="1" spans="1:23">
      <c r="A40" s="25"/>
      <c r="B40" s="22" t="s">
        <v>233</v>
      </c>
      <c r="C40" s="22" t="s">
        <v>234</v>
      </c>
      <c r="D40" s="22" t="s">
        <v>99</v>
      </c>
      <c r="E40" s="22" t="s">
        <v>100</v>
      </c>
      <c r="F40" s="22" t="s">
        <v>241</v>
      </c>
      <c r="G40" s="22" t="s">
        <v>242</v>
      </c>
      <c r="H40" s="24">
        <v>20000</v>
      </c>
      <c r="I40" s="24">
        <v>20000</v>
      </c>
      <c r="J40" s="24"/>
      <c r="K40" s="24"/>
      <c r="L40" s="24">
        <v>20000</v>
      </c>
      <c r="M40" s="24"/>
      <c r="N40" s="24"/>
      <c r="O40" s="24"/>
      <c r="P40" s="24"/>
      <c r="Q40" s="24"/>
      <c r="R40" s="24"/>
      <c r="S40" s="24"/>
      <c r="T40" s="24"/>
      <c r="U40" s="24"/>
      <c r="V40" s="24"/>
      <c r="W40" s="24"/>
    </row>
    <row r="41" ht="21" customHeight="1" spans="1:23">
      <c r="A41" s="25"/>
      <c r="B41" s="22" t="s">
        <v>233</v>
      </c>
      <c r="C41" s="22" t="s">
        <v>234</v>
      </c>
      <c r="D41" s="22" t="s">
        <v>99</v>
      </c>
      <c r="E41" s="22" t="s">
        <v>100</v>
      </c>
      <c r="F41" s="22" t="s">
        <v>243</v>
      </c>
      <c r="G41" s="22" t="s">
        <v>244</v>
      </c>
      <c r="H41" s="24">
        <v>125000</v>
      </c>
      <c r="I41" s="24">
        <v>125000</v>
      </c>
      <c r="J41" s="24"/>
      <c r="K41" s="24"/>
      <c r="L41" s="24">
        <v>125000</v>
      </c>
      <c r="M41" s="24"/>
      <c r="N41" s="24"/>
      <c r="O41" s="24"/>
      <c r="P41" s="24"/>
      <c r="Q41" s="24"/>
      <c r="R41" s="24"/>
      <c r="S41" s="24"/>
      <c r="T41" s="24"/>
      <c r="U41" s="24"/>
      <c r="V41" s="24"/>
      <c r="W41" s="24"/>
    </row>
    <row r="42" ht="21" customHeight="1" spans="1:23">
      <c r="A42" s="25"/>
      <c r="B42" s="22" t="s">
        <v>245</v>
      </c>
      <c r="C42" s="22" t="s">
        <v>246</v>
      </c>
      <c r="D42" s="22" t="s">
        <v>99</v>
      </c>
      <c r="E42" s="22" t="s">
        <v>100</v>
      </c>
      <c r="F42" s="22" t="s">
        <v>247</v>
      </c>
      <c r="G42" s="22" t="s">
        <v>246</v>
      </c>
      <c r="H42" s="24">
        <v>52638.96</v>
      </c>
      <c r="I42" s="24">
        <v>52638.96</v>
      </c>
      <c r="J42" s="24"/>
      <c r="K42" s="24"/>
      <c r="L42" s="24">
        <v>52638.96</v>
      </c>
      <c r="M42" s="24"/>
      <c r="N42" s="24"/>
      <c r="O42" s="24"/>
      <c r="P42" s="24"/>
      <c r="Q42" s="24"/>
      <c r="R42" s="24"/>
      <c r="S42" s="24"/>
      <c r="T42" s="24"/>
      <c r="U42" s="24"/>
      <c r="V42" s="24"/>
      <c r="W42" s="24"/>
    </row>
    <row r="43" ht="21" customHeight="1" spans="1:23">
      <c r="A43" s="25"/>
      <c r="B43" s="22" t="s">
        <v>248</v>
      </c>
      <c r="C43" s="22" t="s">
        <v>249</v>
      </c>
      <c r="D43" s="22" t="s">
        <v>88</v>
      </c>
      <c r="E43" s="22" t="s">
        <v>89</v>
      </c>
      <c r="F43" s="22" t="s">
        <v>250</v>
      </c>
      <c r="G43" s="22" t="s">
        <v>249</v>
      </c>
      <c r="H43" s="24"/>
      <c r="I43" s="24"/>
      <c r="J43" s="24"/>
      <c r="K43" s="24"/>
      <c r="L43" s="24"/>
      <c r="M43" s="24"/>
      <c r="N43" s="24"/>
      <c r="O43" s="24"/>
      <c r="P43" s="24"/>
      <c r="Q43" s="24"/>
      <c r="R43" s="24"/>
      <c r="S43" s="24"/>
      <c r="T43" s="24"/>
      <c r="U43" s="24"/>
      <c r="V43" s="24"/>
      <c r="W43" s="24"/>
    </row>
    <row r="44" ht="21" customHeight="1" spans="1:23">
      <c r="A44" s="25"/>
      <c r="B44" s="22" t="s">
        <v>248</v>
      </c>
      <c r="C44" s="22" t="s">
        <v>249</v>
      </c>
      <c r="D44" s="22" t="s">
        <v>99</v>
      </c>
      <c r="E44" s="22" t="s">
        <v>100</v>
      </c>
      <c r="F44" s="22" t="s">
        <v>250</v>
      </c>
      <c r="G44" s="22" t="s">
        <v>249</v>
      </c>
      <c r="H44" s="24"/>
      <c r="I44" s="24"/>
      <c r="J44" s="24"/>
      <c r="K44" s="24"/>
      <c r="L44" s="24"/>
      <c r="M44" s="24"/>
      <c r="N44" s="24"/>
      <c r="O44" s="24"/>
      <c r="P44" s="24"/>
      <c r="Q44" s="24"/>
      <c r="R44" s="24"/>
      <c r="S44" s="24"/>
      <c r="T44" s="24"/>
      <c r="U44" s="24"/>
      <c r="V44" s="24"/>
      <c r="W44" s="24"/>
    </row>
    <row r="45" ht="21" customHeight="1" spans="1:23">
      <c r="A45" s="25"/>
      <c r="B45" s="22" t="s">
        <v>248</v>
      </c>
      <c r="C45" s="22" t="s">
        <v>249</v>
      </c>
      <c r="D45" s="22" t="s">
        <v>103</v>
      </c>
      <c r="E45" s="22" t="s">
        <v>104</v>
      </c>
      <c r="F45" s="22" t="s">
        <v>250</v>
      </c>
      <c r="G45" s="22" t="s">
        <v>249</v>
      </c>
      <c r="H45" s="24"/>
      <c r="I45" s="24"/>
      <c r="J45" s="24"/>
      <c r="K45" s="24"/>
      <c r="L45" s="24"/>
      <c r="M45" s="24"/>
      <c r="N45" s="24"/>
      <c r="O45" s="24"/>
      <c r="P45" s="24"/>
      <c r="Q45" s="24"/>
      <c r="R45" s="24"/>
      <c r="S45" s="24"/>
      <c r="T45" s="24"/>
      <c r="U45" s="24"/>
      <c r="V45" s="24"/>
      <c r="W45" s="24"/>
    </row>
    <row r="46" ht="21" customHeight="1" spans="1:23">
      <c r="A46" s="25"/>
      <c r="B46" s="22" t="s">
        <v>248</v>
      </c>
      <c r="C46" s="22" t="s">
        <v>249</v>
      </c>
      <c r="D46" s="22" t="s">
        <v>88</v>
      </c>
      <c r="E46" s="22" t="s">
        <v>89</v>
      </c>
      <c r="F46" s="22" t="s">
        <v>250</v>
      </c>
      <c r="G46" s="22" t="s">
        <v>249</v>
      </c>
      <c r="H46" s="24"/>
      <c r="I46" s="24"/>
      <c r="J46" s="24"/>
      <c r="K46" s="24"/>
      <c r="L46" s="24"/>
      <c r="M46" s="24"/>
      <c r="N46" s="24"/>
      <c r="O46" s="24"/>
      <c r="P46" s="24"/>
      <c r="Q46" s="24"/>
      <c r="R46" s="24"/>
      <c r="S46" s="24"/>
      <c r="T46" s="24"/>
      <c r="U46" s="24"/>
      <c r="V46" s="24"/>
      <c r="W46" s="24"/>
    </row>
    <row r="47" ht="21" customHeight="1" spans="1:23">
      <c r="A47" s="25"/>
      <c r="B47" s="22" t="s">
        <v>248</v>
      </c>
      <c r="C47" s="22" t="s">
        <v>249</v>
      </c>
      <c r="D47" s="22" t="s">
        <v>99</v>
      </c>
      <c r="E47" s="22" t="s">
        <v>100</v>
      </c>
      <c r="F47" s="22" t="s">
        <v>250</v>
      </c>
      <c r="G47" s="22" t="s">
        <v>249</v>
      </c>
      <c r="H47" s="24">
        <v>39479.22</v>
      </c>
      <c r="I47" s="24">
        <v>39479.22</v>
      </c>
      <c r="J47" s="24"/>
      <c r="K47" s="24"/>
      <c r="L47" s="24">
        <v>39479.22</v>
      </c>
      <c r="M47" s="24"/>
      <c r="N47" s="24"/>
      <c r="O47" s="24"/>
      <c r="P47" s="24"/>
      <c r="Q47" s="24"/>
      <c r="R47" s="24"/>
      <c r="S47" s="24"/>
      <c r="T47" s="24"/>
      <c r="U47" s="24"/>
      <c r="V47" s="24"/>
      <c r="W47" s="24"/>
    </row>
    <row r="48" ht="21" customHeight="1" spans="1:23">
      <c r="A48" s="25"/>
      <c r="B48" s="22" t="s">
        <v>248</v>
      </c>
      <c r="C48" s="22" t="s">
        <v>249</v>
      </c>
      <c r="D48" s="22" t="s">
        <v>103</v>
      </c>
      <c r="E48" s="22" t="s">
        <v>104</v>
      </c>
      <c r="F48" s="22" t="s">
        <v>250</v>
      </c>
      <c r="G48" s="22" t="s">
        <v>249</v>
      </c>
      <c r="H48" s="24"/>
      <c r="I48" s="24"/>
      <c r="J48" s="24"/>
      <c r="K48" s="24"/>
      <c r="L48" s="24"/>
      <c r="M48" s="24"/>
      <c r="N48" s="24"/>
      <c r="O48" s="24"/>
      <c r="P48" s="24"/>
      <c r="Q48" s="24"/>
      <c r="R48" s="24"/>
      <c r="S48" s="24"/>
      <c r="T48" s="24"/>
      <c r="U48" s="24"/>
      <c r="V48" s="24"/>
      <c r="W48" s="24"/>
    </row>
    <row r="49" ht="21" customHeight="1" spans="1:23">
      <c r="A49" s="25"/>
      <c r="B49" s="22" t="s">
        <v>251</v>
      </c>
      <c r="C49" s="22" t="s">
        <v>252</v>
      </c>
      <c r="D49" s="22" t="s">
        <v>88</v>
      </c>
      <c r="E49" s="22" t="s">
        <v>89</v>
      </c>
      <c r="F49" s="22" t="s">
        <v>253</v>
      </c>
      <c r="G49" s="22" t="s">
        <v>254</v>
      </c>
      <c r="H49" s="24">
        <v>845126.4</v>
      </c>
      <c r="I49" s="24">
        <v>845126.4</v>
      </c>
      <c r="J49" s="24"/>
      <c r="K49" s="24"/>
      <c r="L49" s="24">
        <v>845126.4</v>
      </c>
      <c r="M49" s="24"/>
      <c r="N49" s="24"/>
      <c r="O49" s="24"/>
      <c r="P49" s="24"/>
      <c r="Q49" s="24"/>
      <c r="R49" s="24"/>
      <c r="S49" s="24"/>
      <c r="T49" s="24"/>
      <c r="U49" s="24"/>
      <c r="V49" s="24"/>
      <c r="W49" s="24"/>
    </row>
    <row r="50" ht="21" customHeight="1" spans="1:23">
      <c r="A50" s="25"/>
      <c r="B50" s="22" t="s">
        <v>251</v>
      </c>
      <c r="C50" s="22" t="s">
        <v>252</v>
      </c>
      <c r="D50" s="22" t="s">
        <v>99</v>
      </c>
      <c r="E50" s="22" t="s">
        <v>100</v>
      </c>
      <c r="F50" s="22" t="s">
        <v>253</v>
      </c>
      <c r="G50" s="22" t="s">
        <v>254</v>
      </c>
      <c r="H50" s="24"/>
      <c r="I50" s="24"/>
      <c r="J50" s="24"/>
      <c r="K50" s="24"/>
      <c r="L50" s="24"/>
      <c r="M50" s="24"/>
      <c r="N50" s="24"/>
      <c r="O50" s="24"/>
      <c r="P50" s="24"/>
      <c r="Q50" s="24"/>
      <c r="R50" s="24"/>
      <c r="S50" s="24"/>
      <c r="T50" s="24"/>
      <c r="U50" s="24"/>
      <c r="V50" s="24"/>
      <c r="W50" s="24"/>
    </row>
    <row r="51" ht="21" customHeight="1" spans="1:23">
      <c r="A51" s="25"/>
      <c r="B51" s="22" t="s">
        <v>251</v>
      </c>
      <c r="C51" s="22" t="s">
        <v>252</v>
      </c>
      <c r="D51" s="22" t="s">
        <v>103</v>
      </c>
      <c r="E51" s="22" t="s">
        <v>104</v>
      </c>
      <c r="F51" s="22" t="s">
        <v>253</v>
      </c>
      <c r="G51" s="22" t="s">
        <v>254</v>
      </c>
      <c r="H51" s="24"/>
      <c r="I51" s="24"/>
      <c r="J51" s="24"/>
      <c r="K51" s="24"/>
      <c r="L51" s="24"/>
      <c r="M51" s="24"/>
      <c r="N51" s="24"/>
      <c r="O51" s="24"/>
      <c r="P51" s="24"/>
      <c r="Q51" s="24"/>
      <c r="R51" s="24"/>
      <c r="S51" s="24"/>
      <c r="T51" s="24"/>
      <c r="U51" s="24"/>
      <c r="V51" s="24"/>
      <c r="W51" s="24"/>
    </row>
    <row r="52" ht="21" customHeight="1" spans="1:23">
      <c r="A52" s="25"/>
      <c r="B52" s="22" t="s">
        <v>208</v>
      </c>
      <c r="C52" s="22" t="s">
        <v>209</v>
      </c>
      <c r="D52" s="22" t="s">
        <v>214</v>
      </c>
      <c r="E52" s="22" t="s">
        <v>215</v>
      </c>
      <c r="F52" s="22" t="s">
        <v>255</v>
      </c>
      <c r="G52" s="22" t="s">
        <v>256</v>
      </c>
      <c r="H52" s="24"/>
      <c r="I52" s="24"/>
      <c r="J52" s="24"/>
      <c r="K52" s="24"/>
      <c r="L52" s="24"/>
      <c r="M52" s="24"/>
      <c r="N52" s="24"/>
      <c r="O52" s="24"/>
      <c r="P52" s="24"/>
      <c r="Q52" s="24"/>
      <c r="R52" s="24"/>
      <c r="S52" s="24"/>
      <c r="T52" s="24"/>
      <c r="U52" s="24"/>
      <c r="V52" s="24"/>
      <c r="W52" s="24"/>
    </row>
    <row r="53" ht="21" customHeight="1" spans="1:23">
      <c r="A53" s="25"/>
      <c r="B53" s="22" t="s">
        <v>208</v>
      </c>
      <c r="C53" s="22" t="s">
        <v>209</v>
      </c>
      <c r="D53" s="22" t="s">
        <v>107</v>
      </c>
      <c r="E53" s="22" t="s">
        <v>108</v>
      </c>
      <c r="F53" s="22" t="s">
        <v>255</v>
      </c>
      <c r="G53" s="22" t="s">
        <v>256</v>
      </c>
      <c r="H53" s="24"/>
      <c r="I53" s="24"/>
      <c r="J53" s="24"/>
      <c r="K53" s="24"/>
      <c r="L53" s="24"/>
      <c r="M53" s="24"/>
      <c r="N53" s="24"/>
      <c r="O53" s="24"/>
      <c r="P53" s="24"/>
      <c r="Q53" s="24"/>
      <c r="R53" s="24"/>
      <c r="S53" s="24"/>
      <c r="T53" s="24"/>
      <c r="U53" s="24"/>
      <c r="V53" s="24"/>
      <c r="W53" s="24"/>
    </row>
    <row r="54" ht="21" customHeight="1" spans="1:23">
      <c r="A54" s="25"/>
      <c r="B54" s="22" t="s">
        <v>257</v>
      </c>
      <c r="C54" s="22" t="s">
        <v>258</v>
      </c>
      <c r="D54" s="22" t="s">
        <v>99</v>
      </c>
      <c r="E54" s="22" t="s">
        <v>100</v>
      </c>
      <c r="F54" s="22" t="s">
        <v>204</v>
      </c>
      <c r="G54" s="22" t="s">
        <v>205</v>
      </c>
      <c r="H54" s="24">
        <v>3000000</v>
      </c>
      <c r="I54" s="24"/>
      <c r="J54" s="24"/>
      <c r="K54" s="24"/>
      <c r="L54" s="24"/>
      <c r="M54" s="24"/>
      <c r="N54" s="24"/>
      <c r="O54" s="24"/>
      <c r="P54" s="24"/>
      <c r="Q54" s="24"/>
      <c r="R54" s="24">
        <v>3000000</v>
      </c>
      <c r="S54" s="24">
        <v>3000000</v>
      </c>
      <c r="T54" s="24"/>
      <c r="U54" s="24"/>
      <c r="V54" s="24"/>
      <c r="W54" s="24"/>
    </row>
    <row r="55" ht="21" customHeight="1" spans="1:23">
      <c r="A55" s="36" t="s">
        <v>119</v>
      </c>
      <c r="B55" s="133"/>
      <c r="C55" s="133"/>
      <c r="D55" s="133"/>
      <c r="E55" s="133"/>
      <c r="F55" s="133"/>
      <c r="G55" s="134"/>
      <c r="H55" s="24">
        <v>13455757.29</v>
      </c>
      <c r="I55" s="24">
        <v>10455757.29</v>
      </c>
      <c r="J55" s="24"/>
      <c r="K55" s="24"/>
      <c r="L55" s="24">
        <v>10455757.29</v>
      </c>
      <c r="M55" s="24"/>
      <c r="N55" s="24"/>
      <c r="O55" s="24"/>
      <c r="P55" s="24"/>
      <c r="Q55" s="24"/>
      <c r="R55" s="24">
        <v>3000000</v>
      </c>
      <c r="S55" s="24">
        <v>3000000</v>
      </c>
      <c r="T55" s="24"/>
      <c r="U55" s="24"/>
      <c r="V55" s="24"/>
      <c r="W55" s="24"/>
    </row>
  </sheetData>
  <mergeCells count="30">
    <mergeCell ref="A3:W3"/>
    <mergeCell ref="A4:G4"/>
    <mergeCell ref="H5:W5"/>
    <mergeCell ref="I6:M6"/>
    <mergeCell ref="N6:P6"/>
    <mergeCell ref="R6:W6"/>
    <mergeCell ref="A55:G55"/>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84"/>
  <sheetViews>
    <sheetView showZeros="0" topLeftCell="E1" workbookViewId="0">
      <pane ySplit="1" topLeftCell="A2" activePane="bottomLeft" state="frozen"/>
      <selection/>
      <selection pane="bottomLeft" activeCell="K1" sqref="K$1:N$1048576"/>
    </sheetView>
  </sheetViews>
  <sheetFormatPr defaultColWidth="9.14583333333333" defaultRowHeight="14.25" customHeight="1"/>
  <cols>
    <col min="1" max="1" width="12.4166666666667" customWidth="1"/>
    <col min="2" max="2" width="30.4375" customWidth="1"/>
    <col min="3" max="3" width="32.84375" customWidth="1"/>
    <col min="4" max="4" width="23.84375" customWidth="1"/>
    <col min="5" max="5" width="11.1458333333333" customWidth="1"/>
    <col min="6" max="6" width="17.71875" customWidth="1"/>
    <col min="7" max="7" width="9.84375" customWidth="1"/>
    <col min="8" max="8" width="17.71875" customWidth="1"/>
    <col min="9" max="21" width="19.1458333333333" customWidth="1"/>
    <col min="22" max="23" width="19.2812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41" t="s">
        <v>259</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tr">
        <f>"单位名称："&amp;"临沧市临翔区疾病预防控制中心"</f>
        <v>单位名称：临沧市临翔区疾病预防控制中心</v>
      </c>
      <c r="B4" s="9"/>
      <c r="C4" s="9"/>
      <c r="D4" s="9"/>
      <c r="E4" s="9"/>
      <c r="F4" s="9"/>
      <c r="G4" s="9"/>
      <c r="H4" s="9"/>
      <c r="I4" s="10"/>
      <c r="J4" s="10"/>
      <c r="K4" s="10"/>
      <c r="L4" s="10"/>
      <c r="M4" s="10"/>
      <c r="N4" s="10"/>
      <c r="O4" s="10"/>
      <c r="P4" s="10"/>
      <c r="Q4" s="10"/>
      <c r="R4" s="2"/>
      <c r="S4" s="2"/>
      <c r="T4" s="2"/>
      <c r="U4" s="4"/>
      <c r="V4" s="2"/>
      <c r="W4" s="41" t="s">
        <v>168</v>
      </c>
    </row>
    <row r="5" ht="18.75" customHeight="1" spans="1:23">
      <c r="A5" s="11" t="s">
        <v>260</v>
      </c>
      <c r="B5" s="12" t="s">
        <v>182</v>
      </c>
      <c r="C5" s="11" t="s">
        <v>183</v>
      </c>
      <c r="D5" s="11" t="s">
        <v>261</v>
      </c>
      <c r="E5" s="12" t="s">
        <v>184</v>
      </c>
      <c r="F5" s="12" t="s">
        <v>185</v>
      </c>
      <c r="G5" s="12" t="s">
        <v>262</v>
      </c>
      <c r="H5" s="12" t="s">
        <v>263</v>
      </c>
      <c r="I5" s="32" t="s">
        <v>56</v>
      </c>
      <c r="J5" s="13" t="s">
        <v>264</v>
      </c>
      <c r="K5" s="14"/>
      <c r="L5" s="14"/>
      <c r="M5" s="15"/>
      <c r="N5" s="13" t="s">
        <v>190</v>
      </c>
      <c r="O5" s="14"/>
      <c r="P5" s="15"/>
      <c r="Q5" s="12" t="s">
        <v>62</v>
      </c>
      <c r="R5" s="13" t="s">
        <v>78</v>
      </c>
      <c r="S5" s="14"/>
      <c r="T5" s="14"/>
      <c r="U5" s="14"/>
      <c r="V5" s="14"/>
      <c r="W5" s="15"/>
    </row>
    <row r="6" ht="18.75" customHeight="1" spans="1:23">
      <c r="A6" s="16"/>
      <c r="B6" s="33"/>
      <c r="C6" s="16"/>
      <c r="D6" s="16"/>
      <c r="E6" s="17"/>
      <c r="F6" s="17"/>
      <c r="G6" s="17"/>
      <c r="H6" s="17"/>
      <c r="I6" s="33"/>
      <c r="J6" s="122" t="s">
        <v>59</v>
      </c>
      <c r="K6" s="123"/>
      <c r="L6" s="12" t="s">
        <v>60</v>
      </c>
      <c r="M6" s="12" t="s">
        <v>61</v>
      </c>
      <c r="N6" s="12" t="s">
        <v>59</v>
      </c>
      <c r="O6" s="12" t="s">
        <v>60</v>
      </c>
      <c r="P6" s="12" t="s">
        <v>61</v>
      </c>
      <c r="Q6" s="17"/>
      <c r="R6" s="12" t="s">
        <v>58</v>
      </c>
      <c r="S6" s="11" t="s">
        <v>65</v>
      </c>
      <c r="T6" s="11" t="s">
        <v>196</v>
      </c>
      <c r="U6" s="11" t="s">
        <v>67</v>
      </c>
      <c r="V6" s="11" t="s">
        <v>68</v>
      </c>
      <c r="W6" s="11" t="s">
        <v>69</v>
      </c>
    </row>
    <row r="7" ht="18.75" customHeight="1" spans="1:23">
      <c r="A7" s="33"/>
      <c r="B7" s="33"/>
      <c r="C7" s="33"/>
      <c r="D7" s="33"/>
      <c r="E7" s="33"/>
      <c r="F7" s="33"/>
      <c r="G7" s="33"/>
      <c r="H7" s="33"/>
      <c r="I7" s="33"/>
      <c r="J7" s="124" t="s">
        <v>58</v>
      </c>
      <c r="K7" s="97"/>
      <c r="L7" s="33"/>
      <c r="M7" s="33"/>
      <c r="N7" s="33"/>
      <c r="O7" s="33"/>
      <c r="P7" s="33"/>
      <c r="Q7" s="33"/>
      <c r="R7" s="33"/>
      <c r="S7" s="125"/>
      <c r="T7" s="125"/>
      <c r="U7" s="125"/>
      <c r="V7" s="125"/>
      <c r="W7" s="125"/>
    </row>
    <row r="8" ht="18.75" customHeight="1" spans="1:23">
      <c r="A8" s="18"/>
      <c r="B8" s="34"/>
      <c r="C8" s="18"/>
      <c r="D8" s="18"/>
      <c r="E8" s="19"/>
      <c r="F8" s="19"/>
      <c r="G8" s="19"/>
      <c r="H8" s="19"/>
      <c r="I8" s="34"/>
      <c r="J8" s="48" t="s">
        <v>58</v>
      </c>
      <c r="K8" s="48" t="s">
        <v>265</v>
      </c>
      <c r="L8" s="19"/>
      <c r="M8" s="19"/>
      <c r="N8" s="19"/>
      <c r="O8" s="19"/>
      <c r="P8" s="19"/>
      <c r="Q8" s="19"/>
      <c r="R8" s="19"/>
      <c r="S8" s="19"/>
      <c r="T8" s="19"/>
      <c r="U8" s="34"/>
      <c r="V8" s="19"/>
      <c r="W8" s="19"/>
    </row>
    <row r="9" ht="18.75" customHeight="1" spans="1:23">
      <c r="A9" s="120">
        <v>1</v>
      </c>
      <c r="B9" s="120">
        <v>2</v>
      </c>
      <c r="C9" s="120">
        <v>3</v>
      </c>
      <c r="D9" s="120">
        <v>4</v>
      </c>
      <c r="E9" s="120">
        <v>5</v>
      </c>
      <c r="F9" s="120">
        <v>6</v>
      </c>
      <c r="G9" s="120">
        <v>7</v>
      </c>
      <c r="H9" s="120">
        <v>8</v>
      </c>
      <c r="I9" s="120">
        <v>9</v>
      </c>
      <c r="J9" s="120">
        <v>10</v>
      </c>
      <c r="K9" s="120">
        <v>11</v>
      </c>
      <c r="L9" s="120">
        <v>12</v>
      </c>
      <c r="M9" s="120">
        <v>13</v>
      </c>
      <c r="N9" s="120">
        <v>14</v>
      </c>
      <c r="O9" s="120">
        <v>15</v>
      </c>
      <c r="P9" s="120">
        <v>16</v>
      </c>
      <c r="Q9" s="120">
        <v>17</v>
      </c>
      <c r="R9" s="120">
        <v>18</v>
      </c>
      <c r="S9" s="120">
        <v>19</v>
      </c>
      <c r="T9" s="120">
        <v>20</v>
      </c>
      <c r="U9" s="120">
        <v>21</v>
      </c>
      <c r="V9" s="120">
        <v>22</v>
      </c>
      <c r="W9" s="120">
        <v>23</v>
      </c>
    </row>
    <row r="10" ht="18.75" customHeight="1" spans="1:23">
      <c r="A10" s="22"/>
      <c r="B10" s="22"/>
      <c r="C10" s="22" t="s">
        <v>266</v>
      </c>
      <c r="D10" s="22"/>
      <c r="E10" s="22"/>
      <c r="F10" s="22"/>
      <c r="G10" s="22"/>
      <c r="H10" s="22"/>
      <c r="I10" s="24">
        <v>894429.58</v>
      </c>
      <c r="J10" s="24">
        <v>894429.58</v>
      </c>
      <c r="K10" s="24">
        <v>894429.58</v>
      </c>
      <c r="L10" s="24"/>
      <c r="M10" s="24"/>
      <c r="N10" s="24"/>
      <c r="O10" s="24"/>
      <c r="P10" s="24"/>
      <c r="Q10" s="24"/>
      <c r="R10" s="24"/>
      <c r="S10" s="24"/>
      <c r="T10" s="24"/>
      <c r="U10" s="24"/>
      <c r="V10" s="24"/>
      <c r="W10" s="24"/>
    </row>
    <row r="11" ht="18.75" customHeight="1" spans="1:23">
      <c r="A11" s="121" t="s">
        <v>267</v>
      </c>
      <c r="B11" s="121" t="s">
        <v>268</v>
      </c>
      <c r="C11" s="22" t="s">
        <v>266</v>
      </c>
      <c r="D11" s="121" t="s">
        <v>71</v>
      </c>
      <c r="E11" s="121" t="s">
        <v>103</v>
      </c>
      <c r="F11" s="121" t="s">
        <v>104</v>
      </c>
      <c r="G11" s="121" t="s">
        <v>243</v>
      </c>
      <c r="H11" s="121" t="s">
        <v>244</v>
      </c>
      <c r="I11" s="24">
        <v>478979.28</v>
      </c>
      <c r="J11" s="24">
        <v>478979.28</v>
      </c>
      <c r="K11" s="24">
        <v>478979.28</v>
      </c>
      <c r="L11" s="24"/>
      <c r="M11" s="24"/>
      <c r="N11" s="24"/>
      <c r="O11" s="24"/>
      <c r="P11" s="24"/>
      <c r="Q11" s="24"/>
      <c r="R11" s="24"/>
      <c r="S11" s="24"/>
      <c r="T11" s="24"/>
      <c r="U11" s="24"/>
      <c r="V11" s="24"/>
      <c r="W11" s="24"/>
    </row>
    <row r="12" ht="18.75" customHeight="1" spans="1:23">
      <c r="A12" s="121" t="s">
        <v>267</v>
      </c>
      <c r="B12" s="121" t="s">
        <v>268</v>
      </c>
      <c r="C12" s="22" t="s">
        <v>266</v>
      </c>
      <c r="D12" s="121" t="s">
        <v>71</v>
      </c>
      <c r="E12" s="121" t="s">
        <v>103</v>
      </c>
      <c r="F12" s="121" t="s">
        <v>104</v>
      </c>
      <c r="G12" s="121" t="s">
        <v>269</v>
      </c>
      <c r="H12" s="121" t="s">
        <v>270</v>
      </c>
      <c r="I12" s="24">
        <v>415450.3</v>
      </c>
      <c r="J12" s="24">
        <v>415450.3</v>
      </c>
      <c r="K12" s="24">
        <v>415450.3</v>
      </c>
      <c r="L12" s="24"/>
      <c r="M12" s="24"/>
      <c r="N12" s="24"/>
      <c r="O12" s="24"/>
      <c r="P12" s="24"/>
      <c r="Q12" s="24"/>
      <c r="R12" s="24"/>
      <c r="S12" s="24"/>
      <c r="T12" s="24"/>
      <c r="U12" s="24"/>
      <c r="V12" s="24"/>
      <c r="W12" s="24"/>
    </row>
    <row r="13" ht="18.75" customHeight="1" spans="1:23">
      <c r="A13" s="25"/>
      <c r="B13" s="25"/>
      <c r="C13" s="22" t="s">
        <v>271</v>
      </c>
      <c r="D13" s="25"/>
      <c r="E13" s="25"/>
      <c r="F13" s="25"/>
      <c r="G13" s="25"/>
      <c r="H13" s="25"/>
      <c r="I13" s="24">
        <v>314700</v>
      </c>
      <c r="J13" s="24">
        <v>314700</v>
      </c>
      <c r="K13" s="24">
        <v>314700</v>
      </c>
      <c r="L13" s="24"/>
      <c r="M13" s="24"/>
      <c r="N13" s="24"/>
      <c r="O13" s="24"/>
      <c r="P13" s="24"/>
      <c r="Q13" s="24"/>
      <c r="R13" s="24"/>
      <c r="S13" s="24"/>
      <c r="T13" s="24"/>
      <c r="U13" s="24"/>
      <c r="V13" s="24"/>
      <c r="W13" s="24"/>
    </row>
    <row r="14" ht="18.75" customHeight="1" spans="1:23">
      <c r="A14" s="121" t="s">
        <v>272</v>
      </c>
      <c r="B14" s="121" t="s">
        <v>273</v>
      </c>
      <c r="C14" s="22" t="s">
        <v>271</v>
      </c>
      <c r="D14" s="121" t="s">
        <v>71</v>
      </c>
      <c r="E14" s="121" t="s">
        <v>103</v>
      </c>
      <c r="F14" s="121" t="s">
        <v>104</v>
      </c>
      <c r="G14" s="121" t="s">
        <v>243</v>
      </c>
      <c r="H14" s="121" t="s">
        <v>244</v>
      </c>
      <c r="I14" s="24">
        <v>314700</v>
      </c>
      <c r="J14" s="24">
        <v>314700</v>
      </c>
      <c r="K14" s="24">
        <v>314700</v>
      </c>
      <c r="L14" s="24"/>
      <c r="M14" s="24"/>
      <c r="N14" s="24"/>
      <c r="O14" s="24"/>
      <c r="P14" s="24"/>
      <c r="Q14" s="24"/>
      <c r="R14" s="24"/>
      <c r="S14" s="24"/>
      <c r="T14" s="24"/>
      <c r="U14" s="24"/>
      <c r="V14" s="24"/>
      <c r="W14" s="24"/>
    </row>
    <row r="15" ht="18.75" customHeight="1" spans="1:23">
      <c r="A15" s="25"/>
      <c r="B15" s="25"/>
      <c r="C15" s="22" t="s">
        <v>274</v>
      </c>
      <c r="D15" s="25"/>
      <c r="E15" s="25"/>
      <c r="F15" s="25"/>
      <c r="G15" s="25"/>
      <c r="H15" s="25"/>
      <c r="I15" s="24">
        <v>3850</v>
      </c>
      <c r="J15" s="24"/>
      <c r="K15" s="24"/>
      <c r="L15" s="24"/>
      <c r="M15" s="24"/>
      <c r="N15" s="24">
        <v>3850</v>
      </c>
      <c r="O15" s="24"/>
      <c r="P15" s="24"/>
      <c r="Q15" s="24"/>
      <c r="R15" s="24"/>
      <c r="S15" s="24"/>
      <c r="T15" s="24"/>
      <c r="U15" s="24"/>
      <c r="V15" s="24"/>
      <c r="W15" s="24"/>
    </row>
    <row r="16" ht="18.75" customHeight="1" spans="1:23">
      <c r="A16" s="121" t="s">
        <v>272</v>
      </c>
      <c r="B16" s="121" t="s">
        <v>275</v>
      </c>
      <c r="C16" s="22" t="s">
        <v>274</v>
      </c>
      <c r="D16" s="121" t="s">
        <v>71</v>
      </c>
      <c r="E16" s="121" t="s">
        <v>103</v>
      </c>
      <c r="F16" s="121" t="s">
        <v>104</v>
      </c>
      <c r="G16" s="121" t="s">
        <v>276</v>
      </c>
      <c r="H16" s="121" t="s">
        <v>277</v>
      </c>
      <c r="I16" s="24">
        <v>3850</v>
      </c>
      <c r="J16" s="24"/>
      <c r="K16" s="24"/>
      <c r="L16" s="24"/>
      <c r="M16" s="24"/>
      <c r="N16" s="24">
        <v>3850</v>
      </c>
      <c r="O16" s="24"/>
      <c r="P16" s="24"/>
      <c r="Q16" s="24"/>
      <c r="R16" s="24"/>
      <c r="S16" s="24"/>
      <c r="T16" s="24"/>
      <c r="U16" s="24"/>
      <c r="V16" s="24"/>
      <c r="W16" s="24"/>
    </row>
    <row r="17" ht="18.75" customHeight="1" spans="1:23">
      <c r="A17" s="25"/>
      <c r="B17" s="25"/>
      <c r="C17" s="22" t="s">
        <v>278</v>
      </c>
      <c r="D17" s="25"/>
      <c r="E17" s="25"/>
      <c r="F17" s="25"/>
      <c r="G17" s="25"/>
      <c r="H17" s="25"/>
      <c r="I17" s="24">
        <v>224945</v>
      </c>
      <c r="J17" s="24"/>
      <c r="K17" s="24"/>
      <c r="L17" s="24"/>
      <c r="M17" s="24"/>
      <c r="N17" s="24">
        <v>224945</v>
      </c>
      <c r="O17" s="24"/>
      <c r="P17" s="24"/>
      <c r="Q17" s="24"/>
      <c r="R17" s="24"/>
      <c r="S17" s="24"/>
      <c r="T17" s="24"/>
      <c r="U17" s="24"/>
      <c r="V17" s="24"/>
      <c r="W17" s="24"/>
    </row>
    <row r="18" ht="18.75" customHeight="1" spans="1:23">
      <c r="A18" s="121" t="s">
        <v>272</v>
      </c>
      <c r="B18" s="121" t="s">
        <v>279</v>
      </c>
      <c r="C18" s="22" t="s">
        <v>278</v>
      </c>
      <c r="D18" s="121" t="s">
        <v>71</v>
      </c>
      <c r="E18" s="121" t="s">
        <v>103</v>
      </c>
      <c r="F18" s="121" t="s">
        <v>104</v>
      </c>
      <c r="G18" s="121" t="s">
        <v>280</v>
      </c>
      <c r="H18" s="121" t="s">
        <v>281</v>
      </c>
      <c r="I18" s="24">
        <v>8000</v>
      </c>
      <c r="J18" s="24"/>
      <c r="K18" s="24"/>
      <c r="L18" s="24"/>
      <c r="M18" s="24"/>
      <c r="N18" s="24">
        <v>8000</v>
      </c>
      <c r="O18" s="24"/>
      <c r="P18" s="24"/>
      <c r="Q18" s="24"/>
      <c r="R18" s="24"/>
      <c r="S18" s="24"/>
      <c r="T18" s="24"/>
      <c r="U18" s="24"/>
      <c r="V18" s="24"/>
      <c r="W18" s="24"/>
    </row>
    <row r="19" ht="18.75" customHeight="1" spans="1:23">
      <c r="A19" s="121" t="s">
        <v>272</v>
      </c>
      <c r="B19" s="121" t="s">
        <v>279</v>
      </c>
      <c r="C19" s="22" t="s">
        <v>278</v>
      </c>
      <c r="D19" s="121" t="s">
        <v>71</v>
      </c>
      <c r="E19" s="121" t="s">
        <v>103</v>
      </c>
      <c r="F19" s="121" t="s">
        <v>104</v>
      </c>
      <c r="G19" s="121" t="s">
        <v>235</v>
      </c>
      <c r="H19" s="121" t="s">
        <v>236</v>
      </c>
      <c r="I19" s="24">
        <v>28000</v>
      </c>
      <c r="J19" s="24"/>
      <c r="K19" s="24"/>
      <c r="L19" s="24"/>
      <c r="M19" s="24"/>
      <c r="N19" s="24">
        <v>28000</v>
      </c>
      <c r="O19" s="24"/>
      <c r="P19" s="24"/>
      <c r="Q19" s="24"/>
      <c r="R19" s="24"/>
      <c r="S19" s="24"/>
      <c r="T19" s="24"/>
      <c r="U19" s="24"/>
      <c r="V19" s="24"/>
      <c r="W19" s="24"/>
    </row>
    <row r="20" ht="18.75" customHeight="1" spans="1:23">
      <c r="A20" s="121" t="s">
        <v>272</v>
      </c>
      <c r="B20" s="121" t="s">
        <v>279</v>
      </c>
      <c r="C20" s="22" t="s">
        <v>278</v>
      </c>
      <c r="D20" s="121" t="s">
        <v>71</v>
      </c>
      <c r="E20" s="121" t="s">
        <v>103</v>
      </c>
      <c r="F20" s="121" t="s">
        <v>104</v>
      </c>
      <c r="G20" s="121" t="s">
        <v>235</v>
      </c>
      <c r="H20" s="121" t="s">
        <v>236</v>
      </c>
      <c r="I20" s="24">
        <v>8730</v>
      </c>
      <c r="J20" s="24"/>
      <c r="K20" s="24"/>
      <c r="L20" s="24"/>
      <c r="M20" s="24"/>
      <c r="N20" s="24">
        <v>8730</v>
      </c>
      <c r="O20" s="24"/>
      <c r="P20" s="24"/>
      <c r="Q20" s="24"/>
      <c r="R20" s="24"/>
      <c r="S20" s="24"/>
      <c r="T20" s="24"/>
      <c r="U20" s="24"/>
      <c r="V20" s="24"/>
      <c r="W20" s="24"/>
    </row>
    <row r="21" ht="18.75" customHeight="1" spans="1:23">
      <c r="A21" s="121" t="s">
        <v>272</v>
      </c>
      <c r="B21" s="121" t="s">
        <v>279</v>
      </c>
      <c r="C21" s="22" t="s">
        <v>278</v>
      </c>
      <c r="D21" s="121" t="s">
        <v>71</v>
      </c>
      <c r="E21" s="121" t="s">
        <v>103</v>
      </c>
      <c r="F21" s="121" t="s">
        <v>104</v>
      </c>
      <c r="G21" s="121" t="s">
        <v>282</v>
      </c>
      <c r="H21" s="121" t="s">
        <v>283</v>
      </c>
      <c r="I21" s="24">
        <v>5500</v>
      </c>
      <c r="J21" s="24"/>
      <c r="K21" s="24"/>
      <c r="L21" s="24"/>
      <c r="M21" s="24"/>
      <c r="N21" s="24">
        <v>5500</v>
      </c>
      <c r="O21" s="24"/>
      <c r="P21" s="24"/>
      <c r="Q21" s="24"/>
      <c r="R21" s="24"/>
      <c r="S21" s="24"/>
      <c r="T21" s="24"/>
      <c r="U21" s="24"/>
      <c r="V21" s="24"/>
      <c r="W21" s="24"/>
    </row>
    <row r="22" ht="18.75" customHeight="1" spans="1:23">
      <c r="A22" s="121" t="s">
        <v>272</v>
      </c>
      <c r="B22" s="121" t="s">
        <v>279</v>
      </c>
      <c r="C22" s="22" t="s">
        <v>278</v>
      </c>
      <c r="D22" s="121" t="s">
        <v>71</v>
      </c>
      <c r="E22" s="121" t="s">
        <v>103</v>
      </c>
      <c r="F22" s="121" t="s">
        <v>104</v>
      </c>
      <c r="G22" s="121" t="s">
        <v>282</v>
      </c>
      <c r="H22" s="121" t="s">
        <v>283</v>
      </c>
      <c r="I22" s="24">
        <v>5000</v>
      </c>
      <c r="J22" s="24"/>
      <c r="K22" s="24"/>
      <c r="L22" s="24"/>
      <c r="M22" s="24"/>
      <c r="N22" s="24">
        <v>5000</v>
      </c>
      <c r="O22" s="24"/>
      <c r="P22" s="24"/>
      <c r="Q22" s="24"/>
      <c r="R22" s="24"/>
      <c r="S22" s="24"/>
      <c r="T22" s="24"/>
      <c r="U22" s="24"/>
      <c r="V22" s="24"/>
      <c r="W22" s="24"/>
    </row>
    <row r="23" ht="18.75" customHeight="1" spans="1:23">
      <c r="A23" s="121" t="s">
        <v>272</v>
      </c>
      <c r="B23" s="121" t="s">
        <v>279</v>
      </c>
      <c r="C23" s="22" t="s">
        <v>278</v>
      </c>
      <c r="D23" s="121" t="s">
        <v>71</v>
      </c>
      <c r="E23" s="121" t="s">
        <v>103</v>
      </c>
      <c r="F23" s="121" t="s">
        <v>104</v>
      </c>
      <c r="G23" s="121" t="s">
        <v>284</v>
      </c>
      <c r="H23" s="121" t="s">
        <v>285</v>
      </c>
      <c r="I23" s="24">
        <v>18631.72</v>
      </c>
      <c r="J23" s="24"/>
      <c r="K23" s="24"/>
      <c r="L23" s="24"/>
      <c r="M23" s="24"/>
      <c r="N23" s="24">
        <v>18631.72</v>
      </c>
      <c r="O23" s="24"/>
      <c r="P23" s="24"/>
      <c r="Q23" s="24"/>
      <c r="R23" s="24"/>
      <c r="S23" s="24"/>
      <c r="T23" s="24"/>
      <c r="U23" s="24"/>
      <c r="V23" s="24"/>
      <c r="W23" s="24"/>
    </row>
    <row r="24" ht="18.75" customHeight="1" spans="1:23">
      <c r="A24" s="121" t="s">
        <v>272</v>
      </c>
      <c r="B24" s="121" t="s">
        <v>279</v>
      </c>
      <c r="C24" s="22" t="s">
        <v>278</v>
      </c>
      <c r="D24" s="121" t="s">
        <v>71</v>
      </c>
      <c r="E24" s="121" t="s">
        <v>103</v>
      </c>
      <c r="F24" s="121" t="s">
        <v>104</v>
      </c>
      <c r="G24" s="121" t="s">
        <v>286</v>
      </c>
      <c r="H24" s="121" t="s">
        <v>287</v>
      </c>
      <c r="I24" s="24">
        <v>2045</v>
      </c>
      <c r="J24" s="24"/>
      <c r="K24" s="24"/>
      <c r="L24" s="24"/>
      <c r="M24" s="24"/>
      <c r="N24" s="24">
        <v>2045</v>
      </c>
      <c r="O24" s="24"/>
      <c r="P24" s="24"/>
      <c r="Q24" s="24"/>
      <c r="R24" s="24"/>
      <c r="S24" s="24"/>
      <c r="T24" s="24"/>
      <c r="U24" s="24"/>
      <c r="V24" s="24"/>
      <c r="W24" s="24"/>
    </row>
    <row r="25" ht="18.75" customHeight="1" spans="1:23">
      <c r="A25" s="121" t="s">
        <v>272</v>
      </c>
      <c r="B25" s="121" t="s">
        <v>279</v>
      </c>
      <c r="C25" s="22" t="s">
        <v>278</v>
      </c>
      <c r="D25" s="121" t="s">
        <v>71</v>
      </c>
      <c r="E25" s="121" t="s">
        <v>103</v>
      </c>
      <c r="F25" s="121" t="s">
        <v>104</v>
      </c>
      <c r="G25" s="121" t="s">
        <v>288</v>
      </c>
      <c r="H25" s="121" t="s">
        <v>289</v>
      </c>
      <c r="I25" s="24">
        <v>34500</v>
      </c>
      <c r="J25" s="24"/>
      <c r="K25" s="24"/>
      <c r="L25" s="24"/>
      <c r="M25" s="24"/>
      <c r="N25" s="24">
        <v>34500</v>
      </c>
      <c r="O25" s="24"/>
      <c r="P25" s="24"/>
      <c r="Q25" s="24"/>
      <c r="R25" s="24"/>
      <c r="S25" s="24"/>
      <c r="T25" s="24"/>
      <c r="U25" s="24"/>
      <c r="V25" s="24"/>
      <c r="W25" s="24"/>
    </row>
    <row r="26" ht="18.75" customHeight="1" spans="1:23">
      <c r="A26" s="121" t="s">
        <v>272</v>
      </c>
      <c r="B26" s="121" t="s">
        <v>279</v>
      </c>
      <c r="C26" s="22" t="s">
        <v>278</v>
      </c>
      <c r="D26" s="121" t="s">
        <v>71</v>
      </c>
      <c r="E26" s="121" t="s">
        <v>103</v>
      </c>
      <c r="F26" s="121" t="s">
        <v>104</v>
      </c>
      <c r="G26" s="121" t="s">
        <v>288</v>
      </c>
      <c r="H26" s="121" t="s">
        <v>289</v>
      </c>
      <c r="I26" s="24">
        <v>7478.28</v>
      </c>
      <c r="J26" s="24"/>
      <c r="K26" s="24"/>
      <c r="L26" s="24"/>
      <c r="M26" s="24"/>
      <c r="N26" s="24">
        <v>7478.28</v>
      </c>
      <c r="O26" s="24"/>
      <c r="P26" s="24"/>
      <c r="Q26" s="24"/>
      <c r="R26" s="24"/>
      <c r="S26" s="24"/>
      <c r="T26" s="24"/>
      <c r="U26" s="24"/>
      <c r="V26" s="24"/>
      <c r="W26" s="24"/>
    </row>
    <row r="27" ht="18.75" customHeight="1" spans="1:23">
      <c r="A27" s="121" t="s">
        <v>272</v>
      </c>
      <c r="B27" s="121" t="s">
        <v>279</v>
      </c>
      <c r="C27" s="22" t="s">
        <v>278</v>
      </c>
      <c r="D27" s="121" t="s">
        <v>71</v>
      </c>
      <c r="E27" s="121" t="s">
        <v>103</v>
      </c>
      <c r="F27" s="121" t="s">
        <v>104</v>
      </c>
      <c r="G27" s="121" t="s">
        <v>290</v>
      </c>
      <c r="H27" s="121" t="s">
        <v>291</v>
      </c>
      <c r="I27" s="24">
        <v>3060</v>
      </c>
      <c r="J27" s="24"/>
      <c r="K27" s="24"/>
      <c r="L27" s="24"/>
      <c r="M27" s="24"/>
      <c r="N27" s="24">
        <v>3060</v>
      </c>
      <c r="O27" s="24"/>
      <c r="P27" s="24"/>
      <c r="Q27" s="24"/>
      <c r="R27" s="24"/>
      <c r="S27" s="24"/>
      <c r="T27" s="24"/>
      <c r="U27" s="24"/>
      <c r="V27" s="24"/>
      <c r="W27" s="24"/>
    </row>
    <row r="28" ht="18.75" customHeight="1" spans="1:23">
      <c r="A28" s="121" t="s">
        <v>272</v>
      </c>
      <c r="B28" s="121" t="s">
        <v>279</v>
      </c>
      <c r="C28" s="22" t="s">
        <v>278</v>
      </c>
      <c r="D28" s="121" t="s">
        <v>71</v>
      </c>
      <c r="E28" s="121" t="s">
        <v>103</v>
      </c>
      <c r="F28" s="121" t="s">
        <v>104</v>
      </c>
      <c r="G28" s="121" t="s">
        <v>290</v>
      </c>
      <c r="H28" s="121" t="s">
        <v>291</v>
      </c>
      <c r="I28" s="24">
        <v>4000</v>
      </c>
      <c r="J28" s="24"/>
      <c r="K28" s="24"/>
      <c r="L28" s="24"/>
      <c r="M28" s="24"/>
      <c r="N28" s="24">
        <v>4000</v>
      </c>
      <c r="O28" s="24"/>
      <c r="P28" s="24"/>
      <c r="Q28" s="24"/>
      <c r="R28" s="24"/>
      <c r="S28" s="24"/>
      <c r="T28" s="24"/>
      <c r="U28" s="24"/>
      <c r="V28" s="24"/>
      <c r="W28" s="24"/>
    </row>
    <row r="29" ht="18.75" customHeight="1" spans="1:23">
      <c r="A29" s="121" t="s">
        <v>272</v>
      </c>
      <c r="B29" s="121" t="s">
        <v>279</v>
      </c>
      <c r="C29" s="22" t="s">
        <v>278</v>
      </c>
      <c r="D29" s="121" t="s">
        <v>71</v>
      </c>
      <c r="E29" s="121" t="s">
        <v>103</v>
      </c>
      <c r="F29" s="121" t="s">
        <v>104</v>
      </c>
      <c r="G29" s="121" t="s">
        <v>292</v>
      </c>
      <c r="H29" s="121" t="s">
        <v>293</v>
      </c>
      <c r="I29" s="24">
        <v>100000</v>
      </c>
      <c r="J29" s="24"/>
      <c r="K29" s="24"/>
      <c r="L29" s="24"/>
      <c r="M29" s="24"/>
      <c r="N29" s="24">
        <v>100000</v>
      </c>
      <c r="O29" s="24"/>
      <c r="P29" s="24"/>
      <c r="Q29" s="24"/>
      <c r="R29" s="24"/>
      <c r="S29" s="24"/>
      <c r="T29" s="24"/>
      <c r="U29" s="24"/>
      <c r="V29" s="24"/>
      <c r="W29" s="24"/>
    </row>
    <row r="30" ht="18.75" customHeight="1" spans="1:23">
      <c r="A30" s="25"/>
      <c r="B30" s="25"/>
      <c r="C30" s="22" t="s">
        <v>294</v>
      </c>
      <c r="D30" s="25"/>
      <c r="E30" s="25"/>
      <c r="F30" s="25"/>
      <c r="G30" s="25"/>
      <c r="H30" s="25"/>
      <c r="I30" s="24">
        <v>708700.04</v>
      </c>
      <c r="J30" s="24"/>
      <c r="K30" s="24"/>
      <c r="L30" s="24"/>
      <c r="M30" s="24"/>
      <c r="N30" s="24">
        <v>708700.04</v>
      </c>
      <c r="O30" s="24"/>
      <c r="P30" s="24"/>
      <c r="Q30" s="24"/>
      <c r="R30" s="24"/>
      <c r="S30" s="24"/>
      <c r="T30" s="24"/>
      <c r="U30" s="24"/>
      <c r="V30" s="24"/>
      <c r="W30" s="24"/>
    </row>
    <row r="31" ht="18.75" customHeight="1" spans="1:23">
      <c r="A31" s="121" t="s">
        <v>295</v>
      </c>
      <c r="B31" s="121" t="s">
        <v>296</v>
      </c>
      <c r="C31" s="22" t="s">
        <v>294</v>
      </c>
      <c r="D31" s="121" t="s">
        <v>71</v>
      </c>
      <c r="E31" s="121" t="s">
        <v>101</v>
      </c>
      <c r="F31" s="121" t="s">
        <v>102</v>
      </c>
      <c r="G31" s="121" t="s">
        <v>243</v>
      </c>
      <c r="H31" s="121" t="s">
        <v>244</v>
      </c>
      <c r="I31" s="24">
        <v>12500</v>
      </c>
      <c r="J31" s="24"/>
      <c r="K31" s="24"/>
      <c r="L31" s="24"/>
      <c r="M31" s="24"/>
      <c r="N31" s="24">
        <v>12500</v>
      </c>
      <c r="O31" s="24"/>
      <c r="P31" s="24"/>
      <c r="Q31" s="24"/>
      <c r="R31" s="24"/>
      <c r="S31" s="24"/>
      <c r="T31" s="24"/>
      <c r="U31" s="24"/>
      <c r="V31" s="24"/>
      <c r="W31" s="24"/>
    </row>
    <row r="32" ht="18.75" customHeight="1" spans="1:23">
      <c r="A32" s="121" t="s">
        <v>295</v>
      </c>
      <c r="B32" s="121" t="s">
        <v>296</v>
      </c>
      <c r="C32" s="22" t="s">
        <v>294</v>
      </c>
      <c r="D32" s="121" t="s">
        <v>71</v>
      </c>
      <c r="E32" s="121" t="s">
        <v>101</v>
      </c>
      <c r="F32" s="121" t="s">
        <v>102</v>
      </c>
      <c r="G32" s="121" t="s">
        <v>243</v>
      </c>
      <c r="H32" s="121" t="s">
        <v>244</v>
      </c>
      <c r="I32" s="24">
        <v>26700.04</v>
      </c>
      <c r="J32" s="24"/>
      <c r="K32" s="24"/>
      <c r="L32" s="24"/>
      <c r="M32" s="24"/>
      <c r="N32" s="24">
        <v>26700.04</v>
      </c>
      <c r="O32" s="24"/>
      <c r="P32" s="24"/>
      <c r="Q32" s="24"/>
      <c r="R32" s="24"/>
      <c r="S32" s="24"/>
      <c r="T32" s="24"/>
      <c r="U32" s="24"/>
      <c r="V32" s="24"/>
      <c r="W32" s="24"/>
    </row>
    <row r="33" ht="18.75" customHeight="1" spans="1:23">
      <c r="A33" s="121" t="s">
        <v>295</v>
      </c>
      <c r="B33" s="121" t="s">
        <v>296</v>
      </c>
      <c r="C33" s="22" t="s">
        <v>294</v>
      </c>
      <c r="D33" s="121" t="s">
        <v>71</v>
      </c>
      <c r="E33" s="121" t="s">
        <v>101</v>
      </c>
      <c r="F33" s="121" t="s">
        <v>102</v>
      </c>
      <c r="G33" s="121" t="s">
        <v>243</v>
      </c>
      <c r="H33" s="121" t="s">
        <v>244</v>
      </c>
      <c r="I33" s="24">
        <v>42800</v>
      </c>
      <c r="J33" s="24"/>
      <c r="K33" s="24"/>
      <c r="L33" s="24"/>
      <c r="M33" s="24"/>
      <c r="N33" s="24">
        <v>42800</v>
      </c>
      <c r="O33" s="24"/>
      <c r="P33" s="24"/>
      <c r="Q33" s="24"/>
      <c r="R33" s="24"/>
      <c r="S33" s="24"/>
      <c r="T33" s="24"/>
      <c r="U33" s="24"/>
      <c r="V33" s="24"/>
      <c r="W33" s="24"/>
    </row>
    <row r="34" ht="18.75" customHeight="1" spans="1:23">
      <c r="A34" s="121" t="s">
        <v>295</v>
      </c>
      <c r="B34" s="121" t="s">
        <v>296</v>
      </c>
      <c r="C34" s="22" t="s">
        <v>294</v>
      </c>
      <c r="D34" s="121" t="s">
        <v>71</v>
      </c>
      <c r="E34" s="121" t="s">
        <v>101</v>
      </c>
      <c r="F34" s="121" t="s">
        <v>102</v>
      </c>
      <c r="G34" s="121" t="s">
        <v>290</v>
      </c>
      <c r="H34" s="121" t="s">
        <v>291</v>
      </c>
      <c r="I34" s="24">
        <v>70200</v>
      </c>
      <c r="J34" s="24"/>
      <c r="K34" s="24"/>
      <c r="L34" s="24"/>
      <c r="M34" s="24"/>
      <c r="N34" s="24">
        <v>70200</v>
      </c>
      <c r="O34" s="24"/>
      <c r="P34" s="24"/>
      <c r="Q34" s="24"/>
      <c r="R34" s="24"/>
      <c r="S34" s="24"/>
      <c r="T34" s="24"/>
      <c r="U34" s="24"/>
      <c r="V34" s="24"/>
      <c r="W34" s="24"/>
    </row>
    <row r="35" ht="18.75" customHeight="1" spans="1:23">
      <c r="A35" s="121" t="s">
        <v>295</v>
      </c>
      <c r="B35" s="121" t="s">
        <v>296</v>
      </c>
      <c r="C35" s="22" t="s">
        <v>294</v>
      </c>
      <c r="D35" s="121" t="s">
        <v>71</v>
      </c>
      <c r="E35" s="121" t="s">
        <v>101</v>
      </c>
      <c r="F35" s="121" t="s">
        <v>102</v>
      </c>
      <c r="G35" s="121" t="s">
        <v>292</v>
      </c>
      <c r="H35" s="121" t="s">
        <v>293</v>
      </c>
      <c r="I35" s="24">
        <v>420000</v>
      </c>
      <c r="J35" s="24"/>
      <c r="K35" s="24"/>
      <c r="L35" s="24"/>
      <c r="M35" s="24"/>
      <c r="N35" s="24">
        <v>420000</v>
      </c>
      <c r="O35" s="24"/>
      <c r="P35" s="24"/>
      <c r="Q35" s="24"/>
      <c r="R35" s="24"/>
      <c r="S35" s="24"/>
      <c r="T35" s="24"/>
      <c r="U35" s="24"/>
      <c r="V35" s="24"/>
      <c r="W35" s="24"/>
    </row>
    <row r="36" ht="18.75" customHeight="1" spans="1:23">
      <c r="A36" s="121" t="s">
        <v>295</v>
      </c>
      <c r="B36" s="121" t="s">
        <v>296</v>
      </c>
      <c r="C36" s="22" t="s">
        <v>294</v>
      </c>
      <c r="D36" s="121" t="s">
        <v>71</v>
      </c>
      <c r="E36" s="121" t="s">
        <v>101</v>
      </c>
      <c r="F36" s="121" t="s">
        <v>102</v>
      </c>
      <c r="G36" s="121" t="s">
        <v>292</v>
      </c>
      <c r="H36" s="121" t="s">
        <v>293</v>
      </c>
      <c r="I36" s="24">
        <v>136500</v>
      </c>
      <c r="J36" s="24"/>
      <c r="K36" s="24"/>
      <c r="L36" s="24"/>
      <c r="M36" s="24"/>
      <c r="N36" s="24">
        <v>136500</v>
      </c>
      <c r="O36" s="24"/>
      <c r="P36" s="24"/>
      <c r="Q36" s="24"/>
      <c r="R36" s="24"/>
      <c r="S36" s="24"/>
      <c r="T36" s="24"/>
      <c r="U36" s="24"/>
      <c r="V36" s="24"/>
      <c r="W36" s="24"/>
    </row>
    <row r="37" ht="18.75" customHeight="1" spans="1:23">
      <c r="A37" s="25"/>
      <c r="B37" s="25"/>
      <c r="C37" s="22" t="s">
        <v>297</v>
      </c>
      <c r="D37" s="25"/>
      <c r="E37" s="25"/>
      <c r="F37" s="25"/>
      <c r="G37" s="25"/>
      <c r="H37" s="25"/>
      <c r="I37" s="24">
        <v>35091.1</v>
      </c>
      <c r="J37" s="24">
        <v>35091.1</v>
      </c>
      <c r="K37" s="24">
        <v>35091.1</v>
      </c>
      <c r="L37" s="24"/>
      <c r="M37" s="24"/>
      <c r="N37" s="24"/>
      <c r="O37" s="24"/>
      <c r="P37" s="24"/>
      <c r="Q37" s="24"/>
      <c r="R37" s="24"/>
      <c r="S37" s="24"/>
      <c r="T37" s="24"/>
      <c r="U37" s="24"/>
      <c r="V37" s="24"/>
      <c r="W37" s="24"/>
    </row>
    <row r="38" ht="18.75" customHeight="1" spans="1:23">
      <c r="A38" s="121" t="s">
        <v>295</v>
      </c>
      <c r="B38" s="121" t="s">
        <v>298</v>
      </c>
      <c r="C38" s="22" t="s">
        <v>297</v>
      </c>
      <c r="D38" s="121" t="s">
        <v>71</v>
      </c>
      <c r="E38" s="121" t="s">
        <v>101</v>
      </c>
      <c r="F38" s="121" t="s">
        <v>102</v>
      </c>
      <c r="G38" s="121" t="s">
        <v>243</v>
      </c>
      <c r="H38" s="121" t="s">
        <v>244</v>
      </c>
      <c r="I38" s="24">
        <v>35091.1</v>
      </c>
      <c r="J38" s="24">
        <v>35091.1</v>
      </c>
      <c r="K38" s="24">
        <v>35091.1</v>
      </c>
      <c r="L38" s="24"/>
      <c r="M38" s="24"/>
      <c r="N38" s="24"/>
      <c r="O38" s="24"/>
      <c r="P38" s="24"/>
      <c r="Q38" s="24"/>
      <c r="R38" s="24"/>
      <c r="S38" s="24"/>
      <c r="T38" s="24"/>
      <c r="U38" s="24"/>
      <c r="V38" s="24"/>
      <c r="W38" s="24"/>
    </row>
    <row r="39" ht="18.75" customHeight="1" spans="1:23">
      <c r="A39" s="25"/>
      <c r="B39" s="25"/>
      <c r="C39" s="22" t="s">
        <v>299</v>
      </c>
      <c r="D39" s="25"/>
      <c r="E39" s="25"/>
      <c r="F39" s="25"/>
      <c r="G39" s="25"/>
      <c r="H39" s="25"/>
      <c r="I39" s="24">
        <v>6830000</v>
      </c>
      <c r="J39" s="24"/>
      <c r="K39" s="24"/>
      <c r="L39" s="24"/>
      <c r="M39" s="24"/>
      <c r="N39" s="24"/>
      <c r="O39" s="24"/>
      <c r="P39" s="24"/>
      <c r="Q39" s="24"/>
      <c r="R39" s="24">
        <v>6830000</v>
      </c>
      <c r="S39" s="24">
        <v>6830000</v>
      </c>
      <c r="T39" s="24"/>
      <c r="U39" s="24"/>
      <c r="V39" s="24"/>
      <c r="W39" s="24"/>
    </row>
    <row r="40" ht="18.75" customHeight="1" spans="1:23">
      <c r="A40" s="121" t="s">
        <v>272</v>
      </c>
      <c r="B40" s="121" t="s">
        <v>300</v>
      </c>
      <c r="C40" s="22" t="s">
        <v>299</v>
      </c>
      <c r="D40" s="121" t="s">
        <v>71</v>
      </c>
      <c r="E40" s="121" t="s">
        <v>99</v>
      </c>
      <c r="F40" s="121" t="s">
        <v>100</v>
      </c>
      <c r="G40" s="121" t="s">
        <v>243</v>
      </c>
      <c r="H40" s="121" t="s">
        <v>244</v>
      </c>
      <c r="I40" s="24">
        <v>2000000</v>
      </c>
      <c r="J40" s="24"/>
      <c r="K40" s="24"/>
      <c r="L40" s="24"/>
      <c r="M40" s="24"/>
      <c r="N40" s="24"/>
      <c r="O40" s="24"/>
      <c r="P40" s="24"/>
      <c r="Q40" s="24"/>
      <c r="R40" s="24">
        <v>2000000</v>
      </c>
      <c r="S40" s="24">
        <v>2000000</v>
      </c>
      <c r="T40" s="24"/>
      <c r="U40" s="24"/>
      <c r="V40" s="24"/>
      <c r="W40" s="24"/>
    </row>
    <row r="41" ht="18.75" customHeight="1" spans="1:23">
      <c r="A41" s="121" t="s">
        <v>272</v>
      </c>
      <c r="B41" s="121" t="s">
        <v>300</v>
      </c>
      <c r="C41" s="22" t="s">
        <v>299</v>
      </c>
      <c r="D41" s="121" t="s">
        <v>71</v>
      </c>
      <c r="E41" s="121" t="s">
        <v>99</v>
      </c>
      <c r="F41" s="121" t="s">
        <v>100</v>
      </c>
      <c r="G41" s="121" t="s">
        <v>235</v>
      </c>
      <c r="H41" s="121" t="s">
        <v>236</v>
      </c>
      <c r="I41" s="24">
        <v>80000</v>
      </c>
      <c r="J41" s="24"/>
      <c r="K41" s="24"/>
      <c r="L41" s="24"/>
      <c r="M41" s="24"/>
      <c r="N41" s="24"/>
      <c r="O41" s="24"/>
      <c r="P41" s="24"/>
      <c r="Q41" s="24"/>
      <c r="R41" s="24">
        <v>80000</v>
      </c>
      <c r="S41" s="24">
        <v>80000</v>
      </c>
      <c r="T41" s="24"/>
      <c r="U41" s="24"/>
      <c r="V41" s="24"/>
      <c r="W41" s="24"/>
    </row>
    <row r="42" ht="18.75" customHeight="1" spans="1:23">
      <c r="A42" s="121" t="s">
        <v>272</v>
      </c>
      <c r="B42" s="121" t="s">
        <v>300</v>
      </c>
      <c r="C42" s="22" t="s">
        <v>299</v>
      </c>
      <c r="D42" s="121" t="s">
        <v>71</v>
      </c>
      <c r="E42" s="121" t="s">
        <v>99</v>
      </c>
      <c r="F42" s="121" t="s">
        <v>100</v>
      </c>
      <c r="G42" s="121" t="s">
        <v>284</v>
      </c>
      <c r="H42" s="121" t="s">
        <v>285</v>
      </c>
      <c r="I42" s="24">
        <v>100000</v>
      </c>
      <c r="J42" s="24"/>
      <c r="K42" s="24"/>
      <c r="L42" s="24"/>
      <c r="M42" s="24"/>
      <c r="N42" s="24"/>
      <c r="O42" s="24"/>
      <c r="P42" s="24"/>
      <c r="Q42" s="24"/>
      <c r="R42" s="24">
        <v>100000</v>
      </c>
      <c r="S42" s="24">
        <v>100000</v>
      </c>
      <c r="T42" s="24"/>
      <c r="U42" s="24"/>
      <c r="V42" s="24"/>
      <c r="W42" s="24"/>
    </row>
    <row r="43" ht="18.75" customHeight="1" spans="1:23">
      <c r="A43" s="121" t="s">
        <v>272</v>
      </c>
      <c r="B43" s="121" t="s">
        <v>300</v>
      </c>
      <c r="C43" s="22" t="s">
        <v>299</v>
      </c>
      <c r="D43" s="121" t="s">
        <v>71</v>
      </c>
      <c r="E43" s="121" t="s">
        <v>99</v>
      </c>
      <c r="F43" s="121" t="s">
        <v>100</v>
      </c>
      <c r="G43" s="121" t="s">
        <v>286</v>
      </c>
      <c r="H43" s="121" t="s">
        <v>287</v>
      </c>
      <c r="I43" s="24">
        <v>100000</v>
      </c>
      <c r="J43" s="24"/>
      <c r="K43" s="24"/>
      <c r="L43" s="24"/>
      <c r="M43" s="24"/>
      <c r="N43" s="24"/>
      <c r="O43" s="24"/>
      <c r="P43" s="24"/>
      <c r="Q43" s="24"/>
      <c r="R43" s="24">
        <v>100000</v>
      </c>
      <c r="S43" s="24">
        <v>100000</v>
      </c>
      <c r="T43" s="24"/>
      <c r="U43" s="24"/>
      <c r="V43" s="24"/>
      <c r="W43" s="24"/>
    </row>
    <row r="44" ht="18.75" customHeight="1" spans="1:23">
      <c r="A44" s="121" t="s">
        <v>272</v>
      </c>
      <c r="B44" s="121" t="s">
        <v>300</v>
      </c>
      <c r="C44" s="22" t="s">
        <v>299</v>
      </c>
      <c r="D44" s="121" t="s">
        <v>71</v>
      </c>
      <c r="E44" s="121" t="s">
        <v>99</v>
      </c>
      <c r="F44" s="121" t="s">
        <v>100</v>
      </c>
      <c r="G44" s="121" t="s">
        <v>288</v>
      </c>
      <c r="H44" s="121" t="s">
        <v>289</v>
      </c>
      <c r="I44" s="24">
        <v>150000</v>
      </c>
      <c r="J44" s="24"/>
      <c r="K44" s="24"/>
      <c r="L44" s="24"/>
      <c r="M44" s="24"/>
      <c r="N44" s="24"/>
      <c r="O44" s="24"/>
      <c r="P44" s="24"/>
      <c r="Q44" s="24"/>
      <c r="R44" s="24">
        <v>150000</v>
      </c>
      <c r="S44" s="24">
        <v>150000</v>
      </c>
      <c r="T44" s="24"/>
      <c r="U44" s="24"/>
      <c r="V44" s="24"/>
      <c r="W44" s="24"/>
    </row>
    <row r="45" ht="18.75" customHeight="1" spans="1:23">
      <c r="A45" s="121" t="s">
        <v>272</v>
      </c>
      <c r="B45" s="121" t="s">
        <v>300</v>
      </c>
      <c r="C45" s="22" t="s">
        <v>299</v>
      </c>
      <c r="D45" s="121" t="s">
        <v>71</v>
      </c>
      <c r="E45" s="121" t="s">
        <v>99</v>
      </c>
      <c r="F45" s="121" t="s">
        <v>100</v>
      </c>
      <c r="G45" s="121" t="s">
        <v>231</v>
      </c>
      <c r="H45" s="121" t="s">
        <v>232</v>
      </c>
      <c r="I45" s="24">
        <v>100000</v>
      </c>
      <c r="J45" s="24"/>
      <c r="K45" s="24"/>
      <c r="L45" s="24"/>
      <c r="M45" s="24"/>
      <c r="N45" s="24"/>
      <c r="O45" s="24"/>
      <c r="P45" s="24"/>
      <c r="Q45" s="24"/>
      <c r="R45" s="24">
        <v>100000</v>
      </c>
      <c r="S45" s="24">
        <v>100000</v>
      </c>
      <c r="T45" s="24"/>
      <c r="U45" s="24"/>
      <c r="V45" s="24"/>
      <c r="W45" s="24"/>
    </row>
    <row r="46" ht="18.75" customHeight="1" spans="1:23">
      <c r="A46" s="121" t="s">
        <v>272</v>
      </c>
      <c r="B46" s="121" t="s">
        <v>300</v>
      </c>
      <c r="C46" s="22" t="s">
        <v>299</v>
      </c>
      <c r="D46" s="121" t="s">
        <v>71</v>
      </c>
      <c r="E46" s="121" t="s">
        <v>99</v>
      </c>
      <c r="F46" s="121" t="s">
        <v>100</v>
      </c>
      <c r="G46" s="121" t="s">
        <v>301</v>
      </c>
      <c r="H46" s="121" t="s">
        <v>302</v>
      </c>
      <c r="I46" s="24">
        <v>50000</v>
      </c>
      <c r="J46" s="24"/>
      <c r="K46" s="24"/>
      <c r="L46" s="24"/>
      <c r="M46" s="24"/>
      <c r="N46" s="24"/>
      <c r="O46" s="24"/>
      <c r="P46" s="24"/>
      <c r="Q46" s="24"/>
      <c r="R46" s="24">
        <v>50000</v>
      </c>
      <c r="S46" s="24">
        <v>50000</v>
      </c>
      <c r="T46" s="24"/>
      <c r="U46" s="24"/>
      <c r="V46" s="24"/>
      <c r="W46" s="24"/>
    </row>
    <row r="47" ht="18.75" customHeight="1" spans="1:23">
      <c r="A47" s="121" t="s">
        <v>272</v>
      </c>
      <c r="B47" s="121" t="s">
        <v>300</v>
      </c>
      <c r="C47" s="22" t="s">
        <v>299</v>
      </c>
      <c r="D47" s="121" t="s">
        <v>71</v>
      </c>
      <c r="E47" s="121" t="s">
        <v>99</v>
      </c>
      <c r="F47" s="121" t="s">
        <v>100</v>
      </c>
      <c r="G47" s="121" t="s">
        <v>303</v>
      </c>
      <c r="H47" s="121" t="s">
        <v>304</v>
      </c>
      <c r="I47" s="24">
        <v>3500000</v>
      </c>
      <c r="J47" s="24"/>
      <c r="K47" s="24"/>
      <c r="L47" s="24"/>
      <c r="M47" s="24"/>
      <c r="N47" s="24"/>
      <c r="O47" s="24"/>
      <c r="P47" s="24"/>
      <c r="Q47" s="24"/>
      <c r="R47" s="24">
        <v>3500000</v>
      </c>
      <c r="S47" s="24">
        <v>3500000</v>
      </c>
      <c r="T47" s="24"/>
      <c r="U47" s="24"/>
      <c r="V47" s="24"/>
      <c r="W47" s="24"/>
    </row>
    <row r="48" ht="18.75" customHeight="1" spans="1:23">
      <c r="A48" s="121" t="s">
        <v>272</v>
      </c>
      <c r="B48" s="121" t="s">
        <v>300</v>
      </c>
      <c r="C48" s="22" t="s">
        <v>299</v>
      </c>
      <c r="D48" s="121" t="s">
        <v>71</v>
      </c>
      <c r="E48" s="121" t="s">
        <v>99</v>
      </c>
      <c r="F48" s="121" t="s">
        <v>100</v>
      </c>
      <c r="G48" s="121" t="s">
        <v>276</v>
      </c>
      <c r="H48" s="121" t="s">
        <v>277</v>
      </c>
      <c r="I48" s="24">
        <v>500000</v>
      </c>
      <c r="J48" s="24"/>
      <c r="K48" s="24"/>
      <c r="L48" s="24"/>
      <c r="M48" s="24"/>
      <c r="N48" s="24"/>
      <c r="O48" s="24"/>
      <c r="P48" s="24"/>
      <c r="Q48" s="24"/>
      <c r="R48" s="24">
        <v>500000</v>
      </c>
      <c r="S48" s="24">
        <v>500000</v>
      </c>
      <c r="T48" s="24"/>
      <c r="U48" s="24"/>
      <c r="V48" s="24"/>
      <c r="W48" s="24"/>
    </row>
    <row r="49" ht="18.75" customHeight="1" spans="1:23">
      <c r="A49" s="121" t="s">
        <v>272</v>
      </c>
      <c r="B49" s="121" t="s">
        <v>300</v>
      </c>
      <c r="C49" s="22" t="s">
        <v>299</v>
      </c>
      <c r="D49" s="121" t="s">
        <v>71</v>
      </c>
      <c r="E49" s="121" t="s">
        <v>99</v>
      </c>
      <c r="F49" s="121" t="s">
        <v>100</v>
      </c>
      <c r="G49" s="121" t="s">
        <v>305</v>
      </c>
      <c r="H49" s="121" t="s">
        <v>306</v>
      </c>
      <c r="I49" s="24">
        <v>250000</v>
      </c>
      <c r="J49" s="24"/>
      <c r="K49" s="24"/>
      <c r="L49" s="24"/>
      <c r="M49" s="24"/>
      <c r="N49" s="24"/>
      <c r="O49" s="24"/>
      <c r="P49" s="24"/>
      <c r="Q49" s="24"/>
      <c r="R49" s="24">
        <v>250000</v>
      </c>
      <c r="S49" s="24">
        <v>250000</v>
      </c>
      <c r="T49" s="24"/>
      <c r="U49" s="24"/>
      <c r="V49" s="24"/>
      <c r="W49" s="24"/>
    </row>
    <row r="50" ht="18.75" customHeight="1" spans="1:23">
      <c r="A50" s="25"/>
      <c r="B50" s="25"/>
      <c r="C50" s="22" t="s">
        <v>307</v>
      </c>
      <c r="D50" s="25"/>
      <c r="E50" s="25"/>
      <c r="F50" s="25"/>
      <c r="G50" s="25"/>
      <c r="H50" s="25"/>
      <c r="I50" s="24">
        <v>77092</v>
      </c>
      <c r="J50" s="24"/>
      <c r="K50" s="24"/>
      <c r="L50" s="24"/>
      <c r="M50" s="24"/>
      <c r="N50" s="24">
        <v>77092</v>
      </c>
      <c r="O50" s="24"/>
      <c r="P50" s="24"/>
      <c r="Q50" s="24"/>
      <c r="R50" s="24"/>
      <c r="S50" s="24"/>
      <c r="T50" s="24"/>
      <c r="U50" s="24"/>
      <c r="V50" s="24"/>
      <c r="W50" s="24"/>
    </row>
    <row r="51" ht="18.75" customHeight="1" spans="1:23">
      <c r="A51" s="121" t="s">
        <v>272</v>
      </c>
      <c r="B51" s="121" t="s">
        <v>308</v>
      </c>
      <c r="C51" s="22" t="s">
        <v>307</v>
      </c>
      <c r="D51" s="121" t="s">
        <v>71</v>
      </c>
      <c r="E51" s="121" t="s">
        <v>99</v>
      </c>
      <c r="F51" s="121" t="s">
        <v>100</v>
      </c>
      <c r="G51" s="121" t="s">
        <v>284</v>
      </c>
      <c r="H51" s="121" t="s">
        <v>285</v>
      </c>
      <c r="I51" s="24">
        <v>2292</v>
      </c>
      <c r="J51" s="24"/>
      <c r="K51" s="24"/>
      <c r="L51" s="24"/>
      <c r="M51" s="24"/>
      <c r="N51" s="24">
        <v>2292</v>
      </c>
      <c r="O51" s="24"/>
      <c r="P51" s="24"/>
      <c r="Q51" s="24"/>
      <c r="R51" s="24"/>
      <c r="S51" s="24"/>
      <c r="T51" s="24"/>
      <c r="U51" s="24"/>
      <c r="V51" s="24"/>
      <c r="W51" s="24"/>
    </row>
    <row r="52" ht="18.75" customHeight="1" spans="1:23">
      <c r="A52" s="121" t="s">
        <v>272</v>
      </c>
      <c r="B52" s="121" t="s">
        <v>308</v>
      </c>
      <c r="C52" s="22" t="s">
        <v>307</v>
      </c>
      <c r="D52" s="121" t="s">
        <v>71</v>
      </c>
      <c r="E52" s="121" t="s">
        <v>99</v>
      </c>
      <c r="F52" s="121" t="s">
        <v>100</v>
      </c>
      <c r="G52" s="121" t="s">
        <v>286</v>
      </c>
      <c r="H52" s="121" t="s">
        <v>287</v>
      </c>
      <c r="I52" s="24">
        <v>11300</v>
      </c>
      <c r="J52" s="24"/>
      <c r="K52" s="24"/>
      <c r="L52" s="24"/>
      <c r="M52" s="24"/>
      <c r="N52" s="24">
        <v>11300</v>
      </c>
      <c r="O52" s="24"/>
      <c r="P52" s="24"/>
      <c r="Q52" s="24"/>
      <c r="R52" s="24"/>
      <c r="S52" s="24"/>
      <c r="T52" s="24"/>
      <c r="U52" s="24"/>
      <c r="V52" s="24"/>
      <c r="W52" s="24"/>
    </row>
    <row r="53" ht="18.75" customHeight="1" spans="1:23">
      <c r="A53" s="121" t="s">
        <v>272</v>
      </c>
      <c r="B53" s="121" t="s">
        <v>308</v>
      </c>
      <c r="C53" s="22" t="s">
        <v>307</v>
      </c>
      <c r="D53" s="121" t="s">
        <v>71</v>
      </c>
      <c r="E53" s="121" t="s">
        <v>99</v>
      </c>
      <c r="F53" s="121" t="s">
        <v>100</v>
      </c>
      <c r="G53" s="121" t="s">
        <v>286</v>
      </c>
      <c r="H53" s="121" t="s">
        <v>287</v>
      </c>
      <c r="I53" s="24">
        <v>2700</v>
      </c>
      <c r="J53" s="24"/>
      <c r="K53" s="24"/>
      <c r="L53" s="24"/>
      <c r="M53" s="24"/>
      <c r="N53" s="24">
        <v>2700</v>
      </c>
      <c r="O53" s="24"/>
      <c r="P53" s="24"/>
      <c r="Q53" s="24"/>
      <c r="R53" s="24"/>
      <c r="S53" s="24"/>
      <c r="T53" s="24"/>
      <c r="U53" s="24"/>
      <c r="V53" s="24"/>
      <c r="W53" s="24"/>
    </row>
    <row r="54" ht="18.75" customHeight="1" spans="1:23">
      <c r="A54" s="121" t="s">
        <v>272</v>
      </c>
      <c r="B54" s="121" t="s">
        <v>308</v>
      </c>
      <c r="C54" s="22" t="s">
        <v>307</v>
      </c>
      <c r="D54" s="121" t="s">
        <v>71</v>
      </c>
      <c r="E54" s="121" t="s">
        <v>103</v>
      </c>
      <c r="F54" s="121" t="s">
        <v>104</v>
      </c>
      <c r="G54" s="121" t="s">
        <v>243</v>
      </c>
      <c r="H54" s="121" t="s">
        <v>244</v>
      </c>
      <c r="I54" s="24">
        <v>60688.71</v>
      </c>
      <c r="J54" s="24"/>
      <c r="K54" s="24"/>
      <c r="L54" s="24"/>
      <c r="M54" s="24"/>
      <c r="N54" s="24">
        <v>60688.71</v>
      </c>
      <c r="O54" s="24"/>
      <c r="P54" s="24"/>
      <c r="Q54" s="24"/>
      <c r="R54" s="24"/>
      <c r="S54" s="24"/>
      <c r="T54" s="24"/>
      <c r="U54" s="24"/>
      <c r="V54" s="24"/>
      <c r="W54" s="24"/>
    </row>
    <row r="55" ht="18.75" customHeight="1" spans="1:23">
      <c r="A55" s="121" t="s">
        <v>272</v>
      </c>
      <c r="B55" s="121" t="s">
        <v>308</v>
      </c>
      <c r="C55" s="22" t="s">
        <v>307</v>
      </c>
      <c r="D55" s="121" t="s">
        <v>71</v>
      </c>
      <c r="E55" s="121" t="s">
        <v>103</v>
      </c>
      <c r="F55" s="121" t="s">
        <v>104</v>
      </c>
      <c r="G55" s="121" t="s">
        <v>235</v>
      </c>
      <c r="H55" s="121" t="s">
        <v>236</v>
      </c>
      <c r="I55" s="24">
        <v>111.29</v>
      </c>
      <c r="J55" s="24"/>
      <c r="K55" s="24"/>
      <c r="L55" s="24"/>
      <c r="M55" s="24"/>
      <c r="N55" s="24">
        <v>111.29</v>
      </c>
      <c r="O55" s="24"/>
      <c r="P55" s="24"/>
      <c r="Q55" s="24"/>
      <c r="R55" s="24"/>
      <c r="S55" s="24"/>
      <c r="T55" s="24"/>
      <c r="U55" s="24"/>
      <c r="V55" s="24"/>
      <c r="W55" s="24"/>
    </row>
    <row r="56" ht="18.75" customHeight="1" spans="1:23">
      <c r="A56" s="25"/>
      <c r="B56" s="25"/>
      <c r="C56" s="22" t="s">
        <v>309</v>
      </c>
      <c r="D56" s="25"/>
      <c r="E56" s="25"/>
      <c r="F56" s="25"/>
      <c r="G56" s="25"/>
      <c r="H56" s="25"/>
      <c r="I56" s="24">
        <v>44549</v>
      </c>
      <c r="J56" s="24">
        <v>44549</v>
      </c>
      <c r="K56" s="24">
        <v>44549</v>
      </c>
      <c r="L56" s="24"/>
      <c r="M56" s="24"/>
      <c r="N56" s="24"/>
      <c r="O56" s="24"/>
      <c r="P56" s="24"/>
      <c r="Q56" s="24"/>
      <c r="R56" s="24"/>
      <c r="S56" s="24"/>
      <c r="T56" s="24"/>
      <c r="U56" s="24"/>
      <c r="V56" s="24"/>
      <c r="W56" s="24"/>
    </row>
    <row r="57" ht="18.75" customHeight="1" spans="1:23">
      <c r="A57" s="121" t="s">
        <v>267</v>
      </c>
      <c r="B57" s="121" t="s">
        <v>310</v>
      </c>
      <c r="C57" s="22" t="s">
        <v>309</v>
      </c>
      <c r="D57" s="121" t="s">
        <v>71</v>
      </c>
      <c r="E57" s="121" t="s">
        <v>99</v>
      </c>
      <c r="F57" s="121" t="s">
        <v>100</v>
      </c>
      <c r="G57" s="121" t="s">
        <v>243</v>
      </c>
      <c r="H57" s="121" t="s">
        <v>244</v>
      </c>
      <c r="I57" s="24">
        <v>13280</v>
      </c>
      <c r="J57" s="24">
        <v>13280</v>
      </c>
      <c r="K57" s="24">
        <v>13280</v>
      </c>
      <c r="L57" s="24"/>
      <c r="M57" s="24"/>
      <c r="N57" s="24"/>
      <c r="O57" s="24"/>
      <c r="P57" s="24"/>
      <c r="Q57" s="24"/>
      <c r="R57" s="24"/>
      <c r="S57" s="24"/>
      <c r="T57" s="24"/>
      <c r="U57" s="24"/>
      <c r="V57" s="24"/>
      <c r="W57" s="24"/>
    </row>
    <row r="58" ht="18.75" customHeight="1" spans="1:23">
      <c r="A58" s="121" t="s">
        <v>267</v>
      </c>
      <c r="B58" s="121" t="s">
        <v>310</v>
      </c>
      <c r="C58" s="22" t="s">
        <v>309</v>
      </c>
      <c r="D58" s="121" t="s">
        <v>71</v>
      </c>
      <c r="E58" s="121" t="s">
        <v>99</v>
      </c>
      <c r="F58" s="121" t="s">
        <v>100</v>
      </c>
      <c r="G58" s="121" t="s">
        <v>286</v>
      </c>
      <c r="H58" s="121" t="s">
        <v>287</v>
      </c>
      <c r="I58" s="24">
        <v>31269</v>
      </c>
      <c r="J58" s="24">
        <v>31269</v>
      </c>
      <c r="K58" s="24">
        <v>31269</v>
      </c>
      <c r="L58" s="24"/>
      <c r="M58" s="24"/>
      <c r="N58" s="24"/>
      <c r="O58" s="24"/>
      <c r="P58" s="24"/>
      <c r="Q58" s="24"/>
      <c r="R58" s="24"/>
      <c r="S58" s="24"/>
      <c r="T58" s="24"/>
      <c r="U58" s="24"/>
      <c r="V58" s="24"/>
      <c r="W58" s="24"/>
    </row>
    <row r="59" ht="18.75" customHeight="1" spans="1:23">
      <c r="A59" s="25"/>
      <c r="B59" s="25"/>
      <c r="C59" s="22" t="s">
        <v>311</v>
      </c>
      <c r="D59" s="25"/>
      <c r="E59" s="25"/>
      <c r="F59" s="25"/>
      <c r="G59" s="25"/>
      <c r="H59" s="25"/>
      <c r="I59" s="24">
        <v>133987.74</v>
      </c>
      <c r="J59" s="24"/>
      <c r="K59" s="24"/>
      <c r="L59" s="24"/>
      <c r="M59" s="24"/>
      <c r="N59" s="24">
        <v>133987.74</v>
      </c>
      <c r="O59" s="24"/>
      <c r="P59" s="24"/>
      <c r="Q59" s="24"/>
      <c r="R59" s="24"/>
      <c r="S59" s="24"/>
      <c r="T59" s="24"/>
      <c r="U59" s="24"/>
      <c r="V59" s="24"/>
      <c r="W59" s="24"/>
    </row>
    <row r="60" ht="18.75" customHeight="1" spans="1:23">
      <c r="A60" s="121" t="s">
        <v>295</v>
      </c>
      <c r="B60" s="121" t="s">
        <v>312</v>
      </c>
      <c r="C60" s="22" t="s">
        <v>311</v>
      </c>
      <c r="D60" s="121" t="s">
        <v>71</v>
      </c>
      <c r="E60" s="121" t="s">
        <v>103</v>
      </c>
      <c r="F60" s="121" t="s">
        <v>104</v>
      </c>
      <c r="G60" s="121" t="s">
        <v>235</v>
      </c>
      <c r="H60" s="121" t="s">
        <v>236</v>
      </c>
      <c r="I60" s="24">
        <v>24000</v>
      </c>
      <c r="J60" s="24"/>
      <c r="K60" s="24"/>
      <c r="L60" s="24"/>
      <c r="M60" s="24"/>
      <c r="N60" s="24">
        <v>24000</v>
      </c>
      <c r="O60" s="24"/>
      <c r="P60" s="24"/>
      <c r="Q60" s="24"/>
      <c r="R60" s="24"/>
      <c r="S60" s="24"/>
      <c r="T60" s="24"/>
      <c r="U60" s="24"/>
      <c r="V60" s="24"/>
      <c r="W60" s="24"/>
    </row>
    <row r="61" ht="18.75" customHeight="1" spans="1:23">
      <c r="A61" s="121" t="s">
        <v>295</v>
      </c>
      <c r="B61" s="121" t="s">
        <v>312</v>
      </c>
      <c r="C61" s="22" t="s">
        <v>311</v>
      </c>
      <c r="D61" s="121" t="s">
        <v>71</v>
      </c>
      <c r="E61" s="121" t="s">
        <v>103</v>
      </c>
      <c r="F61" s="121" t="s">
        <v>104</v>
      </c>
      <c r="G61" s="121" t="s">
        <v>235</v>
      </c>
      <c r="H61" s="121" t="s">
        <v>236</v>
      </c>
      <c r="I61" s="24">
        <v>10000</v>
      </c>
      <c r="J61" s="24"/>
      <c r="K61" s="24"/>
      <c r="L61" s="24"/>
      <c r="M61" s="24"/>
      <c r="N61" s="24">
        <v>10000</v>
      </c>
      <c r="O61" s="24"/>
      <c r="P61" s="24"/>
      <c r="Q61" s="24"/>
      <c r="R61" s="24"/>
      <c r="S61" s="24"/>
      <c r="T61" s="24"/>
      <c r="U61" s="24"/>
      <c r="V61" s="24"/>
      <c r="W61" s="24"/>
    </row>
    <row r="62" ht="18.75" customHeight="1" spans="1:23">
      <c r="A62" s="121" t="s">
        <v>295</v>
      </c>
      <c r="B62" s="121" t="s">
        <v>312</v>
      </c>
      <c r="C62" s="22" t="s">
        <v>311</v>
      </c>
      <c r="D62" s="121" t="s">
        <v>71</v>
      </c>
      <c r="E62" s="121" t="s">
        <v>103</v>
      </c>
      <c r="F62" s="121" t="s">
        <v>104</v>
      </c>
      <c r="G62" s="121" t="s">
        <v>235</v>
      </c>
      <c r="H62" s="121" t="s">
        <v>236</v>
      </c>
      <c r="I62" s="24">
        <v>938.71</v>
      </c>
      <c r="J62" s="24"/>
      <c r="K62" s="24"/>
      <c r="L62" s="24"/>
      <c r="M62" s="24"/>
      <c r="N62" s="24">
        <v>938.71</v>
      </c>
      <c r="O62" s="24"/>
      <c r="P62" s="24"/>
      <c r="Q62" s="24"/>
      <c r="R62" s="24"/>
      <c r="S62" s="24"/>
      <c r="T62" s="24"/>
      <c r="U62" s="24"/>
      <c r="V62" s="24"/>
      <c r="W62" s="24"/>
    </row>
    <row r="63" ht="18.75" customHeight="1" spans="1:23">
      <c r="A63" s="121" t="s">
        <v>295</v>
      </c>
      <c r="B63" s="121" t="s">
        <v>312</v>
      </c>
      <c r="C63" s="22" t="s">
        <v>311</v>
      </c>
      <c r="D63" s="121" t="s">
        <v>71</v>
      </c>
      <c r="E63" s="121" t="s">
        <v>103</v>
      </c>
      <c r="F63" s="121" t="s">
        <v>104</v>
      </c>
      <c r="G63" s="121" t="s">
        <v>286</v>
      </c>
      <c r="H63" s="121" t="s">
        <v>287</v>
      </c>
      <c r="I63" s="24">
        <v>6805.14</v>
      </c>
      <c r="J63" s="24"/>
      <c r="K63" s="24"/>
      <c r="L63" s="24"/>
      <c r="M63" s="24"/>
      <c r="N63" s="24">
        <v>6805.14</v>
      </c>
      <c r="O63" s="24"/>
      <c r="P63" s="24"/>
      <c r="Q63" s="24"/>
      <c r="R63" s="24"/>
      <c r="S63" s="24"/>
      <c r="T63" s="24"/>
      <c r="U63" s="24"/>
      <c r="V63" s="24"/>
      <c r="W63" s="24"/>
    </row>
    <row r="64" ht="18.75" customHeight="1" spans="1:23">
      <c r="A64" s="121" t="s">
        <v>295</v>
      </c>
      <c r="B64" s="121" t="s">
        <v>312</v>
      </c>
      <c r="C64" s="22" t="s">
        <v>311</v>
      </c>
      <c r="D64" s="121" t="s">
        <v>71</v>
      </c>
      <c r="E64" s="121" t="s">
        <v>103</v>
      </c>
      <c r="F64" s="121" t="s">
        <v>104</v>
      </c>
      <c r="G64" s="121" t="s">
        <v>286</v>
      </c>
      <c r="H64" s="121" t="s">
        <v>287</v>
      </c>
      <c r="I64" s="24">
        <v>7413.59</v>
      </c>
      <c r="J64" s="24"/>
      <c r="K64" s="24"/>
      <c r="L64" s="24"/>
      <c r="M64" s="24"/>
      <c r="N64" s="24">
        <v>7413.59</v>
      </c>
      <c r="O64" s="24"/>
      <c r="P64" s="24"/>
      <c r="Q64" s="24"/>
      <c r="R64" s="24"/>
      <c r="S64" s="24"/>
      <c r="T64" s="24"/>
      <c r="U64" s="24"/>
      <c r="V64" s="24"/>
      <c r="W64" s="24"/>
    </row>
    <row r="65" ht="18.75" customHeight="1" spans="1:23">
      <c r="A65" s="121" t="s">
        <v>295</v>
      </c>
      <c r="B65" s="121" t="s">
        <v>312</v>
      </c>
      <c r="C65" s="22" t="s">
        <v>311</v>
      </c>
      <c r="D65" s="121" t="s">
        <v>71</v>
      </c>
      <c r="E65" s="121" t="s">
        <v>103</v>
      </c>
      <c r="F65" s="121" t="s">
        <v>104</v>
      </c>
      <c r="G65" s="121" t="s">
        <v>286</v>
      </c>
      <c r="H65" s="121" t="s">
        <v>287</v>
      </c>
      <c r="I65" s="24">
        <v>647.7</v>
      </c>
      <c r="J65" s="24"/>
      <c r="K65" s="24"/>
      <c r="L65" s="24"/>
      <c r="M65" s="24"/>
      <c r="N65" s="24">
        <v>647.7</v>
      </c>
      <c r="O65" s="24"/>
      <c r="P65" s="24"/>
      <c r="Q65" s="24"/>
      <c r="R65" s="24"/>
      <c r="S65" s="24"/>
      <c r="T65" s="24"/>
      <c r="U65" s="24"/>
      <c r="V65" s="24"/>
      <c r="W65" s="24"/>
    </row>
    <row r="66" ht="18.75" customHeight="1" spans="1:23">
      <c r="A66" s="121" t="s">
        <v>295</v>
      </c>
      <c r="B66" s="121" t="s">
        <v>312</v>
      </c>
      <c r="C66" s="22" t="s">
        <v>311</v>
      </c>
      <c r="D66" s="121" t="s">
        <v>71</v>
      </c>
      <c r="E66" s="121" t="s">
        <v>103</v>
      </c>
      <c r="F66" s="121" t="s">
        <v>104</v>
      </c>
      <c r="G66" s="121" t="s">
        <v>288</v>
      </c>
      <c r="H66" s="121" t="s">
        <v>289</v>
      </c>
      <c r="I66" s="24">
        <v>58000</v>
      </c>
      <c r="J66" s="24"/>
      <c r="K66" s="24"/>
      <c r="L66" s="24"/>
      <c r="M66" s="24"/>
      <c r="N66" s="24">
        <v>58000</v>
      </c>
      <c r="O66" s="24"/>
      <c r="P66" s="24"/>
      <c r="Q66" s="24"/>
      <c r="R66" s="24"/>
      <c r="S66" s="24"/>
      <c r="T66" s="24"/>
      <c r="U66" s="24"/>
      <c r="V66" s="24"/>
      <c r="W66" s="24"/>
    </row>
    <row r="67" ht="18.75" customHeight="1" spans="1:23">
      <c r="A67" s="121" t="s">
        <v>295</v>
      </c>
      <c r="B67" s="121" t="s">
        <v>312</v>
      </c>
      <c r="C67" s="22" t="s">
        <v>311</v>
      </c>
      <c r="D67" s="121" t="s">
        <v>71</v>
      </c>
      <c r="E67" s="121" t="s">
        <v>103</v>
      </c>
      <c r="F67" s="121" t="s">
        <v>104</v>
      </c>
      <c r="G67" s="121" t="s">
        <v>288</v>
      </c>
      <c r="H67" s="121" t="s">
        <v>289</v>
      </c>
      <c r="I67" s="24">
        <v>10000</v>
      </c>
      <c r="J67" s="24"/>
      <c r="K67" s="24"/>
      <c r="L67" s="24"/>
      <c r="M67" s="24"/>
      <c r="N67" s="24">
        <v>10000</v>
      </c>
      <c r="O67" s="24"/>
      <c r="P67" s="24"/>
      <c r="Q67" s="24"/>
      <c r="R67" s="24"/>
      <c r="S67" s="24"/>
      <c r="T67" s="24"/>
      <c r="U67" s="24"/>
      <c r="V67" s="24"/>
      <c r="W67" s="24"/>
    </row>
    <row r="68" ht="18.75" customHeight="1" spans="1:23">
      <c r="A68" s="121" t="s">
        <v>295</v>
      </c>
      <c r="B68" s="121" t="s">
        <v>312</v>
      </c>
      <c r="C68" s="22" t="s">
        <v>311</v>
      </c>
      <c r="D68" s="121" t="s">
        <v>71</v>
      </c>
      <c r="E68" s="121" t="s">
        <v>103</v>
      </c>
      <c r="F68" s="121" t="s">
        <v>104</v>
      </c>
      <c r="G68" s="121" t="s">
        <v>301</v>
      </c>
      <c r="H68" s="121" t="s">
        <v>302</v>
      </c>
      <c r="I68" s="24">
        <v>6182.6</v>
      </c>
      <c r="J68" s="24"/>
      <c r="K68" s="24"/>
      <c r="L68" s="24"/>
      <c r="M68" s="24"/>
      <c r="N68" s="24">
        <v>6182.6</v>
      </c>
      <c r="O68" s="24"/>
      <c r="P68" s="24"/>
      <c r="Q68" s="24"/>
      <c r="R68" s="24"/>
      <c r="S68" s="24"/>
      <c r="T68" s="24"/>
      <c r="U68" s="24"/>
      <c r="V68" s="24"/>
      <c r="W68" s="24"/>
    </row>
    <row r="69" ht="18.75" customHeight="1" spans="1:23">
      <c r="A69" s="121" t="s">
        <v>295</v>
      </c>
      <c r="B69" s="121" t="s">
        <v>312</v>
      </c>
      <c r="C69" s="22" t="s">
        <v>311</v>
      </c>
      <c r="D69" s="121" t="s">
        <v>71</v>
      </c>
      <c r="E69" s="121" t="s">
        <v>103</v>
      </c>
      <c r="F69" s="121" t="s">
        <v>104</v>
      </c>
      <c r="G69" s="121" t="s">
        <v>292</v>
      </c>
      <c r="H69" s="121" t="s">
        <v>293</v>
      </c>
      <c r="I69" s="24">
        <v>10000</v>
      </c>
      <c r="J69" s="24"/>
      <c r="K69" s="24"/>
      <c r="L69" s="24"/>
      <c r="M69" s="24"/>
      <c r="N69" s="24">
        <v>10000</v>
      </c>
      <c r="O69" s="24"/>
      <c r="P69" s="24"/>
      <c r="Q69" s="24"/>
      <c r="R69" s="24"/>
      <c r="S69" s="24"/>
      <c r="T69" s="24"/>
      <c r="U69" s="24"/>
      <c r="V69" s="24"/>
      <c r="W69" s="24"/>
    </row>
    <row r="70" ht="18.75" customHeight="1" spans="1:23">
      <c r="A70" s="25"/>
      <c r="B70" s="25"/>
      <c r="C70" s="22" t="s">
        <v>313</v>
      </c>
      <c r="D70" s="25"/>
      <c r="E70" s="25"/>
      <c r="F70" s="25"/>
      <c r="G70" s="25"/>
      <c r="H70" s="25"/>
      <c r="I70" s="24">
        <v>318530</v>
      </c>
      <c r="J70" s="24">
        <v>300000</v>
      </c>
      <c r="K70" s="24">
        <v>300000</v>
      </c>
      <c r="L70" s="24"/>
      <c r="M70" s="24"/>
      <c r="N70" s="24">
        <v>18530</v>
      </c>
      <c r="O70" s="24"/>
      <c r="P70" s="24"/>
      <c r="Q70" s="24"/>
      <c r="R70" s="24"/>
      <c r="S70" s="24"/>
      <c r="T70" s="24"/>
      <c r="U70" s="24"/>
      <c r="V70" s="24"/>
      <c r="W70" s="24"/>
    </row>
    <row r="71" ht="18.75" customHeight="1" spans="1:23">
      <c r="A71" s="121" t="s">
        <v>267</v>
      </c>
      <c r="B71" s="121" t="s">
        <v>314</v>
      </c>
      <c r="C71" s="22" t="s">
        <v>313</v>
      </c>
      <c r="D71" s="121" t="s">
        <v>71</v>
      </c>
      <c r="E71" s="121" t="s">
        <v>103</v>
      </c>
      <c r="F71" s="121" t="s">
        <v>104</v>
      </c>
      <c r="G71" s="121" t="s">
        <v>292</v>
      </c>
      <c r="H71" s="121" t="s">
        <v>293</v>
      </c>
      <c r="I71" s="24">
        <v>300000</v>
      </c>
      <c r="J71" s="24">
        <v>300000</v>
      </c>
      <c r="K71" s="24">
        <v>300000</v>
      </c>
      <c r="L71" s="24"/>
      <c r="M71" s="24"/>
      <c r="N71" s="24"/>
      <c r="O71" s="24"/>
      <c r="P71" s="24"/>
      <c r="Q71" s="24"/>
      <c r="R71" s="24"/>
      <c r="S71" s="24"/>
      <c r="T71" s="24"/>
      <c r="U71" s="24"/>
      <c r="V71" s="24"/>
      <c r="W71" s="24"/>
    </row>
    <row r="72" ht="18.75" customHeight="1" spans="1:23">
      <c r="A72" s="121" t="s">
        <v>267</v>
      </c>
      <c r="B72" s="121" t="s">
        <v>314</v>
      </c>
      <c r="C72" s="22" t="s">
        <v>313</v>
      </c>
      <c r="D72" s="121" t="s">
        <v>71</v>
      </c>
      <c r="E72" s="121" t="s">
        <v>103</v>
      </c>
      <c r="F72" s="121" t="s">
        <v>104</v>
      </c>
      <c r="G72" s="121" t="s">
        <v>235</v>
      </c>
      <c r="H72" s="121" t="s">
        <v>236</v>
      </c>
      <c r="I72" s="24">
        <v>18530</v>
      </c>
      <c r="J72" s="24"/>
      <c r="K72" s="24"/>
      <c r="L72" s="24"/>
      <c r="M72" s="24"/>
      <c r="N72" s="24">
        <v>18530</v>
      </c>
      <c r="O72" s="24"/>
      <c r="P72" s="24"/>
      <c r="Q72" s="24"/>
      <c r="R72" s="24"/>
      <c r="S72" s="24"/>
      <c r="T72" s="24"/>
      <c r="U72" s="24"/>
      <c r="V72" s="24"/>
      <c r="W72" s="24"/>
    </row>
    <row r="73" ht="18.75" customHeight="1" spans="1:23">
      <c r="A73" s="25"/>
      <c r="B73" s="25"/>
      <c r="C73" s="22" t="s">
        <v>315</v>
      </c>
      <c r="D73" s="25"/>
      <c r="E73" s="25"/>
      <c r="F73" s="25"/>
      <c r="G73" s="25"/>
      <c r="H73" s="25"/>
      <c r="I73" s="24">
        <v>266700</v>
      </c>
      <c r="J73" s="24"/>
      <c r="K73" s="24"/>
      <c r="L73" s="24"/>
      <c r="M73" s="24"/>
      <c r="N73" s="24">
        <v>266700</v>
      </c>
      <c r="O73" s="24"/>
      <c r="P73" s="24"/>
      <c r="Q73" s="24"/>
      <c r="R73" s="24"/>
      <c r="S73" s="24"/>
      <c r="T73" s="24"/>
      <c r="U73" s="24"/>
      <c r="V73" s="24"/>
      <c r="W73" s="24"/>
    </row>
    <row r="74" ht="18.75" customHeight="1" spans="1:23">
      <c r="A74" s="121" t="s">
        <v>295</v>
      </c>
      <c r="B74" s="121" t="s">
        <v>316</v>
      </c>
      <c r="C74" s="22" t="s">
        <v>315</v>
      </c>
      <c r="D74" s="121" t="s">
        <v>71</v>
      </c>
      <c r="E74" s="121" t="s">
        <v>103</v>
      </c>
      <c r="F74" s="121" t="s">
        <v>104</v>
      </c>
      <c r="G74" s="121" t="s">
        <v>243</v>
      </c>
      <c r="H74" s="121" t="s">
        <v>244</v>
      </c>
      <c r="I74" s="24">
        <v>5000</v>
      </c>
      <c r="J74" s="24"/>
      <c r="K74" s="24"/>
      <c r="L74" s="24"/>
      <c r="M74" s="24"/>
      <c r="N74" s="24">
        <v>5000</v>
      </c>
      <c r="O74" s="24"/>
      <c r="P74" s="24"/>
      <c r="Q74" s="24"/>
      <c r="R74" s="24"/>
      <c r="S74" s="24"/>
      <c r="T74" s="24"/>
      <c r="U74" s="24"/>
      <c r="V74" s="24"/>
      <c r="W74" s="24"/>
    </row>
    <row r="75" ht="18.75" customHeight="1" spans="1:23">
      <c r="A75" s="121" t="s">
        <v>295</v>
      </c>
      <c r="B75" s="121" t="s">
        <v>316</v>
      </c>
      <c r="C75" s="22" t="s">
        <v>315</v>
      </c>
      <c r="D75" s="121" t="s">
        <v>71</v>
      </c>
      <c r="E75" s="121" t="s">
        <v>103</v>
      </c>
      <c r="F75" s="121" t="s">
        <v>104</v>
      </c>
      <c r="G75" s="121" t="s">
        <v>235</v>
      </c>
      <c r="H75" s="121" t="s">
        <v>236</v>
      </c>
      <c r="I75" s="24">
        <v>16000</v>
      </c>
      <c r="J75" s="24"/>
      <c r="K75" s="24"/>
      <c r="L75" s="24"/>
      <c r="M75" s="24"/>
      <c r="N75" s="24">
        <v>16000</v>
      </c>
      <c r="O75" s="24"/>
      <c r="P75" s="24"/>
      <c r="Q75" s="24"/>
      <c r="R75" s="24"/>
      <c r="S75" s="24"/>
      <c r="T75" s="24"/>
      <c r="U75" s="24"/>
      <c r="V75" s="24"/>
      <c r="W75" s="24"/>
    </row>
    <row r="76" ht="18.75" customHeight="1" spans="1:23">
      <c r="A76" s="121" t="s">
        <v>295</v>
      </c>
      <c r="B76" s="121" t="s">
        <v>316</v>
      </c>
      <c r="C76" s="22" t="s">
        <v>315</v>
      </c>
      <c r="D76" s="121" t="s">
        <v>71</v>
      </c>
      <c r="E76" s="121" t="s">
        <v>103</v>
      </c>
      <c r="F76" s="121" t="s">
        <v>104</v>
      </c>
      <c r="G76" s="121" t="s">
        <v>235</v>
      </c>
      <c r="H76" s="121" t="s">
        <v>236</v>
      </c>
      <c r="I76" s="24">
        <v>15100</v>
      </c>
      <c r="J76" s="24"/>
      <c r="K76" s="24"/>
      <c r="L76" s="24"/>
      <c r="M76" s="24"/>
      <c r="N76" s="24">
        <v>15100</v>
      </c>
      <c r="O76" s="24"/>
      <c r="P76" s="24"/>
      <c r="Q76" s="24"/>
      <c r="R76" s="24"/>
      <c r="S76" s="24"/>
      <c r="T76" s="24"/>
      <c r="U76" s="24"/>
      <c r="V76" s="24"/>
      <c r="W76" s="24"/>
    </row>
    <row r="77" ht="18.75" customHeight="1" spans="1:23">
      <c r="A77" s="121" t="s">
        <v>295</v>
      </c>
      <c r="B77" s="121" t="s">
        <v>316</v>
      </c>
      <c r="C77" s="22" t="s">
        <v>315</v>
      </c>
      <c r="D77" s="121" t="s">
        <v>71</v>
      </c>
      <c r="E77" s="121" t="s">
        <v>103</v>
      </c>
      <c r="F77" s="121" t="s">
        <v>104</v>
      </c>
      <c r="G77" s="121" t="s">
        <v>235</v>
      </c>
      <c r="H77" s="121" t="s">
        <v>236</v>
      </c>
      <c r="I77" s="24">
        <v>2000</v>
      </c>
      <c r="J77" s="24"/>
      <c r="K77" s="24"/>
      <c r="L77" s="24"/>
      <c r="M77" s="24"/>
      <c r="N77" s="24">
        <v>2000</v>
      </c>
      <c r="O77" s="24"/>
      <c r="P77" s="24"/>
      <c r="Q77" s="24"/>
      <c r="R77" s="24"/>
      <c r="S77" s="24"/>
      <c r="T77" s="24"/>
      <c r="U77" s="24"/>
      <c r="V77" s="24"/>
      <c r="W77" s="24"/>
    </row>
    <row r="78" ht="18.75" customHeight="1" spans="1:23">
      <c r="A78" s="121" t="s">
        <v>295</v>
      </c>
      <c r="B78" s="121" t="s">
        <v>316</v>
      </c>
      <c r="C78" s="22" t="s">
        <v>315</v>
      </c>
      <c r="D78" s="121" t="s">
        <v>71</v>
      </c>
      <c r="E78" s="121" t="s">
        <v>103</v>
      </c>
      <c r="F78" s="121" t="s">
        <v>104</v>
      </c>
      <c r="G78" s="121" t="s">
        <v>284</v>
      </c>
      <c r="H78" s="121" t="s">
        <v>285</v>
      </c>
      <c r="I78" s="24">
        <v>9000</v>
      </c>
      <c r="J78" s="24"/>
      <c r="K78" s="24"/>
      <c r="L78" s="24"/>
      <c r="M78" s="24"/>
      <c r="N78" s="24">
        <v>9000</v>
      </c>
      <c r="O78" s="24"/>
      <c r="P78" s="24"/>
      <c r="Q78" s="24"/>
      <c r="R78" s="24"/>
      <c r="S78" s="24"/>
      <c r="T78" s="24"/>
      <c r="U78" s="24"/>
      <c r="V78" s="24"/>
      <c r="W78" s="24"/>
    </row>
    <row r="79" ht="18.75" customHeight="1" spans="1:23">
      <c r="A79" s="121" t="s">
        <v>295</v>
      </c>
      <c r="B79" s="121" t="s">
        <v>316</v>
      </c>
      <c r="C79" s="22" t="s">
        <v>315</v>
      </c>
      <c r="D79" s="121" t="s">
        <v>71</v>
      </c>
      <c r="E79" s="121" t="s">
        <v>103</v>
      </c>
      <c r="F79" s="121" t="s">
        <v>104</v>
      </c>
      <c r="G79" s="121" t="s">
        <v>286</v>
      </c>
      <c r="H79" s="121" t="s">
        <v>287</v>
      </c>
      <c r="I79" s="24">
        <v>100600</v>
      </c>
      <c r="J79" s="24"/>
      <c r="K79" s="24"/>
      <c r="L79" s="24"/>
      <c r="M79" s="24"/>
      <c r="N79" s="24">
        <v>100600</v>
      </c>
      <c r="O79" s="24"/>
      <c r="P79" s="24"/>
      <c r="Q79" s="24"/>
      <c r="R79" s="24"/>
      <c r="S79" s="24"/>
      <c r="T79" s="24"/>
      <c r="U79" s="24"/>
      <c r="V79" s="24"/>
      <c r="W79" s="24"/>
    </row>
    <row r="80" ht="18.75" customHeight="1" spans="1:23">
      <c r="A80" s="121" t="s">
        <v>295</v>
      </c>
      <c r="B80" s="121" t="s">
        <v>316</v>
      </c>
      <c r="C80" s="22" t="s">
        <v>315</v>
      </c>
      <c r="D80" s="121" t="s">
        <v>71</v>
      </c>
      <c r="E80" s="121" t="s">
        <v>103</v>
      </c>
      <c r="F80" s="121" t="s">
        <v>104</v>
      </c>
      <c r="G80" s="121" t="s">
        <v>288</v>
      </c>
      <c r="H80" s="121" t="s">
        <v>289</v>
      </c>
      <c r="I80" s="24">
        <v>60000</v>
      </c>
      <c r="J80" s="24"/>
      <c r="K80" s="24"/>
      <c r="L80" s="24"/>
      <c r="M80" s="24"/>
      <c r="N80" s="24">
        <v>60000</v>
      </c>
      <c r="O80" s="24"/>
      <c r="P80" s="24"/>
      <c r="Q80" s="24"/>
      <c r="R80" s="24"/>
      <c r="S80" s="24"/>
      <c r="T80" s="24"/>
      <c r="U80" s="24"/>
      <c r="V80" s="24"/>
      <c r="W80" s="24"/>
    </row>
    <row r="81" ht="18.75" customHeight="1" spans="1:23">
      <c r="A81" s="121" t="s">
        <v>295</v>
      </c>
      <c r="B81" s="121" t="s">
        <v>316</v>
      </c>
      <c r="C81" s="22" t="s">
        <v>315</v>
      </c>
      <c r="D81" s="121" t="s">
        <v>71</v>
      </c>
      <c r="E81" s="121" t="s">
        <v>103</v>
      </c>
      <c r="F81" s="121" t="s">
        <v>104</v>
      </c>
      <c r="G81" s="121" t="s">
        <v>290</v>
      </c>
      <c r="H81" s="121" t="s">
        <v>291</v>
      </c>
      <c r="I81" s="24">
        <v>40000</v>
      </c>
      <c r="J81" s="24"/>
      <c r="K81" s="24"/>
      <c r="L81" s="24"/>
      <c r="M81" s="24"/>
      <c r="N81" s="24">
        <v>40000</v>
      </c>
      <c r="O81" s="24"/>
      <c r="P81" s="24"/>
      <c r="Q81" s="24"/>
      <c r="R81" s="24"/>
      <c r="S81" s="24"/>
      <c r="T81" s="24"/>
      <c r="U81" s="24"/>
      <c r="V81" s="24"/>
      <c r="W81" s="24"/>
    </row>
    <row r="82" ht="18.75" customHeight="1" spans="1:23">
      <c r="A82" s="121" t="s">
        <v>295</v>
      </c>
      <c r="B82" s="121" t="s">
        <v>316</v>
      </c>
      <c r="C82" s="22" t="s">
        <v>315</v>
      </c>
      <c r="D82" s="121" t="s">
        <v>71</v>
      </c>
      <c r="E82" s="121" t="s">
        <v>103</v>
      </c>
      <c r="F82" s="121" t="s">
        <v>104</v>
      </c>
      <c r="G82" s="121" t="s">
        <v>301</v>
      </c>
      <c r="H82" s="121" t="s">
        <v>302</v>
      </c>
      <c r="I82" s="24">
        <v>14000</v>
      </c>
      <c r="J82" s="24"/>
      <c r="K82" s="24"/>
      <c r="L82" s="24"/>
      <c r="M82" s="24"/>
      <c r="N82" s="24">
        <v>14000</v>
      </c>
      <c r="O82" s="24"/>
      <c r="P82" s="24"/>
      <c r="Q82" s="24"/>
      <c r="R82" s="24"/>
      <c r="S82" s="24"/>
      <c r="T82" s="24"/>
      <c r="U82" s="24"/>
      <c r="V82" s="24"/>
      <c r="W82" s="24"/>
    </row>
    <row r="83" ht="18.75" customHeight="1" spans="1:23">
      <c r="A83" s="121" t="s">
        <v>295</v>
      </c>
      <c r="B83" s="121" t="s">
        <v>316</v>
      </c>
      <c r="C83" s="22" t="s">
        <v>315</v>
      </c>
      <c r="D83" s="121" t="s">
        <v>71</v>
      </c>
      <c r="E83" s="121" t="s">
        <v>103</v>
      </c>
      <c r="F83" s="121" t="s">
        <v>104</v>
      </c>
      <c r="G83" s="121" t="s">
        <v>301</v>
      </c>
      <c r="H83" s="121" t="s">
        <v>302</v>
      </c>
      <c r="I83" s="24">
        <v>5000</v>
      </c>
      <c r="J83" s="24"/>
      <c r="K83" s="24"/>
      <c r="L83" s="24"/>
      <c r="M83" s="24"/>
      <c r="N83" s="24">
        <v>5000</v>
      </c>
      <c r="O83" s="24"/>
      <c r="P83" s="24"/>
      <c r="Q83" s="24"/>
      <c r="R83" s="24"/>
      <c r="S83" s="24"/>
      <c r="T83" s="24"/>
      <c r="U83" s="24"/>
      <c r="V83" s="24"/>
      <c r="W83" s="24"/>
    </row>
    <row r="84" ht="18.75" customHeight="1" spans="1:23">
      <c r="A84" s="36" t="s">
        <v>119</v>
      </c>
      <c r="B84" s="37"/>
      <c r="C84" s="37"/>
      <c r="D84" s="37"/>
      <c r="E84" s="37"/>
      <c r="F84" s="37"/>
      <c r="G84" s="37"/>
      <c r="H84" s="38"/>
      <c r="I84" s="24">
        <v>9852574.46</v>
      </c>
      <c r="J84" s="24">
        <v>1588769.68</v>
      </c>
      <c r="K84" s="24">
        <v>1588769.68</v>
      </c>
      <c r="L84" s="24"/>
      <c r="M84" s="24"/>
      <c r="N84" s="24">
        <v>1433804.78</v>
      </c>
      <c r="O84" s="24"/>
      <c r="P84" s="24"/>
      <c r="Q84" s="24"/>
      <c r="R84" s="24">
        <v>6830000</v>
      </c>
      <c r="S84" s="24">
        <v>6830000</v>
      </c>
      <c r="T84" s="24"/>
      <c r="U84" s="24"/>
      <c r="V84" s="24"/>
      <c r="W84" s="24"/>
    </row>
  </sheetData>
  <mergeCells count="28">
    <mergeCell ref="A3:W3"/>
    <mergeCell ref="A4:H4"/>
    <mergeCell ref="J5:M5"/>
    <mergeCell ref="N5:P5"/>
    <mergeCell ref="R5:W5"/>
    <mergeCell ref="A84:H84"/>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3"/>
  <sheetViews>
    <sheetView showZeros="0" tabSelected="1" workbookViewId="0">
      <pane ySplit="1" topLeftCell="A56" activePane="bottomLeft" state="frozen"/>
      <selection/>
      <selection pane="bottomLeft" activeCell="G57" sqref="G57"/>
    </sheetView>
  </sheetViews>
  <sheetFormatPr defaultColWidth="9.14583333333333" defaultRowHeight="12" customHeight="1"/>
  <cols>
    <col min="1" max="1" width="34.28125" customWidth="1"/>
    <col min="2" max="2" width="48" customWidth="1"/>
    <col min="3" max="5" width="18.28125" customWidth="1"/>
    <col min="6" max="6" width="12" customWidth="1"/>
    <col min="7" max="7" width="17" customWidth="1"/>
    <col min="8" max="9" width="12" customWidth="1"/>
    <col min="10" max="10" width="27.5729166666667" customWidth="1"/>
  </cols>
  <sheetData>
    <row r="1" customHeight="1" spans="1:10">
      <c r="A1" s="1"/>
      <c r="B1" s="1"/>
      <c r="C1" s="1"/>
      <c r="D1" s="1"/>
      <c r="E1" s="1"/>
      <c r="F1" s="1"/>
      <c r="G1" s="1"/>
      <c r="H1" s="1"/>
      <c r="I1" s="1"/>
      <c r="J1" s="1"/>
    </row>
    <row r="2" ht="15" customHeight="1" spans="10:10">
      <c r="J2" s="89" t="s">
        <v>317</v>
      </c>
    </row>
    <row r="3" ht="36.75" customHeight="1" spans="1:10">
      <c r="A3" s="6" t="str">
        <f>"2025"&amp;"年部门项目支出绩效目标表"</f>
        <v>2025年部门项目支出绩效目标表</v>
      </c>
      <c r="B3" s="7"/>
      <c r="C3" s="7"/>
      <c r="D3" s="7"/>
      <c r="E3" s="7"/>
      <c r="F3" s="53"/>
      <c r="G3" s="7"/>
      <c r="H3" s="53"/>
      <c r="I3" s="53"/>
      <c r="J3" s="7"/>
    </row>
    <row r="4" ht="18.75" customHeight="1" spans="1:8">
      <c r="A4" s="8" t="str">
        <f>"单位名称："&amp;"临沧市临翔区疾病预防控制中心"</f>
        <v>单位名称：临沧市临翔区疾病预防控制中心</v>
      </c>
      <c r="B4" s="4"/>
      <c r="C4" s="4"/>
      <c r="D4" s="4"/>
      <c r="E4" s="4"/>
      <c r="F4" s="54"/>
      <c r="G4" s="4"/>
      <c r="H4" s="54"/>
    </row>
    <row r="5" ht="18.75" customHeight="1" spans="1:10">
      <c r="A5" s="48" t="s">
        <v>318</v>
      </c>
      <c r="B5" s="48" t="s">
        <v>319</v>
      </c>
      <c r="C5" s="48" t="s">
        <v>320</v>
      </c>
      <c r="D5" s="48" t="s">
        <v>321</v>
      </c>
      <c r="E5" s="48" t="s">
        <v>322</v>
      </c>
      <c r="F5" s="55" t="s">
        <v>323</v>
      </c>
      <c r="G5" s="48" t="s">
        <v>324</v>
      </c>
      <c r="H5" s="55" t="s">
        <v>325</v>
      </c>
      <c r="I5" s="55" t="s">
        <v>326</v>
      </c>
      <c r="J5" s="48" t="s">
        <v>327</v>
      </c>
    </row>
    <row r="6" ht="18.75" customHeight="1" spans="1:10">
      <c r="A6" s="118">
        <v>1</v>
      </c>
      <c r="B6" s="118">
        <v>2</v>
      </c>
      <c r="C6" s="118">
        <v>3</v>
      </c>
      <c r="D6" s="118">
        <v>4</v>
      </c>
      <c r="E6" s="118">
        <v>5</v>
      </c>
      <c r="F6" s="118">
        <v>6</v>
      </c>
      <c r="G6" s="118">
        <v>7</v>
      </c>
      <c r="H6" s="118">
        <v>8</v>
      </c>
      <c r="I6" s="118">
        <v>9</v>
      </c>
      <c r="J6" s="118">
        <v>10</v>
      </c>
    </row>
    <row r="7" ht="18.75" customHeight="1" spans="1:10">
      <c r="A7" s="35" t="s">
        <v>71</v>
      </c>
      <c r="B7" s="49"/>
      <c r="C7" s="49"/>
      <c r="D7" s="49"/>
      <c r="E7" s="56"/>
      <c r="F7" s="57"/>
      <c r="G7" s="56"/>
      <c r="H7" s="57"/>
      <c r="I7" s="57"/>
      <c r="J7" s="56"/>
    </row>
    <row r="8" ht="18.75" customHeight="1" spans="1:10">
      <c r="A8" s="214" t="s">
        <v>299</v>
      </c>
      <c r="B8" s="22" t="s">
        <v>328</v>
      </c>
      <c r="C8" s="22" t="s">
        <v>329</v>
      </c>
      <c r="D8" s="22" t="s">
        <v>330</v>
      </c>
      <c r="E8" s="35" t="s">
        <v>331</v>
      </c>
      <c r="F8" s="22" t="s">
        <v>332</v>
      </c>
      <c r="G8" s="35" t="s">
        <v>333</v>
      </c>
      <c r="H8" s="22" t="s">
        <v>334</v>
      </c>
      <c r="I8" s="22" t="s">
        <v>335</v>
      </c>
      <c r="J8" s="35" t="s">
        <v>336</v>
      </c>
    </row>
    <row r="9" ht="18.75" customHeight="1" spans="1:10">
      <c r="A9" s="214" t="s">
        <v>299</v>
      </c>
      <c r="B9" s="22" t="s">
        <v>328</v>
      </c>
      <c r="C9" s="22" t="s">
        <v>329</v>
      </c>
      <c r="D9" s="22" t="s">
        <v>330</v>
      </c>
      <c r="E9" s="35" t="s">
        <v>337</v>
      </c>
      <c r="F9" s="22" t="s">
        <v>332</v>
      </c>
      <c r="G9" s="35" t="s">
        <v>333</v>
      </c>
      <c r="H9" s="22" t="s">
        <v>334</v>
      </c>
      <c r="I9" s="22" t="s">
        <v>335</v>
      </c>
      <c r="J9" s="35" t="s">
        <v>338</v>
      </c>
    </row>
    <row r="10" ht="18.75" customHeight="1" spans="1:10">
      <c r="A10" s="214" t="s">
        <v>299</v>
      </c>
      <c r="B10" s="22" t="s">
        <v>328</v>
      </c>
      <c r="C10" s="22" t="s">
        <v>329</v>
      </c>
      <c r="D10" s="22" t="s">
        <v>330</v>
      </c>
      <c r="E10" s="35" t="s">
        <v>339</v>
      </c>
      <c r="F10" s="22" t="s">
        <v>332</v>
      </c>
      <c r="G10" s="35" t="s">
        <v>340</v>
      </c>
      <c r="H10" s="22" t="s">
        <v>334</v>
      </c>
      <c r="I10" s="22" t="s">
        <v>335</v>
      </c>
      <c r="J10" s="35" t="s">
        <v>341</v>
      </c>
    </row>
    <row r="11" ht="18.75" customHeight="1" spans="1:10">
      <c r="A11" s="214" t="s">
        <v>299</v>
      </c>
      <c r="B11" s="22" t="s">
        <v>328</v>
      </c>
      <c r="C11" s="22" t="s">
        <v>329</v>
      </c>
      <c r="D11" s="22" t="s">
        <v>330</v>
      </c>
      <c r="E11" s="35" t="s">
        <v>342</v>
      </c>
      <c r="F11" s="22" t="s">
        <v>332</v>
      </c>
      <c r="G11" s="35" t="s">
        <v>340</v>
      </c>
      <c r="H11" s="22" t="s">
        <v>334</v>
      </c>
      <c r="I11" s="22" t="s">
        <v>335</v>
      </c>
      <c r="J11" s="35" t="s">
        <v>343</v>
      </c>
    </row>
    <row r="12" ht="18.75" customHeight="1" spans="1:10">
      <c r="A12" s="214" t="s">
        <v>299</v>
      </c>
      <c r="B12" s="22" t="s">
        <v>328</v>
      </c>
      <c r="C12" s="22" t="s">
        <v>329</v>
      </c>
      <c r="D12" s="22" t="s">
        <v>330</v>
      </c>
      <c r="E12" s="35" t="s">
        <v>344</v>
      </c>
      <c r="F12" s="22" t="s">
        <v>332</v>
      </c>
      <c r="G12" s="35" t="s">
        <v>345</v>
      </c>
      <c r="H12" s="22" t="s">
        <v>334</v>
      </c>
      <c r="I12" s="22" t="s">
        <v>335</v>
      </c>
      <c r="J12" s="35" t="s">
        <v>346</v>
      </c>
    </row>
    <row r="13" ht="18.75" customHeight="1" spans="1:10">
      <c r="A13" s="214" t="s">
        <v>299</v>
      </c>
      <c r="B13" s="22" t="s">
        <v>328</v>
      </c>
      <c r="C13" s="22" t="s">
        <v>329</v>
      </c>
      <c r="D13" s="22" t="s">
        <v>330</v>
      </c>
      <c r="E13" s="35" t="s">
        <v>347</v>
      </c>
      <c r="F13" s="22" t="s">
        <v>332</v>
      </c>
      <c r="G13" s="35" t="s">
        <v>348</v>
      </c>
      <c r="H13" s="22" t="s">
        <v>334</v>
      </c>
      <c r="I13" s="22" t="s">
        <v>335</v>
      </c>
      <c r="J13" s="35" t="s">
        <v>349</v>
      </c>
    </row>
    <row r="14" ht="18.75" customHeight="1" spans="1:10">
      <c r="A14" s="214" t="s">
        <v>299</v>
      </c>
      <c r="B14" s="22" t="s">
        <v>328</v>
      </c>
      <c r="C14" s="22" t="s">
        <v>329</v>
      </c>
      <c r="D14" s="22" t="s">
        <v>330</v>
      </c>
      <c r="E14" s="35" t="s">
        <v>350</v>
      </c>
      <c r="F14" s="22" t="s">
        <v>332</v>
      </c>
      <c r="G14" s="35" t="s">
        <v>351</v>
      </c>
      <c r="H14" s="22" t="s">
        <v>334</v>
      </c>
      <c r="I14" s="22" t="s">
        <v>335</v>
      </c>
      <c r="J14" s="35" t="s">
        <v>352</v>
      </c>
    </row>
    <row r="15" ht="18.75" customHeight="1" spans="1:10">
      <c r="A15" s="214" t="s">
        <v>299</v>
      </c>
      <c r="B15" s="22" t="s">
        <v>328</v>
      </c>
      <c r="C15" s="22" t="s">
        <v>329</v>
      </c>
      <c r="D15" s="22" t="s">
        <v>330</v>
      </c>
      <c r="E15" s="35" t="s">
        <v>353</v>
      </c>
      <c r="F15" s="22" t="s">
        <v>332</v>
      </c>
      <c r="G15" s="35" t="s">
        <v>354</v>
      </c>
      <c r="H15" s="22" t="s">
        <v>334</v>
      </c>
      <c r="I15" s="22" t="s">
        <v>335</v>
      </c>
      <c r="J15" s="35" t="s">
        <v>355</v>
      </c>
    </row>
    <row r="16" ht="18.75" customHeight="1" spans="1:10">
      <c r="A16" s="214" t="s">
        <v>299</v>
      </c>
      <c r="B16" s="22" t="s">
        <v>328</v>
      </c>
      <c r="C16" s="22" t="s">
        <v>329</v>
      </c>
      <c r="D16" s="22" t="s">
        <v>330</v>
      </c>
      <c r="E16" s="35" t="s">
        <v>356</v>
      </c>
      <c r="F16" s="22" t="s">
        <v>332</v>
      </c>
      <c r="G16" s="35" t="s">
        <v>357</v>
      </c>
      <c r="H16" s="22" t="s">
        <v>358</v>
      </c>
      <c r="I16" s="22" t="s">
        <v>335</v>
      </c>
      <c r="J16" s="35" t="s">
        <v>359</v>
      </c>
    </row>
    <row r="17" ht="18.75" customHeight="1" spans="1:10">
      <c r="A17" s="214" t="s">
        <v>299</v>
      </c>
      <c r="B17" s="22" t="s">
        <v>328</v>
      </c>
      <c r="C17" s="22" t="s">
        <v>329</v>
      </c>
      <c r="D17" s="22" t="s">
        <v>330</v>
      </c>
      <c r="E17" s="35" t="s">
        <v>360</v>
      </c>
      <c r="F17" s="22" t="s">
        <v>332</v>
      </c>
      <c r="G17" s="35" t="s">
        <v>361</v>
      </c>
      <c r="H17" s="22" t="s">
        <v>362</v>
      </c>
      <c r="I17" s="22" t="s">
        <v>335</v>
      </c>
      <c r="J17" s="35" t="s">
        <v>363</v>
      </c>
    </row>
    <row r="18" ht="18.75" customHeight="1" spans="1:10">
      <c r="A18" s="214" t="s">
        <v>299</v>
      </c>
      <c r="B18" s="22" t="s">
        <v>328</v>
      </c>
      <c r="C18" s="22" t="s">
        <v>329</v>
      </c>
      <c r="D18" s="22" t="s">
        <v>330</v>
      </c>
      <c r="E18" s="35" t="s">
        <v>364</v>
      </c>
      <c r="F18" s="22" t="s">
        <v>332</v>
      </c>
      <c r="G18" s="35" t="s">
        <v>365</v>
      </c>
      <c r="H18" s="22" t="s">
        <v>334</v>
      </c>
      <c r="I18" s="22" t="s">
        <v>335</v>
      </c>
      <c r="J18" s="35" t="s">
        <v>366</v>
      </c>
    </row>
    <row r="19" ht="18.75" customHeight="1" spans="1:10">
      <c r="A19" s="214" t="s">
        <v>299</v>
      </c>
      <c r="B19" s="22" t="s">
        <v>328</v>
      </c>
      <c r="C19" s="22" t="s">
        <v>329</v>
      </c>
      <c r="D19" s="22" t="s">
        <v>330</v>
      </c>
      <c r="E19" s="35" t="s">
        <v>367</v>
      </c>
      <c r="F19" s="22" t="s">
        <v>332</v>
      </c>
      <c r="G19" s="35" t="s">
        <v>368</v>
      </c>
      <c r="H19" s="22" t="s">
        <v>334</v>
      </c>
      <c r="I19" s="22" t="s">
        <v>335</v>
      </c>
      <c r="J19" s="35" t="s">
        <v>369</v>
      </c>
    </row>
    <row r="20" ht="18.75" customHeight="1" spans="1:10">
      <c r="A20" s="214" t="s">
        <v>299</v>
      </c>
      <c r="B20" s="22" t="s">
        <v>328</v>
      </c>
      <c r="C20" s="22" t="s">
        <v>329</v>
      </c>
      <c r="D20" s="22" t="s">
        <v>330</v>
      </c>
      <c r="E20" s="35" t="s">
        <v>370</v>
      </c>
      <c r="F20" s="22" t="s">
        <v>332</v>
      </c>
      <c r="G20" s="35" t="s">
        <v>368</v>
      </c>
      <c r="H20" s="22" t="s">
        <v>334</v>
      </c>
      <c r="I20" s="22" t="s">
        <v>335</v>
      </c>
      <c r="J20" s="35" t="s">
        <v>371</v>
      </c>
    </row>
    <row r="21" ht="18.75" customHeight="1" spans="1:10">
      <c r="A21" s="214" t="s">
        <v>299</v>
      </c>
      <c r="B21" s="22" t="s">
        <v>328</v>
      </c>
      <c r="C21" s="22" t="s">
        <v>329</v>
      </c>
      <c r="D21" s="22" t="s">
        <v>330</v>
      </c>
      <c r="E21" s="35" t="s">
        <v>372</v>
      </c>
      <c r="F21" s="22" t="s">
        <v>332</v>
      </c>
      <c r="G21" s="35" t="s">
        <v>368</v>
      </c>
      <c r="H21" s="22" t="s">
        <v>334</v>
      </c>
      <c r="I21" s="22" t="s">
        <v>335</v>
      </c>
      <c r="J21" s="35" t="s">
        <v>373</v>
      </c>
    </row>
    <row r="22" ht="18.75" customHeight="1" spans="1:10">
      <c r="A22" s="214" t="s">
        <v>299</v>
      </c>
      <c r="B22" s="22" t="s">
        <v>328</v>
      </c>
      <c r="C22" s="22" t="s">
        <v>329</v>
      </c>
      <c r="D22" s="22" t="s">
        <v>330</v>
      </c>
      <c r="E22" s="35" t="s">
        <v>374</v>
      </c>
      <c r="F22" s="22" t="s">
        <v>332</v>
      </c>
      <c r="G22" s="35" t="s">
        <v>375</v>
      </c>
      <c r="H22" s="22" t="s">
        <v>334</v>
      </c>
      <c r="I22" s="22" t="s">
        <v>335</v>
      </c>
      <c r="J22" s="35" t="s">
        <v>376</v>
      </c>
    </row>
    <row r="23" ht="18.75" customHeight="1" spans="1:10">
      <c r="A23" s="214" t="s">
        <v>299</v>
      </c>
      <c r="B23" s="22" t="s">
        <v>328</v>
      </c>
      <c r="C23" s="22" t="s">
        <v>329</v>
      </c>
      <c r="D23" s="22" t="s">
        <v>377</v>
      </c>
      <c r="E23" s="35" t="s">
        <v>378</v>
      </c>
      <c r="F23" s="22" t="s">
        <v>332</v>
      </c>
      <c r="G23" s="35" t="s">
        <v>379</v>
      </c>
      <c r="H23" s="22" t="s">
        <v>380</v>
      </c>
      <c r="I23" s="22" t="s">
        <v>335</v>
      </c>
      <c r="J23" s="35" t="s">
        <v>381</v>
      </c>
    </row>
    <row r="24" ht="18.75" customHeight="1" spans="1:10">
      <c r="A24" s="214" t="s">
        <v>299</v>
      </c>
      <c r="B24" s="22" t="s">
        <v>328</v>
      </c>
      <c r="C24" s="22" t="s">
        <v>329</v>
      </c>
      <c r="D24" s="22" t="s">
        <v>377</v>
      </c>
      <c r="E24" s="35" t="s">
        <v>382</v>
      </c>
      <c r="F24" s="22" t="s">
        <v>332</v>
      </c>
      <c r="G24" s="35" t="s">
        <v>383</v>
      </c>
      <c r="H24" s="22" t="s">
        <v>380</v>
      </c>
      <c r="I24" s="22" t="s">
        <v>335</v>
      </c>
      <c r="J24" s="35" t="s">
        <v>384</v>
      </c>
    </row>
    <row r="25" ht="18.75" customHeight="1" spans="1:10">
      <c r="A25" s="214" t="s">
        <v>299</v>
      </c>
      <c r="B25" s="22" t="s">
        <v>328</v>
      </c>
      <c r="C25" s="22" t="s">
        <v>385</v>
      </c>
      <c r="D25" s="22" t="s">
        <v>386</v>
      </c>
      <c r="E25" s="35" t="s">
        <v>387</v>
      </c>
      <c r="F25" s="22" t="s">
        <v>388</v>
      </c>
      <c r="G25" s="35" t="s">
        <v>345</v>
      </c>
      <c r="H25" s="22" t="s">
        <v>389</v>
      </c>
      <c r="I25" s="22" t="s">
        <v>335</v>
      </c>
      <c r="J25" s="35" t="s">
        <v>390</v>
      </c>
    </row>
    <row r="26" ht="18.75" customHeight="1" spans="1:10">
      <c r="A26" s="214" t="s">
        <v>299</v>
      </c>
      <c r="B26" s="22" t="s">
        <v>328</v>
      </c>
      <c r="C26" s="22" t="s">
        <v>391</v>
      </c>
      <c r="D26" s="22" t="s">
        <v>392</v>
      </c>
      <c r="E26" s="35" t="s">
        <v>393</v>
      </c>
      <c r="F26" s="22" t="s">
        <v>388</v>
      </c>
      <c r="G26" s="35" t="s">
        <v>394</v>
      </c>
      <c r="H26" s="22" t="s">
        <v>389</v>
      </c>
      <c r="I26" s="22" t="s">
        <v>335</v>
      </c>
      <c r="J26" s="35" t="s">
        <v>395</v>
      </c>
    </row>
    <row r="27" ht="18.75" customHeight="1" spans="1:10">
      <c r="A27" s="214" t="s">
        <v>271</v>
      </c>
      <c r="B27" s="22" t="s">
        <v>396</v>
      </c>
      <c r="C27" s="22" t="s">
        <v>329</v>
      </c>
      <c r="D27" s="22" t="s">
        <v>330</v>
      </c>
      <c r="E27" s="35" t="s">
        <v>397</v>
      </c>
      <c r="F27" s="22" t="s">
        <v>332</v>
      </c>
      <c r="G27" s="35" t="s">
        <v>398</v>
      </c>
      <c r="H27" s="22" t="s">
        <v>399</v>
      </c>
      <c r="I27" s="22" t="s">
        <v>335</v>
      </c>
      <c r="J27" s="35" t="s">
        <v>397</v>
      </c>
    </row>
    <row r="28" ht="18.75" customHeight="1" spans="1:10">
      <c r="A28" s="214" t="s">
        <v>271</v>
      </c>
      <c r="B28" s="22" t="s">
        <v>396</v>
      </c>
      <c r="C28" s="22" t="s">
        <v>329</v>
      </c>
      <c r="D28" s="22" t="s">
        <v>330</v>
      </c>
      <c r="E28" s="35" t="s">
        <v>400</v>
      </c>
      <c r="F28" s="22" t="s">
        <v>388</v>
      </c>
      <c r="G28" s="35" t="s">
        <v>401</v>
      </c>
      <c r="H28" s="22" t="s">
        <v>402</v>
      </c>
      <c r="I28" s="22" t="s">
        <v>335</v>
      </c>
      <c r="J28" s="35" t="s">
        <v>400</v>
      </c>
    </row>
    <row r="29" ht="18.75" customHeight="1" spans="1:10">
      <c r="A29" s="214" t="s">
        <v>271</v>
      </c>
      <c r="B29" s="22" t="s">
        <v>396</v>
      </c>
      <c r="C29" s="22" t="s">
        <v>329</v>
      </c>
      <c r="D29" s="22" t="s">
        <v>403</v>
      </c>
      <c r="E29" s="35" t="s">
        <v>404</v>
      </c>
      <c r="F29" s="22" t="s">
        <v>332</v>
      </c>
      <c r="G29" s="35" t="s">
        <v>401</v>
      </c>
      <c r="H29" s="22" t="s">
        <v>389</v>
      </c>
      <c r="I29" s="22" t="s">
        <v>405</v>
      </c>
      <c r="J29" s="35" t="s">
        <v>404</v>
      </c>
    </row>
    <row r="30" ht="18.75" customHeight="1" spans="1:10">
      <c r="A30" s="214" t="s">
        <v>271</v>
      </c>
      <c r="B30" s="22" t="s">
        <v>396</v>
      </c>
      <c r="C30" s="22" t="s">
        <v>329</v>
      </c>
      <c r="D30" s="22" t="s">
        <v>403</v>
      </c>
      <c r="E30" s="35" t="s">
        <v>406</v>
      </c>
      <c r="F30" s="22" t="s">
        <v>332</v>
      </c>
      <c r="G30" s="35" t="s">
        <v>407</v>
      </c>
      <c r="H30" s="22" t="s">
        <v>408</v>
      </c>
      <c r="I30" s="22" t="s">
        <v>405</v>
      </c>
      <c r="J30" s="35" t="s">
        <v>406</v>
      </c>
    </row>
    <row r="31" ht="18.75" customHeight="1" spans="1:10">
      <c r="A31" s="214" t="s">
        <v>271</v>
      </c>
      <c r="B31" s="22" t="s">
        <v>396</v>
      </c>
      <c r="C31" s="22" t="s">
        <v>329</v>
      </c>
      <c r="D31" s="22" t="s">
        <v>403</v>
      </c>
      <c r="E31" s="35" t="s">
        <v>409</v>
      </c>
      <c r="F31" s="22" t="s">
        <v>332</v>
      </c>
      <c r="G31" s="35" t="s">
        <v>407</v>
      </c>
      <c r="H31" s="22" t="s">
        <v>408</v>
      </c>
      <c r="I31" s="22" t="s">
        <v>405</v>
      </c>
      <c r="J31" s="35" t="s">
        <v>409</v>
      </c>
    </row>
    <row r="32" ht="18.75" customHeight="1" spans="1:10">
      <c r="A32" s="214" t="s">
        <v>271</v>
      </c>
      <c r="B32" s="22" t="s">
        <v>396</v>
      </c>
      <c r="C32" s="22" t="s">
        <v>385</v>
      </c>
      <c r="D32" s="22" t="s">
        <v>386</v>
      </c>
      <c r="E32" s="35" t="s">
        <v>410</v>
      </c>
      <c r="F32" s="22" t="s">
        <v>332</v>
      </c>
      <c r="G32" s="35" t="s">
        <v>401</v>
      </c>
      <c r="H32" s="22" t="s">
        <v>389</v>
      </c>
      <c r="I32" s="22" t="s">
        <v>405</v>
      </c>
      <c r="J32" s="35" t="s">
        <v>410</v>
      </c>
    </row>
    <row r="33" ht="18.75" customHeight="1" spans="1:10">
      <c r="A33" s="214" t="s">
        <v>271</v>
      </c>
      <c r="B33" s="22" t="s">
        <v>396</v>
      </c>
      <c r="C33" s="22" t="s">
        <v>391</v>
      </c>
      <c r="D33" s="22" t="s">
        <v>392</v>
      </c>
      <c r="E33" s="35" t="s">
        <v>411</v>
      </c>
      <c r="F33" s="22" t="s">
        <v>388</v>
      </c>
      <c r="G33" s="35" t="s">
        <v>345</v>
      </c>
      <c r="H33" s="22" t="s">
        <v>389</v>
      </c>
      <c r="I33" s="22" t="s">
        <v>405</v>
      </c>
      <c r="J33" s="35" t="s">
        <v>411</v>
      </c>
    </row>
    <row r="34" ht="18.75" customHeight="1" spans="1:10">
      <c r="A34" s="214" t="s">
        <v>297</v>
      </c>
      <c r="B34" s="22" t="s">
        <v>412</v>
      </c>
      <c r="C34" s="22" t="s">
        <v>329</v>
      </c>
      <c r="D34" s="22" t="s">
        <v>330</v>
      </c>
      <c r="E34" s="35" t="s">
        <v>413</v>
      </c>
      <c r="F34" s="22" t="s">
        <v>388</v>
      </c>
      <c r="G34" s="35" t="s">
        <v>414</v>
      </c>
      <c r="H34" s="22" t="s">
        <v>389</v>
      </c>
      <c r="I34" s="22" t="s">
        <v>335</v>
      </c>
      <c r="J34" s="35" t="s">
        <v>415</v>
      </c>
    </row>
    <row r="35" ht="18.75" customHeight="1" spans="1:10">
      <c r="A35" s="214" t="s">
        <v>297</v>
      </c>
      <c r="B35" s="22" t="s">
        <v>412</v>
      </c>
      <c r="C35" s="22" t="s">
        <v>329</v>
      </c>
      <c r="D35" s="22" t="s">
        <v>330</v>
      </c>
      <c r="E35" s="35" t="s">
        <v>416</v>
      </c>
      <c r="F35" s="22" t="s">
        <v>388</v>
      </c>
      <c r="G35" s="35" t="s">
        <v>340</v>
      </c>
      <c r="H35" s="22" t="s">
        <v>417</v>
      </c>
      <c r="I35" s="22" t="s">
        <v>335</v>
      </c>
      <c r="J35" s="35" t="s">
        <v>418</v>
      </c>
    </row>
    <row r="36" ht="18.75" customHeight="1" spans="1:10">
      <c r="A36" s="214" t="s">
        <v>297</v>
      </c>
      <c r="B36" s="22" t="s">
        <v>412</v>
      </c>
      <c r="C36" s="22" t="s">
        <v>329</v>
      </c>
      <c r="D36" s="22" t="s">
        <v>330</v>
      </c>
      <c r="E36" s="35" t="s">
        <v>419</v>
      </c>
      <c r="F36" s="22" t="s">
        <v>388</v>
      </c>
      <c r="G36" s="35" t="s">
        <v>414</v>
      </c>
      <c r="H36" s="22" t="s">
        <v>389</v>
      </c>
      <c r="I36" s="22" t="s">
        <v>335</v>
      </c>
      <c r="J36" s="35" t="s">
        <v>420</v>
      </c>
    </row>
    <row r="37" ht="18.75" customHeight="1" spans="1:10">
      <c r="A37" s="214" t="s">
        <v>297</v>
      </c>
      <c r="B37" s="22" t="s">
        <v>412</v>
      </c>
      <c r="C37" s="22" t="s">
        <v>329</v>
      </c>
      <c r="D37" s="22" t="s">
        <v>330</v>
      </c>
      <c r="E37" s="35" t="s">
        <v>421</v>
      </c>
      <c r="F37" s="22" t="s">
        <v>388</v>
      </c>
      <c r="G37" s="35" t="s">
        <v>345</v>
      </c>
      <c r="H37" s="22" t="s">
        <v>389</v>
      </c>
      <c r="I37" s="22" t="s">
        <v>335</v>
      </c>
      <c r="J37" s="35" t="s">
        <v>422</v>
      </c>
    </row>
    <row r="38" ht="18.75" customHeight="1" spans="1:10">
      <c r="A38" s="214" t="s">
        <v>297</v>
      </c>
      <c r="B38" s="22" t="s">
        <v>412</v>
      </c>
      <c r="C38" s="22" t="s">
        <v>329</v>
      </c>
      <c r="D38" s="22" t="s">
        <v>330</v>
      </c>
      <c r="E38" s="35" t="s">
        <v>423</v>
      </c>
      <c r="F38" s="22" t="s">
        <v>388</v>
      </c>
      <c r="G38" s="35" t="s">
        <v>414</v>
      </c>
      <c r="H38" s="22" t="s">
        <v>389</v>
      </c>
      <c r="I38" s="22" t="s">
        <v>335</v>
      </c>
      <c r="J38" s="35" t="s">
        <v>424</v>
      </c>
    </row>
    <row r="39" ht="18.75" customHeight="1" spans="1:10">
      <c r="A39" s="214" t="s">
        <v>297</v>
      </c>
      <c r="B39" s="22" t="s">
        <v>412</v>
      </c>
      <c r="C39" s="22" t="s">
        <v>329</v>
      </c>
      <c r="D39" s="22" t="s">
        <v>330</v>
      </c>
      <c r="E39" s="35" t="s">
        <v>425</v>
      </c>
      <c r="F39" s="22" t="s">
        <v>388</v>
      </c>
      <c r="G39" s="35" t="s">
        <v>426</v>
      </c>
      <c r="H39" s="22" t="s">
        <v>389</v>
      </c>
      <c r="I39" s="22" t="s">
        <v>335</v>
      </c>
      <c r="J39" s="35" t="s">
        <v>427</v>
      </c>
    </row>
    <row r="40" ht="18.75" customHeight="1" spans="1:10">
      <c r="A40" s="214" t="s">
        <v>297</v>
      </c>
      <c r="B40" s="22" t="s">
        <v>412</v>
      </c>
      <c r="C40" s="22" t="s">
        <v>329</v>
      </c>
      <c r="D40" s="22" t="s">
        <v>330</v>
      </c>
      <c r="E40" s="35" t="s">
        <v>428</v>
      </c>
      <c r="F40" s="22" t="s">
        <v>388</v>
      </c>
      <c r="G40" s="35" t="s">
        <v>414</v>
      </c>
      <c r="H40" s="22" t="s">
        <v>389</v>
      </c>
      <c r="I40" s="22" t="s">
        <v>335</v>
      </c>
      <c r="J40" s="35" t="s">
        <v>429</v>
      </c>
    </row>
    <row r="41" ht="18.75" customHeight="1" spans="1:10">
      <c r="A41" s="214" t="s">
        <v>297</v>
      </c>
      <c r="B41" s="22" t="s">
        <v>412</v>
      </c>
      <c r="C41" s="22" t="s">
        <v>329</v>
      </c>
      <c r="D41" s="22" t="s">
        <v>330</v>
      </c>
      <c r="E41" s="35" t="s">
        <v>430</v>
      </c>
      <c r="F41" s="22" t="s">
        <v>388</v>
      </c>
      <c r="G41" s="35" t="s">
        <v>345</v>
      </c>
      <c r="H41" s="22" t="s">
        <v>389</v>
      </c>
      <c r="I41" s="22" t="s">
        <v>335</v>
      </c>
      <c r="J41" s="35" t="s">
        <v>431</v>
      </c>
    </row>
    <row r="42" ht="18.75" customHeight="1" spans="1:10">
      <c r="A42" s="214" t="s">
        <v>297</v>
      </c>
      <c r="B42" s="22" t="s">
        <v>412</v>
      </c>
      <c r="C42" s="22" t="s">
        <v>329</v>
      </c>
      <c r="D42" s="22" t="s">
        <v>330</v>
      </c>
      <c r="E42" s="35" t="s">
        <v>432</v>
      </c>
      <c r="F42" s="22" t="s">
        <v>388</v>
      </c>
      <c r="G42" s="35" t="s">
        <v>414</v>
      </c>
      <c r="H42" s="22" t="s">
        <v>389</v>
      </c>
      <c r="I42" s="22" t="s">
        <v>335</v>
      </c>
      <c r="J42" s="35" t="s">
        <v>433</v>
      </c>
    </row>
    <row r="43" ht="18.75" customHeight="1" spans="1:10">
      <c r="A43" s="214" t="s">
        <v>297</v>
      </c>
      <c r="B43" s="22" t="s">
        <v>412</v>
      </c>
      <c r="C43" s="22" t="s">
        <v>329</v>
      </c>
      <c r="D43" s="22" t="s">
        <v>330</v>
      </c>
      <c r="E43" s="35" t="s">
        <v>434</v>
      </c>
      <c r="F43" s="22" t="s">
        <v>388</v>
      </c>
      <c r="G43" s="35" t="s">
        <v>426</v>
      </c>
      <c r="H43" s="22" t="s">
        <v>389</v>
      </c>
      <c r="I43" s="22" t="s">
        <v>335</v>
      </c>
      <c r="J43" s="35" t="s">
        <v>435</v>
      </c>
    </row>
    <row r="44" ht="18.75" customHeight="1" spans="1:10">
      <c r="A44" s="214" t="s">
        <v>297</v>
      </c>
      <c r="B44" s="22" t="s">
        <v>412</v>
      </c>
      <c r="C44" s="22" t="s">
        <v>329</v>
      </c>
      <c r="D44" s="22" t="s">
        <v>330</v>
      </c>
      <c r="E44" s="35" t="s">
        <v>436</v>
      </c>
      <c r="F44" s="22" t="s">
        <v>388</v>
      </c>
      <c r="G44" s="35" t="s">
        <v>414</v>
      </c>
      <c r="H44" s="22" t="s">
        <v>389</v>
      </c>
      <c r="I44" s="22" t="s">
        <v>335</v>
      </c>
      <c r="J44" s="35" t="s">
        <v>437</v>
      </c>
    </row>
    <row r="45" ht="18.75" customHeight="1" spans="1:10">
      <c r="A45" s="214" t="s">
        <v>297</v>
      </c>
      <c r="B45" s="22" t="s">
        <v>412</v>
      </c>
      <c r="C45" s="22" t="s">
        <v>329</v>
      </c>
      <c r="D45" s="22" t="s">
        <v>403</v>
      </c>
      <c r="E45" s="35" t="s">
        <v>438</v>
      </c>
      <c r="F45" s="22" t="s">
        <v>388</v>
      </c>
      <c r="G45" s="35" t="s">
        <v>439</v>
      </c>
      <c r="H45" s="22" t="s">
        <v>389</v>
      </c>
      <c r="I45" s="22" t="s">
        <v>335</v>
      </c>
      <c r="J45" s="35" t="s">
        <v>440</v>
      </c>
    </row>
    <row r="46" ht="18.75" customHeight="1" spans="1:10">
      <c r="A46" s="214" t="s">
        <v>297</v>
      </c>
      <c r="B46" s="22" t="s">
        <v>412</v>
      </c>
      <c r="C46" s="22" t="s">
        <v>329</v>
      </c>
      <c r="D46" s="22" t="s">
        <v>403</v>
      </c>
      <c r="E46" s="35" t="s">
        <v>441</v>
      </c>
      <c r="F46" s="22" t="s">
        <v>388</v>
      </c>
      <c r="G46" s="35" t="s">
        <v>439</v>
      </c>
      <c r="H46" s="22" t="s">
        <v>389</v>
      </c>
      <c r="I46" s="22" t="s">
        <v>335</v>
      </c>
      <c r="J46" s="35" t="s">
        <v>442</v>
      </c>
    </row>
    <row r="47" ht="18.75" customHeight="1" spans="1:10">
      <c r="A47" s="214" t="s">
        <v>297</v>
      </c>
      <c r="B47" s="22" t="s">
        <v>412</v>
      </c>
      <c r="C47" s="22" t="s">
        <v>329</v>
      </c>
      <c r="D47" s="22" t="s">
        <v>403</v>
      </c>
      <c r="E47" s="35" t="s">
        <v>443</v>
      </c>
      <c r="F47" s="22" t="s">
        <v>388</v>
      </c>
      <c r="G47" s="35" t="s">
        <v>439</v>
      </c>
      <c r="H47" s="22" t="s">
        <v>389</v>
      </c>
      <c r="I47" s="22" t="s">
        <v>335</v>
      </c>
      <c r="J47" s="35" t="s">
        <v>444</v>
      </c>
    </row>
    <row r="48" ht="18.75" customHeight="1" spans="1:10">
      <c r="A48" s="214" t="s">
        <v>297</v>
      </c>
      <c r="B48" s="22" t="s">
        <v>412</v>
      </c>
      <c r="C48" s="22" t="s">
        <v>329</v>
      </c>
      <c r="D48" s="22" t="s">
        <v>403</v>
      </c>
      <c r="E48" s="35" t="s">
        <v>445</v>
      </c>
      <c r="F48" s="22" t="s">
        <v>388</v>
      </c>
      <c r="G48" s="35" t="s">
        <v>439</v>
      </c>
      <c r="H48" s="22" t="s">
        <v>389</v>
      </c>
      <c r="I48" s="22" t="s">
        <v>335</v>
      </c>
      <c r="J48" s="35" t="s">
        <v>446</v>
      </c>
    </row>
    <row r="49" ht="18.75" customHeight="1" spans="1:10">
      <c r="A49" s="214" t="s">
        <v>297</v>
      </c>
      <c r="B49" s="22" t="s">
        <v>412</v>
      </c>
      <c r="C49" s="22" t="s">
        <v>329</v>
      </c>
      <c r="D49" s="22" t="s">
        <v>403</v>
      </c>
      <c r="E49" s="35" t="s">
        <v>447</v>
      </c>
      <c r="F49" s="22" t="s">
        <v>388</v>
      </c>
      <c r="G49" s="35" t="s">
        <v>414</v>
      </c>
      <c r="H49" s="22" t="s">
        <v>389</v>
      </c>
      <c r="I49" s="22" t="s">
        <v>335</v>
      </c>
      <c r="J49" s="35" t="s">
        <v>448</v>
      </c>
    </row>
    <row r="50" ht="18.75" customHeight="1" spans="1:10">
      <c r="A50" s="214" t="s">
        <v>297</v>
      </c>
      <c r="B50" s="22" t="s">
        <v>412</v>
      </c>
      <c r="C50" s="22" t="s">
        <v>329</v>
      </c>
      <c r="D50" s="22" t="s">
        <v>403</v>
      </c>
      <c r="E50" s="35" t="s">
        <v>449</v>
      </c>
      <c r="F50" s="22" t="s">
        <v>388</v>
      </c>
      <c r="G50" s="35" t="s">
        <v>450</v>
      </c>
      <c r="H50" s="22" t="s">
        <v>389</v>
      </c>
      <c r="I50" s="22" t="s">
        <v>335</v>
      </c>
      <c r="J50" s="35" t="s">
        <v>451</v>
      </c>
    </row>
    <row r="51" ht="18.75" customHeight="1" spans="1:10">
      <c r="A51" s="214" t="s">
        <v>297</v>
      </c>
      <c r="B51" s="22" t="s">
        <v>412</v>
      </c>
      <c r="C51" s="22" t="s">
        <v>329</v>
      </c>
      <c r="D51" s="22" t="s">
        <v>403</v>
      </c>
      <c r="E51" s="35" t="s">
        <v>452</v>
      </c>
      <c r="F51" s="22" t="s">
        <v>388</v>
      </c>
      <c r="G51" s="35" t="s">
        <v>453</v>
      </c>
      <c r="H51" s="22" t="s">
        <v>389</v>
      </c>
      <c r="I51" s="22" t="s">
        <v>335</v>
      </c>
      <c r="J51" s="35" t="s">
        <v>454</v>
      </c>
    </row>
    <row r="52" ht="18.75" customHeight="1" spans="1:10">
      <c r="A52" s="214" t="s">
        <v>297</v>
      </c>
      <c r="B52" s="22" t="s">
        <v>412</v>
      </c>
      <c r="C52" s="22" t="s">
        <v>329</v>
      </c>
      <c r="D52" s="22" t="s">
        <v>403</v>
      </c>
      <c r="E52" s="35" t="s">
        <v>455</v>
      </c>
      <c r="F52" s="22" t="s">
        <v>456</v>
      </c>
      <c r="G52" s="35" t="s">
        <v>457</v>
      </c>
      <c r="H52" s="22" t="s">
        <v>389</v>
      </c>
      <c r="I52" s="22" t="s">
        <v>335</v>
      </c>
      <c r="J52" s="35" t="s">
        <v>458</v>
      </c>
    </row>
    <row r="53" ht="18.75" customHeight="1" spans="1:10">
      <c r="A53" s="214" t="s">
        <v>297</v>
      </c>
      <c r="B53" s="22" t="s">
        <v>412</v>
      </c>
      <c r="C53" s="22" t="s">
        <v>385</v>
      </c>
      <c r="D53" s="22" t="s">
        <v>386</v>
      </c>
      <c r="E53" s="35" t="s">
        <v>459</v>
      </c>
      <c r="F53" s="22" t="s">
        <v>332</v>
      </c>
      <c r="G53" s="35" t="s">
        <v>460</v>
      </c>
      <c r="H53" s="22" t="s">
        <v>461</v>
      </c>
      <c r="I53" s="22" t="s">
        <v>405</v>
      </c>
      <c r="J53" s="35" t="s">
        <v>462</v>
      </c>
    </row>
    <row r="54" ht="18.75" customHeight="1" spans="1:10">
      <c r="A54" s="214" t="s">
        <v>297</v>
      </c>
      <c r="B54" s="22" t="s">
        <v>412</v>
      </c>
      <c r="C54" s="22" t="s">
        <v>385</v>
      </c>
      <c r="D54" s="22" t="s">
        <v>386</v>
      </c>
      <c r="E54" s="35" t="s">
        <v>463</v>
      </c>
      <c r="F54" s="22" t="s">
        <v>332</v>
      </c>
      <c r="G54" s="35" t="s">
        <v>464</v>
      </c>
      <c r="H54" s="22" t="s">
        <v>461</v>
      </c>
      <c r="I54" s="22" t="s">
        <v>405</v>
      </c>
      <c r="J54" s="35" t="s">
        <v>465</v>
      </c>
    </row>
    <row r="55" ht="18.75" customHeight="1" spans="1:10">
      <c r="A55" s="214" t="s">
        <v>297</v>
      </c>
      <c r="B55" s="22" t="s">
        <v>412</v>
      </c>
      <c r="C55" s="22" t="s">
        <v>385</v>
      </c>
      <c r="D55" s="22" t="s">
        <v>386</v>
      </c>
      <c r="E55" s="35" t="s">
        <v>466</v>
      </c>
      <c r="F55" s="22" t="s">
        <v>332</v>
      </c>
      <c r="G55" s="35" t="s">
        <v>467</v>
      </c>
      <c r="H55" s="22" t="s">
        <v>461</v>
      </c>
      <c r="I55" s="22" t="s">
        <v>405</v>
      </c>
      <c r="J55" s="35" t="s">
        <v>468</v>
      </c>
    </row>
    <row r="56" ht="18.75" customHeight="1" spans="1:10">
      <c r="A56" s="214" t="s">
        <v>297</v>
      </c>
      <c r="B56" s="22" t="s">
        <v>412</v>
      </c>
      <c r="C56" s="22" t="s">
        <v>385</v>
      </c>
      <c r="D56" s="22" t="s">
        <v>386</v>
      </c>
      <c r="E56" s="35" t="s">
        <v>469</v>
      </c>
      <c r="F56" s="22" t="s">
        <v>332</v>
      </c>
      <c r="G56" s="35" t="s">
        <v>470</v>
      </c>
      <c r="H56" s="22" t="s">
        <v>461</v>
      </c>
      <c r="I56" s="22" t="s">
        <v>405</v>
      </c>
      <c r="J56" s="35" t="s">
        <v>471</v>
      </c>
    </row>
    <row r="57" ht="18.75" customHeight="1" spans="1:10">
      <c r="A57" s="214" t="s">
        <v>297</v>
      </c>
      <c r="B57" s="22" t="s">
        <v>412</v>
      </c>
      <c r="C57" s="22" t="s">
        <v>385</v>
      </c>
      <c r="D57" s="22" t="s">
        <v>472</v>
      </c>
      <c r="E57" s="35" t="s">
        <v>473</v>
      </c>
      <c r="F57" s="22" t="s">
        <v>332</v>
      </c>
      <c r="G57" s="35" t="s">
        <v>464</v>
      </c>
      <c r="H57" s="22" t="s">
        <v>461</v>
      </c>
      <c r="I57" s="22" t="s">
        <v>405</v>
      </c>
      <c r="J57" s="35" t="s">
        <v>474</v>
      </c>
    </row>
    <row r="58" ht="18.75" customHeight="1" spans="1:10">
      <c r="A58" s="214" t="s">
        <v>297</v>
      </c>
      <c r="B58" s="22" t="s">
        <v>412</v>
      </c>
      <c r="C58" s="22" t="s">
        <v>391</v>
      </c>
      <c r="D58" s="22" t="s">
        <v>392</v>
      </c>
      <c r="E58" s="35" t="s">
        <v>475</v>
      </c>
      <c r="F58" s="22" t="s">
        <v>388</v>
      </c>
      <c r="G58" s="35" t="s">
        <v>340</v>
      </c>
      <c r="H58" s="22" t="s">
        <v>389</v>
      </c>
      <c r="I58" s="22" t="s">
        <v>335</v>
      </c>
      <c r="J58" s="35" t="s">
        <v>476</v>
      </c>
    </row>
    <row r="59" ht="18.75" customHeight="1" spans="1:10">
      <c r="A59" s="214" t="s">
        <v>266</v>
      </c>
      <c r="B59" s="22" t="s">
        <v>477</v>
      </c>
      <c r="C59" s="22" t="s">
        <v>329</v>
      </c>
      <c r="D59" s="22" t="s">
        <v>330</v>
      </c>
      <c r="E59" s="35" t="s">
        <v>478</v>
      </c>
      <c r="F59" s="22" t="s">
        <v>388</v>
      </c>
      <c r="G59" s="35" t="s">
        <v>479</v>
      </c>
      <c r="H59" s="22" t="s">
        <v>362</v>
      </c>
      <c r="I59" s="22" t="s">
        <v>335</v>
      </c>
      <c r="J59" s="35" t="s">
        <v>480</v>
      </c>
    </row>
    <row r="60" ht="18.75" customHeight="1" spans="1:10">
      <c r="A60" s="214" t="s">
        <v>266</v>
      </c>
      <c r="B60" s="22" t="s">
        <v>477</v>
      </c>
      <c r="C60" s="22" t="s">
        <v>329</v>
      </c>
      <c r="D60" s="22" t="s">
        <v>330</v>
      </c>
      <c r="E60" s="35" t="s">
        <v>481</v>
      </c>
      <c r="F60" s="22" t="s">
        <v>388</v>
      </c>
      <c r="G60" s="35" t="s">
        <v>479</v>
      </c>
      <c r="H60" s="22" t="s">
        <v>389</v>
      </c>
      <c r="I60" s="22" t="s">
        <v>405</v>
      </c>
      <c r="J60" s="35" t="s">
        <v>482</v>
      </c>
    </row>
    <row r="61" ht="18.75" customHeight="1" spans="1:10">
      <c r="A61" s="214" t="s">
        <v>266</v>
      </c>
      <c r="B61" s="22" t="s">
        <v>477</v>
      </c>
      <c r="C61" s="22" t="s">
        <v>329</v>
      </c>
      <c r="D61" s="22" t="s">
        <v>403</v>
      </c>
      <c r="E61" s="35" t="s">
        <v>483</v>
      </c>
      <c r="F61" s="22" t="s">
        <v>388</v>
      </c>
      <c r="G61" s="35" t="s">
        <v>414</v>
      </c>
      <c r="H61" s="22" t="s">
        <v>389</v>
      </c>
      <c r="I61" s="22" t="s">
        <v>405</v>
      </c>
      <c r="J61" s="35" t="s">
        <v>484</v>
      </c>
    </row>
    <row r="62" ht="18.75" customHeight="1" spans="1:10">
      <c r="A62" s="214" t="s">
        <v>266</v>
      </c>
      <c r="B62" s="22" t="s">
        <v>477</v>
      </c>
      <c r="C62" s="22" t="s">
        <v>385</v>
      </c>
      <c r="D62" s="22" t="s">
        <v>472</v>
      </c>
      <c r="E62" s="35" t="s">
        <v>485</v>
      </c>
      <c r="F62" s="22" t="s">
        <v>388</v>
      </c>
      <c r="G62" s="35" t="s">
        <v>464</v>
      </c>
      <c r="H62" s="22" t="s">
        <v>389</v>
      </c>
      <c r="I62" s="22" t="s">
        <v>405</v>
      </c>
      <c r="J62" s="35" t="s">
        <v>486</v>
      </c>
    </row>
    <row r="63" ht="18.75" customHeight="1" spans="1:10">
      <c r="A63" s="214" t="s">
        <v>266</v>
      </c>
      <c r="B63" s="22" t="s">
        <v>477</v>
      </c>
      <c r="C63" s="22" t="s">
        <v>391</v>
      </c>
      <c r="D63" s="22" t="s">
        <v>392</v>
      </c>
      <c r="E63" s="35" t="s">
        <v>487</v>
      </c>
      <c r="F63" s="22" t="s">
        <v>388</v>
      </c>
      <c r="G63" s="35" t="s">
        <v>414</v>
      </c>
      <c r="H63" s="22" t="s">
        <v>389</v>
      </c>
      <c r="I63" s="22" t="s">
        <v>405</v>
      </c>
      <c r="J63" s="35" t="s">
        <v>488</v>
      </c>
    </row>
    <row r="64" ht="18.75" customHeight="1" spans="1:10">
      <c r="A64" s="214" t="s">
        <v>309</v>
      </c>
      <c r="B64" s="22" t="s">
        <v>489</v>
      </c>
      <c r="C64" s="22" t="s">
        <v>329</v>
      </c>
      <c r="D64" s="22" t="s">
        <v>330</v>
      </c>
      <c r="E64" s="35" t="s">
        <v>490</v>
      </c>
      <c r="F64" s="22" t="s">
        <v>332</v>
      </c>
      <c r="G64" s="35" t="s">
        <v>161</v>
      </c>
      <c r="H64" s="22" t="s">
        <v>402</v>
      </c>
      <c r="I64" s="22" t="s">
        <v>335</v>
      </c>
      <c r="J64" s="35" t="s">
        <v>491</v>
      </c>
    </row>
    <row r="65" ht="18.75" customHeight="1" spans="1:10">
      <c r="A65" s="214" t="s">
        <v>309</v>
      </c>
      <c r="B65" s="22" t="s">
        <v>489</v>
      </c>
      <c r="C65" s="22" t="s">
        <v>385</v>
      </c>
      <c r="D65" s="22" t="s">
        <v>386</v>
      </c>
      <c r="E65" s="35" t="s">
        <v>492</v>
      </c>
      <c r="F65" s="22" t="s">
        <v>332</v>
      </c>
      <c r="G65" s="35" t="s">
        <v>493</v>
      </c>
      <c r="H65" s="22" t="s">
        <v>461</v>
      </c>
      <c r="I65" s="22" t="s">
        <v>405</v>
      </c>
      <c r="J65" s="35" t="s">
        <v>494</v>
      </c>
    </row>
    <row r="66" ht="18.75" customHeight="1" spans="1:10">
      <c r="A66" s="214" t="s">
        <v>309</v>
      </c>
      <c r="B66" s="22" t="s">
        <v>489</v>
      </c>
      <c r="C66" s="22" t="s">
        <v>391</v>
      </c>
      <c r="D66" s="22" t="s">
        <v>392</v>
      </c>
      <c r="E66" s="35" t="s">
        <v>495</v>
      </c>
      <c r="F66" s="22" t="s">
        <v>388</v>
      </c>
      <c r="G66" s="35" t="s">
        <v>414</v>
      </c>
      <c r="H66" s="22" t="s">
        <v>389</v>
      </c>
      <c r="I66" s="22" t="s">
        <v>335</v>
      </c>
      <c r="J66" s="35" t="s">
        <v>496</v>
      </c>
    </row>
    <row r="67" ht="18.75" customHeight="1" spans="1:10">
      <c r="A67" s="214" t="s">
        <v>313</v>
      </c>
      <c r="B67" s="22" t="s">
        <v>497</v>
      </c>
      <c r="C67" s="22" t="s">
        <v>329</v>
      </c>
      <c r="D67" s="22" t="s">
        <v>330</v>
      </c>
      <c r="E67" s="35" t="s">
        <v>498</v>
      </c>
      <c r="F67" s="22" t="s">
        <v>388</v>
      </c>
      <c r="G67" s="35" t="s">
        <v>340</v>
      </c>
      <c r="H67" s="22" t="s">
        <v>389</v>
      </c>
      <c r="I67" s="22" t="s">
        <v>335</v>
      </c>
      <c r="J67" s="35" t="s">
        <v>499</v>
      </c>
    </row>
    <row r="68" ht="18.75" customHeight="1" spans="1:10">
      <c r="A68" s="214" t="s">
        <v>313</v>
      </c>
      <c r="B68" s="22" t="s">
        <v>497</v>
      </c>
      <c r="C68" s="22" t="s">
        <v>329</v>
      </c>
      <c r="D68" s="22" t="s">
        <v>330</v>
      </c>
      <c r="E68" s="35" t="s">
        <v>500</v>
      </c>
      <c r="F68" s="22" t="s">
        <v>388</v>
      </c>
      <c r="G68" s="35" t="s">
        <v>351</v>
      </c>
      <c r="H68" s="22" t="s">
        <v>389</v>
      </c>
      <c r="I68" s="22" t="s">
        <v>335</v>
      </c>
      <c r="J68" s="35" t="s">
        <v>501</v>
      </c>
    </row>
    <row r="69" ht="18.75" customHeight="1" spans="1:10">
      <c r="A69" s="214" t="s">
        <v>313</v>
      </c>
      <c r="B69" s="22" t="s">
        <v>497</v>
      </c>
      <c r="C69" s="22" t="s">
        <v>329</v>
      </c>
      <c r="D69" s="22" t="s">
        <v>330</v>
      </c>
      <c r="E69" s="35" t="s">
        <v>502</v>
      </c>
      <c r="F69" s="22" t="s">
        <v>388</v>
      </c>
      <c r="G69" s="35" t="s">
        <v>450</v>
      </c>
      <c r="H69" s="22" t="s">
        <v>389</v>
      </c>
      <c r="I69" s="22" t="s">
        <v>335</v>
      </c>
      <c r="J69" s="35" t="s">
        <v>503</v>
      </c>
    </row>
    <row r="70" ht="18.75" customHeight="1" spans="1:10">
      <c r="A70" s="214" t="s">
        <v>313</v>
      </c>
      <c r="B70" s="22" t="s">
        <v>497</v>
      </c>
      <c r="C70" s="22" t="s">
        <v>329</v>
      </c>
      <c r="D70" s="22" t="s">
        <v>403</v>
      </c>
      <c r="E70" s="35" t="s">
        <v>504</v>
      </c>
      <c r="F70" s="22" t="s">
        <v>388</v>
      </c>
      <c r="G70" s="35" t="s">
        <v>414</v>
      </c>
      <c r="H70" s="22" t="s">
        <v>389</v>
      </c>
      <c r="I70" s="22" t="s">
        <v>335</v>
      </c>
      <c r="J70" s="35" t="s">
        <v>505</v>
      </c>
    </row>
    <row r="71" ht="18.75" customHeight="1" spans="1:10">
      <c r="A71" s="214" t="s">
        <v>313</v>
      </c>
      <c r="B71" s="22" t="s">
        <v>497</v>
      </c>
      <c r="C71" s="22" t="s">
        <v>385</v>
      </c>
      <c r="D71" s="22" t="s">
        <v>386</v>
      </c>
      <c r="E71" s="35" t="s">
        <v>506</v>
      </c>
      <c r="F71" s="22" t="s">
        <v>388</v>
      </c>
      <c r="G71" s="35" t="s">
        <v>507</v>
      </c>
      <c r="H71" s="22" t="s">
        <v>461</v>
      </c>
      <c r="I71" s="22" t="s">
        <v>405</v>
      </c>
      <c r="J71" s="35" t="s">
        <v>508</v>
      </c>
    </row>
    <row r="72" ht="18.75" customHeight="1" spans="1:10">
      <c r="A72" s="214" t="s">
        <v>313</v>
      </c>
      <c r="B72" s="22" t="s">
        <v>497</v>
      </c>
      <c r="C72" s="22" t="s">
        <v>385</v>
      </c>
      <c r="D72" s="22" t="s">
        <v>386</v>
      </c>
      <c r="E72" s="35" t="s">
        <v>509</v>
      </c>
      <c r="F72" s="22" t="s">
        <v>388</v>
      </c>
      <c r="G72" s="35" t="s">
        <v>507</v>
      </c>
      <c r="H72" s="22" t="s">
        <v>461</v>
      </c>
      <c r="I72" s="22" t="s">
        <v>405</v>
      </c>
      <c r="J72" s="35" t="s">
        <v>510</v>
      </c>
    </row>
    <row r="73" ht="18.75" customHeight="1" spans="1:10">
      <c r="A73" s="214" t="s">
        <v>313</v>
      </c>
      <c r="B73" s="22" t="s">
        <v>497</v>
      </c>
      <c r="C73" s="22" t="s">
        <v>391</v>
      </c>
      <c r="D73" s="22" t="s">
        <v>392</v>
      </c>
      <c r="E73" s="35" t="s">
        <v>511</v>
      </c>
      <c r="F73" s="22" t="s">
        <v>388</v>
      </c>
      <c r="G73" s="35" t="s">
        <v>450</v>
      </c>
      <c r="H73" s="22" t="s">
        <v>389</v>
      </c>
      <c r="I73" s="22" t="s">
        <v>335</v>
      </c>
      <c r="J73" s="35" t="s">
        <v>512</v>
      </c>
    </row>
  </sheetData>
  <mergeCells count="14">
    <mergeCell ref="A3:J3"/>
    <mergeCell ref="A4:H4"/>
    <mergeCell ref="A8:A26"/>
    <mergeCell ref="A27:A33"/>
    <mergeCell ref="A34:A58"/>
    <mergeCell ref="A59:A63"/>
    <mergeCell ref="A64:A66"/>
    <mergeCell ref="A67:A73"/>
    <mergeCell ref="B8:B26"/>
    <mergeCell ref="B27:B33"/>
    <mergeCell ref="B34:B58"/>
    <mergeCell ref="B59:B63"/>
    <mergeCell ref="B64:B66"/>
    <mergeCell ref="B67:B73"/>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杨永清</cp:lastModifiedBy>
  <dcterms:created xsi:type="dcterms:W3CDTF">2025-03-10T02:43:00Z</dcterms:created>
  <dcterms:modified xsi:type="dcterms:W3CDTF">2025-03-20T10:49:08Z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32094AEE99BD46088D882D754F2744D8_13</vt:lpwstr>
  </property>
  <property fmtid="{D5CDD505-2E9C-101B-9397-08002B2CF9AE}" pid="3" name="KSOProductBuildVer">
    <vt:lpwstr>2052-12.8.2.18205</vt:lpwstr>
  </property>
</Properties>
</file>