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30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<sst xmlns="http://schemas.openxmlformats.org/spreadsheetml/2006/main" count="568">
  <si>
    <t>附表3</t>
  </si>
  <si>
    <t>临沧市临翔区2020年统筹整合财政涉农资金安排项目计划表</t>
  </si>
  <si>
    <t>填报单位：临沧市临翔区统筹整合使用财政涉农资金工作领导小组办公室</t>
  </si>
  <si>
    <t>序号</t>
  </si>
  <si>
    <t>项目类别
和项目名称</t>
  </si>
  <si>
    <t>项目建设地点</t>
  </si>
  <si>
    <t>项目建设内容（详细填列工程量化指标）</t>
  </si>
  <si>
    <t>补助标准（有补助标准的填列，没有不填）</t>
  </si>
  <si>
    <t>计划总投资（万元）</t>
  </si>
  <si>
    <t>其中整合财政涉农资金直接用于扶贫对象情况</t>
  </si>
  <si>
    <t>项目建设起止时间(起止时间不能只有开始没有结束)</t>
  </si>
  <si>
    <t>绩效目标(有量化的核心指标）</t>
  </si>
  <si>
    <t>项目实施部门</t>
  </si>
  <si>
    <t>行业主管部门</t>
  </si>
  <si>
    <t>备注</t>
  </si>
  <si>
    <t>整合财政涉农资金投入情况（万元）</t>
  </si>
  <si>
    <t>金融资金投入</t>
  </si>
  <si>
    <t>社会资金投入</t>
  </si>
  <si>
    <t>农户自筹</t>
  </si>
  <si>
    <t>贫困村</t>
  </si>
  <si>
    <t>贫困人口</t>
  </si>
  <si>
    <t>个数</t>
  </si>
  <si>
    <t>金额
（万元）</t>
  </si>
  <si>
    <t>户数</t>
  </si>
  <si>
    <t>人数</t>
  </si>
  <si>
    <t>计划开工时间</t>
  </si>
  <si>
    <t>计划完工时间</t>
  </si>
  <si>
    <t>合计</t>
  </si>
  <si>
    <t>一、</t>
  </si>
  <si>
    <t>农村基础设施</t>
  </si>
  <si>
    <t>（一）</t>
  </si>
  <si>
    <t>交通</t>
  </si>
  <si>
    <t>通村、组硬化路及护栏</t>
  </si>
  <si>
    <t>临翔区交通运输局2017-2020年临沧市临翔区脱贫攻坚农村公路建设项目（村组道路建设项目）</t>
  </si>
  <si>
    <t>全区10个乡（镇、街道）</t>
  </si>
  <si>
    <t>村组公路混凝土路面建设880公里、砂石路面建设343公里。
技术标准：1.混凝土路面项目,农村公路基本级，路面硬化项目，路基宽5-6.5米，路面宽3.5-6米。
2.砂石路面项目，农村公路基本级，砂石路面项目，路基宽5-6米，路面宽3.5-4米。</t>
  </si>
  <si>
    <t>≥10814</t>
  </si>
  <si>
    <t>≥43034</t>
  </si>
  <si>
    <t>1.完成公路硬化工程880公里、砂石路面工程建设343公里。
2.公路使用年限：硬化工程≥5年；砂石陆面≥3年。
3.受益户数≥10000户；受益人数≥43000人。
4.公路的建设有效提升人居环境。
5.有效改善建档立卡户及全区人民群众出行难问题。</t>
  </si>
  <si>
    <t>区交通运输局、临沧市临翔区美翔公路开发投资有限公司</t>
  </si>
  <si>
    <t>区交通运输局</t>
  </si>
  <si>
    <t>马台乡全河村谢家组道路建设项目</t>
  </si>
  <si>
    <t>马台乡全河村</t>
  </si>
  <si>
    <t>新建谢家组道路长5.775公里及配套设施建设</t>
  </si>
  <si>
    <t>67.1万元/公里</t>
  </si>
  <si>
    <t>实施村组道路硬化5.775公里，受益贫困户91户，竣工验收合格率100%，受益群众满意度90%。</t>
  </si>
  <si>
    <t>马台乡</t>
  </si>
  <si>
    <t>马台乡全河村萝卜山下组道路建设项目</t>
  </si>
  <si>
    <t>新建全河村萝卜山下组沥青混凝土路面长1.968公里，及配套设施建设</t>
  </si>
  <si>
    <t>75万元/公里</t>
  </si>
  <si>
    <t>实施村组道路硬化1.968公里，受益贫困户91户，竣工验收合格率100%，受益群众满意度90%。</t>
  </si>
  <si>
    <t>马台乡马台村那湾组硬板路建设项目</t>
  </si>
  <si>
    <t>马台乡马台村</t>
  </si>
  <si>
    <t>建设挡墙1558.179立方米，C15水泥混凝土边沟849.1立方米，18cm厚C30水泥混凝土面层15661平方米，15cm厚基配碎石基层16482平方米，∅80cm预制混凝土管200米。公路等级为农村公路基本级，圆曲线一般最小半径20米，圆曲线极限最小半径15米，最大纵坡12%；主线路基宽度6.5米，路面宽度4米，水泥混凝土路面。</t>
  </si>
  <si>
    <t>改善农户出行安全，预计受益建档立卡户515户2077人，受益群众满意度100%</t>
  </si>
  <si>
    <t>小水槽至邦东公路（五老山国有林区公路）</t>
  </si>
  <si>
    <t>马台乡、邦东乡</t>
  </si>
  <si>
    <t>项目完成临邦线小水槽至五老山国有林场至邦东乡邦包村临邦线岔路口通村水泥路面建设50.8公里</t>
  </si>
  <si>
    <t>已建设完成通村水泥路面公路50.8公里，有效解决马台乡平河村、邦东乡璋珍、和平、邦包、邦东、卫平、曼岗等2个乡7个村的群众出行困难问题。可降低涉及村群众出行及运输成本，有效助力精准脱贫。</t>
  </si>
  <si>
    <t>区林业和草原局</t>
  </si>
  <si>
    <t>国道323至腊东组道路建设项目</t>
  </si>
  <si>
    <t>章驮乡</t>
  </si>
  <si>
    <t>计划投资128万元，铺筑国道323至腊东组道路硬化约1.6公里，均宽3.5米，铺筑面积约5600平方米。</t>
  </si>
  <si>
    <t>完成路面铺筑1.6公里，约5600平方米，改善农户出行条件，项目验收合格率100%，受益农户满意度100%</t>
  </si>
  <si>
    <t>入户路建设</t>
  </si>
  <si>
    <t>博尚镇大那么村入户路建设项目</t>
  </si>
  <si>
    <t>博尚镇大那么村</t>
  </si>
  <si>
    <t>大那么村硬化组内道路4200平方米</t>
  </si>
  <si>
    <t>175元/平方米</t>
  </si>
  <si>
    <t>完成道路硬化4200平方米；项目验收合格率100%；群众满意度达95%。</t>
  </si>
  <si>
    <t>博尚镇</t>
  </si>
  <si>
    <t>马台乡全河村萝卜山下组入户道路建设项目</t>
  </si>
  <si>
    <t>新建全河村下萝卜山组入户路路长2800米，硬化入户道路7000平方米</t>
  </si>
  <si>
    <t>160元/平方米</t>
  </si>
  <si>
    <t>改善群众生活条件，硬化入户道路7000平方米，项目验收合格率100%，受益农户满意度100%</t>
  </si>
  <si>
    <t>马台乡那杏村新寨组入户道路建设项目</t>
  </si>
  <si>
    <t>马台乡那杏村</t>
  </si>
  <si>
    <t>对那杏村新寨组入户路1875平方米进行硬化，配套建设排水沟、挡墙等</t>
  </si>
  <si>
    <t>改善群众生活条件，入户路硬化1875平方米，项目验收合格率100%，受益农户满意度100%</t>
  </si>
  <si>
    <t>产业配套基础设施建设</t>
  </si>
  <si>
    <t>马峰腰茶厂基础设施配套项目</t>
  </si>
  <si>
    <t>蚂蚁堆乡马峰腰村</t>
  </si>
  <si>
    <t>新开挖道路及硬化425米，宽4.5米，18cm厚C30混凝土面层2600平方米，新安装500变压器一台</t>
  </si>
  <si>
    <t>硬化村茶厂道路425米，群众满意度≥95%，降低农户生产生活成本，保障出行安全</t>
  </si>
  <si>
    <t>蚂蚁堆乡</t>
  </si>
  <si>
    <t>幕布村产业道路建设项目</t>
  </si>
  <si>
    <t>博尚镇幕布村</t>
  </si>
  <si>
    <t>建设产业路1.84公里</t>
  </si>
  <si>
    <t>完成产业道路建设1.84公里；群众满意度达≥90%</t>
  </si>
  <si>
    <t>区农业农村局</t>
  </si>
  <si>
    <t>博勐准村产业道路建设项目</t>
  </si>
  <si>
    <t>博尚镇勐准村</t>
  </si>
  <si>
    <t>建设产业路2.8公里</t>
  </si>
  <si>
    <t>完成产业道路建设2.8公里；群众满意度达≥90%</t>
  </si>
  <si>
    <t>博尚镇高原特色产业路改扩建项目</t>
  </si>
  <si>
    <t>博尚镇大那么村、夹山村、那招村、邦别村</t>
  </si>
  <si>
    <t>对蔗区的产业道路进行改扩建24.1公里增设涵洞，挡墙等，混凝土边沟，路面采用砂石路面。</t>
  </si>
  <si>
    <t>产业道路进行改扩建24.1公里受益群众满意度≥90%。</t>
  </si>
  <si>
    <t>圈内乡蔗糖产业路改扩建项目</t>
  </si>
  <si>
    <t>圈内乡昆赛村、细博村</t>
  </si>
  <si>
    <t>对蔗区的产业道路进行改扩建20公里增设涵洞，挡墙等，混凝土边沟，路面采用砂石路面。</t>
  </si>
  <si>
    <t>产业道路进行改扩建20公里，受益群众满意度≥90%。</t>
  </si>
  <si>
    <t>马台乡农业产业路改扩建项目</t>
  </si>
  <si>
    <t>马台乡琅琊村</t>
  </si>
  <si>
    <t>对蔗区的产业道路进行改扩建8.6公里增设涵洞，挡墙等，混凝土边沟，路面采用砂石路面。</t>
  </si>
  <si>
    <t>产业道路进行改扩建8.6公里，受益群众满意度≥90%。</t>
  </si>
  <si>
    <t>圈内乡产业桥曼亚河桥建设工程项目</t>
  </si>
  <si>
    <t>圈内乡昆赛村</t>
  </si>
  <si>
    <t>新建30米T型桥梁一座</t>
  </si>
  <si>
    <t>30米T型桥梁一座，受益群众满意度≥90%。</t>
  </si>
  <si>
    <t>（二）</t>
  </si>
  <si>
    <t>水利</t>
  </si>
  <si>
    <t>临翔区2020年脱贫攻坚农村饮水安全巩固提升新增工程</t>
  </si>
  <si>
    <t>蚂蚁堆乡、章驮乡、南美乡、圈内乡、忙畔街道</t>
  </si>
  <si>
    <t>临翔区2020年脱贫攻坚农村饮水安全巩固提升新增工程共解决59个村民小组共1.0818万人饮水困难问题，计划建设内容：安装管道649km(其中塑管551km、钢管96.5km)；土石方开挖115710m3，土石方回填115710m3；完成水源地保护51项；建设水池78座，取水坝、沉淀池各51座。</t>
  </si>
  <si>
    <t>解决1.0818万人饮水困难问题，提高群众生产生活质量，质量验收合格率100％。</t>
  </si>
  <si>
    <t>区水务局</t>
  </si>
  <si>
    <t>临翔区脱贫攻坚农村人饮安全巩固提升工程</t>
  </si>
  <si>
    <t>圈内乡、博尚镇、凤翔街道、忙畔街道、平村乡、章驮乡、邦东乡、南美乡、马台乡、蚂蚁堆乡</t>
  </si>
  <si>
    <t>临翔区脱贫攻坚农村饮水安全工程（含：2018、2019年度巩固提升工程；贫困村基础设施建设项目；脱贫攻坚饮水工程）共解决603个村民小组共13.42万人（其中：建档立卡4.55万人）饮水困难问题，安装管道3791.23km、安装龙头水表15770套、新建267个蓄水池、管道沟槽土石方开挖711244.38立方米、管道沟槽土石方回填711244.38立方米。目前工程全部完工，完成投资13157.99万元（其中：监理费200万元），2018年度计划1000万元（已经拨付），2019计划5444.5万元（已经拨付500万元），2020年计划6713.49万元。</t>
  </si>
  <si>
    <t>解决13.42万人饮水困难问题，提高群众生产生活质量，质量验收合格率100％。</t>
  </si>
  <si>
    <t>小集镇、银盘山安置点人饮工程</t>
  </si>
  <si>
    <t>平村乡</t>
  </si>
  <si>
    <t>埋设自来水管网DN100管6千米、DN80管4千米，新建两个取水坝、一个沉淀池，开挖一个43米长的隧道</t>
  </si>
  <si>
    <t>改善698户3000人饮水安全问题；验收合格率100%；群众满意度100%</t>
  </si>
  <si>
    <t>（三）</t>
  </si>
  <si>
    <t>农危改</t>
  </si>
  <si>
    <t>农房抗震工程</t>
  </si>
  <si>
    <t>实施13158户农房抗震工程</t>
  </si>
  <si>
    <t>1.9万元/户</t>
  </si>
  <si>
    <t>解决13158户农户住房达到抗震设防要求，群众满意度达到100%</t>
  </si>
  <si>
    <t>蚂蚁堆乡、章驮乡、邦东乡、忙畔街道、凤翔街道、马台乡、圈内乡、博尚镇、平村乡、南美乡</t>
  </si>
  <si>
    <t>区住建局</t>
  </si>
  <si>
    <t>（四）</t>
  </si>
  <si>
    <t>改水、改厕、垃圾处理</t>
  </si>
  <si>
    <t>博尚镇垃圾中转站建设项目</t>
  </si>
  <si>
    <t>建设垃圾中转站2座(勐托片区1座、博尚片区1座),转运规模为50吨/座，具体建设内容包括：配套建设单箱位小型生活垃圾收转运站，建设站内压缩及配套设备，高压雾化除臭系统，高压清洗机，配套小型垃圾转运车及配套其他附属设施等</t>
  </si>
  <si>
    <t>改善生活条环境；建设垃圾中转站2座；项目验收合格率达100%；群众满意度达100%。</t>
  </si>
  <si>
    <t>临翔区章驮乡邦卖村生活垃圾收转运设施工程建设项目</t>
  </si>
  <si>
    <t>章驮乡邦卖村</t>
  </si>
  <si>
    <t>建设日转运规模为30吨单箱位小型生活垃圾收转运站一座，建设站内压缩及配套设备一套，高压雾化除臭系统一套、高压清洗机一台，配套小型垃圾转运车一辆，及配套其他附属设施。</t>
  </si>
  <si>
    <t>改善生态环境、生态宜居，建设垃圾收转运站1座；项目验收合格率100%，受益农户满意度100%</t>
  </si>
  <si>
    <t>（五）</t>
  </si>
  <si>
    <t>土地整治</t>
  </si>
  <si>
    <t>章驮乡采花坝村安坑组滑坡应急治理工程项目</t>
  </si>
  <si>
    <t>章驮乡采花坝村</t>
  </si>
  <si>
    <t>1.打前部钢管桩：15m钢管桩33根、17m钢管桩33根、18m钢管桩33根，桩径150mm，钢管规格为φ102×5，灌注M30水泥砂浆，钢管桩根据地形布置成3排，呈矩形布设，排间距为1.0m，桩中心距为1.0m，埋设φ160×3.5 PVC管264米；
2.格宾笼挡土墙砌筑约231m3；
3.土方回填：土方回填夯实2200m3,土方外购2500.49m3,土工格栅1148.4m2,植草皮500m2;
4.打后部钢管桩:2排钢管桩，钢管桩长度15m，桩径150mm，钢管规格为φ102×5，灌注M30水泥砂浆，总计48根;
5.钢筋混凝土承台浇筑长度24m，宽度2.5m，高度0.5m；
6.路面恢复：破除旧混凝土路面15m3，重新浇筑15cm厚C30砼路面37.5m2，加装波形防护栏24米。</t>
  </si>
  <si>
    <t>通过对H1滑坡后缘约30m滑坡壁的工程支护，恢复已经损毁的道路，实现综合治理，一次治理，不留后患</t>
  </si>
  <si>
    <t>区自然资源局</t>
  </si>
  <si>
    <t>马台乡滑坡治理项目</t>
  </si>
  <si>
    <t>马台乡南糯村、平河村、马台村</t>
  </si>
  <si>
    <t>马台乡马台村笼树箐组滑坡治理工程1.肋柱：C25混凝土浇筑48.3立方米，RRB400钢筋3.91t，模板338.6平方米；2.挡土板：C20混凝土98.3立方米，钢筋2.4t，直径50PVC管56.5米；3.锚杆：9m锚杆24根；4.C15混凝土水沟41.12立方米；
5.挖土方728.61立方米；马台乡南糯村良子组滑坡治理工程：1.打前部钢管桩：15m钢管桩33根、17m钢管桩33根、18m钢管桩33根，桩径150mm，钢管规格为φ102×5，灌注M30水泥砂浆；2.土方回填：土方回填夯实1980m3;3.钢筋混凝土承台浇筑长度24m，宽度2.5m，高度3.5m；加装波形防护栏22米。马台乡平河村杨家组滑坡治理工程：1.打前部钢管桩：15m钢管桩18根、17m钢管桩18根、18m钢管桩18根，桩径150mm，钢管规格为φ102×5，灌注M30水泥砂浆；2.格宾笼挡土墙砌筑约159m3；3.土方回填：土方回填夯实1159m3,植草皮400m2;4.钢筋混凝土承台浇筑长度24m，宽度2.5m，高度0.5m；马台乡南糯村代家组滑坡治理工程：1.肋柱：C25混凝土浇筑89.1立方米，RRB400钢筋6.91t，模板587.98平方米；2.挡土板：C20混凝土156.25立方米，钢筋4.83t，直径50PVC管110.5米；3.锚杆：9m锚杆57根；4.C20混凝土路面67.95立方米；5.C15混凝土水沟41.12立方米；6.挖土方1602.12立方米；7.土石方回填1307.66立方米；8.钢管护栏50米。</t>
  </si>
  <si>
    <t>滑坡治理工程4件，保障农户出行安全，预计受益建档立卡户326户1250人，受益群众满意度100%</t>
  </si>
  <si>
    <t>（六）</t>
  </si>
  <si>
    <t>少数民族发展类项目</t>
  </si>
  <si>
    <t>南美乡多依村大窝铺自然村民族团结进步示范村项目</t>
  </si>
  <si>
    <t>南美乡多依村大窝铺自然村</t>
  </si>
  <si>
    <t>新建特色产品出售中心1个，计划投资41万元；新种植竹编竹林50亩、贴梗海50亩，间植沙棘、樱桃、多依等树种，计划投资20万元；新建生产用房1栋，面积400平方米，计划投资38万元；创建示范户10户，计划投资1万元。</t>
  </si>
  <si>
    <t>100万元/个</t>
  </si>
  <si>
    <t>加强公共基础设施、产业建设，建档立卡贫困户受益14户53人。项目验收合格率≥100%，特色产业发展增加贫困户收入，户均增600元以上，受益农户满意度95%以上。</t>
  </si>
  <si>
    <t>南美乡人民政府</t>
  </si>
  <si>
    <t>区民族宗教事务局</t>
  </si>
  <si>
    <t>南美乡南美村阿里新寨自然村民族团结进步示范村项目</t>
  </si>
  <si>
    <t>南美乡南美村阿里新寨自然村</t>
  </si>
  <si>
    <t>建设村内道1500米，计划投资23万元；特色产业茶叶进行改良200亩，计划投资20万元；新建生产用房1栋，面积200平方米，计划投资40万元；新建应急避险场所600平方米。计划投资16万元；创建示范10户，计划投资1万元。</t>
  </si>
  <si>
    <t>加强公共基础设施、产业建设，项目验收合格率≥100%，特色产业发展增加贫困户收入，户均增800元以上，受益农户满意度95%以上。</t>
  </si>
  <si>
    <t>南美乡南华村半坡自然村民族团结进步示范村项目</t>
  </si>
  <si>
    <t>南美乡南华村半坡自然村</t>
  </si>
  <si>
    <t>建设民族特色产品出售中心1000平方米，计划投资69万元；古茶园保护5亩，计划投资20万元；建设硝塘河生产用房1栋，计划投资10万元;创建示范户10户，计划投资1万元。</t>
  </si>
  <si>
    <t>加强公共基础设施、产业建设，建档立卡贫困户受益26户108人。项目验收合格率≥100%，特色产业发展增加贫困户收入，户均增700元以上，受益农户满意度95%以上。</t>
  </si>
  <si>
    <t>南美乡南华村岩脚自然村民族团结进步示范村项目</t>
  </si>
  <si>
    <t>南美乡南华村岩脚自然村</t>
  </si>
  <si>
    <t>新建应急避险场所1000平方米，计划投资68万元；河道治理800米，计划投资11万元；低效茶园改造200亩，计划投资20万元；示范户建设10户，计划投资1万元。</t>
  </si>
  <si>
    <t>加强公共基础设施、产业建设，建档立卡贫困户受益15户58人。项目验收合格率≥100%，特色产业发展增加贫困户收入，户均增800元以上，受益农户满意度95%以上。</t>
  </si>
  <si>
    <t>平村乡平村村小寨组民族团结进步示范村建设项目</t>
  </si>
  <si>
    <t>平村乡平村村小寨组</t>
  </si>
  <si>
    <t>新建村内入户硬板路2000平方米，计划投资17.5万元；建设混凝土挡土墙100立方米，计划投资1万元；建设浆砌石挡土墙100立方米，计划投资2万元；新建垃圾池2个，计划投资1.2万元；安装太阳能路灯50盏，计划投资15万元；建设排污沟1000米及盖板200米，计划投资2.7万元；改造修复村组生产用房70平方米，计划投资20万元；建设应急避险广场1000平方米，计划投资40.6万元。</t>
  </si>
  <si>
    <t>加强公共基础设施、产业建设，建档立卡贫困户受益18户66人。项目验收合格率≥100%，特色产业发展增加贫困户收入，户均增700元以上，受益农户满意度96%以上。</t>
  </si>
  <si>
    <t>平村乡人民政府</t>
  </si>
  <si>
    <t>平村乡平村村大村组民族团结进步示范村建设项目</t>
  </si>
  <si>
    <t>平村乡平村村大村组</t>
  </si>
  <si>
    <t>新建村内入户硬板路1500米，计划投资10万元；新建浆砌石挡土墙300立方米，计划投资6万元；建设排污沟1000米及盖板230米，计划投资10万元；安装太阳能路灯50盏，计划投资10万元；建设栈800米，安装垃圾桶4个，计划投资47万元；建设堡坎400平方米，计划投资9万元；改造修缮民居房40间，计划投资8万元。</t>
  </si>
  <si>
    <t>加强公共基础设施、产业建设，建档立卡贫困户受益24户84人。项目验收合格率≥100%，特色产业发展增加贫困户收入，户均增700元以上，受益农户满意度96%以上。</t>
  </si>
  <si>
    <t>圈内乡斗阁村大摆田自然村民族团结进步示范村项目</t>
  </si>
  <si>
    <t>圈内乡斗阁村大摆田自然村</t>
  </si>
  <si>
    <r>
      <rPr>
        <sz val="11"/>
        <rFont val="仿宋_GB2312"/>
        <charset val="134"/>
      </rPr>
      <t>新建村组硬板路2条，建设面积900平方米，计划投资12.5万元；加宽村组硬板路1条，建设面积150平方米，建设道路挡墙120立方米，计划投资7万元；新建排水沟1条，长240米，计划投资4.5万元；新安装太阳能路灯40盏，计划投资20万元；建设应急避险场所500平方米，挡墙315立方米，计划投资41.5万元；民族团结示范户建设10户，计划投资1万元；村容村貌治理800平方米，计划投资8万元；建设生态有机茶园220亩，计划投资4.5万元；</t>
    </r>
    <r>
      <rPr>
        <sz val="11"/>
        <rFont val="仿宋_GB2312"/>
        <charset val="134"/>
      </rPr>
      <t>开展种养殖业、当家理财、政策法规宣传培训6期132人次，计划投资1万元。</t>
    </r>
  </si>
  <si>
    <t>加强公共基础设施、产业建设，建档立卡贫困户受益1户2人。项目验收合格率≥100%，特色产业发展增加贫困户收入，户均增800元以上，受益农户满意度95%以上。</t>
  </si>
  <si>
    <t>圈内乡人民政府</t>
  </si>
  <si>
    <t>马台乡全河村萝卜山自然村民族团结进步示范村项目</t>
  </si>
  <si>
    <t>马台乡全河村萝卜山自然村</t>
  </si>
  <si>
    <t>建设村组道路3公里,计划投资40万元；村内道路建设8000平方米，计划投资20万元；农情园建设70亩，计划投资29万元；古茶园建设与保护70亩，计划投资10万元；创建示范户10户,计划投资1万元。</t>
  </si>
  <si>
    <t>加强公共基础设施、产业建设，建档立卡贫困户受益68户297人。项目验收合格率≥100%，特色产业发展增加贫困户收入，户均增700元以上，受益农户满意度95%以上。</t>
  </si>
  <si>
    <t>马台乡人民政府</t>
  </si>
  <si>
    <t>（七）</t>
  </si>
  <si>
    <t>其他</t>
  </si>
  <si>
    <t>电力建设项目</t>
  </si>
  <si>
    <t>凤翔街道、马台乡、邦东乡、博尚镇、忙畔街道、平村乡、圈内乡、章驮乡、蚂蚁堆乡</t>
  </si>
  <si>
    <t>新建10KV线路5038米，0.4KV以下线路12292米，迁改线路636399米，新装电表471个，电表恢复488只，新装变压器17个，新装拉线1260套等</t>
  </si>
  <si>
    <t>改善贫困群众用电困难问题，项目验收合格率100%，受益农户满意度100%</t>
  </si>
  <si>
    <t>区工信局</t>
  </si>
  <si>
    <t>易地扶贫搬迁后续帮扶</t>
  </si>
  <si>
    <t>平掌村魁家组易地搬迁安置点养鸡场、养猪场水电建设项目</t>
  </si>
  <si>
    <t>马台乡平掌村</t>
  </si>
  <si>
    <t>新建养鸡场、养猪场用水管网4公里，沉淀池2个。新建动力电200米</t>
  </si>
  <si>
    <t>发展养殖，促进贫困户增收，预计带动建档立卡户29户，受益群众满意度≥95%</t>
  </si>
  <si>
    <t>马台村梁子田易地搬迁安置点养殖小区水电建设项目</t>
  </si>
  <si>
    <t>建设50立方水池1个，管道2.5公里，改建化粪池1个，架设动力电网0.4公里</t>
  </si>
  <si>
    <t>发展养殖，促进贫困户增收，预计带动建档立卡户31户，受益群众满意度≥95%</t>
  </si>
  <si>
    <t>易地扶贫搬迁安置点基础设施建设项目污水处理工程</t>
  </si>
  <si>
    <t>马台乡、邦东乡、忙畔街道、凤翔街道</t>
  </si>
  <si>
    <r>
      <rPr>
        <sz val="11"/>
        <rFont val="仿宋_GB2312"/>
        <charset val="134"/>
      </rPr>
      <t>新建污水处理设备17套(太阳能发电操作间17间，标准2.5mX2.5mX2.4m.太阳能发电板4000W17套，太阳能板支架17套，太阳能发电逆变器17套，蓄电池机柜17个，10立方设备水池17个，标准2mX2.5mX2m。</t>
    </r>
    <r>
      <rPr>
        <sz val="11"/>
        <rFont val="Arial"/>
        <charset val="0"/>
      </rPr>
      <t> </t>
    </r>
    <r>
      <rPr>
        <sz val="11"/>
        <rFont val="仿宋_GB2312"/>
        <charset val="134"/>
      </rPr>
      <t>日处理10立方污水处理设备17套,C15混凝土路面414平方米，及密网围527米。</t>
    </r>
  </si>
  <si>
    <t>改善人居环境，新建污水处理设备17套，群众满意度达到100%</t>
  </si>
  <si>
    <t>临沧市临翔区翔昌投资建设有限责任公司</t>
  </si>
  <si>
    <t>易地扶贫搬迁安置点基础设施建设项目电力工程</t>
  </si>
  <si>
    <t>蚂蚁堆乡蚂蚁堆村驿亭新村</t>
  </si>
  <si>
    <t>拆除原架空线路480米，拆除18米电杆2棵、新敷设电缆1350米，电缆穿管1300米，通信、电视电缆1200米、新建18米铁塔2座</t>
  </si>
  <si>
    <t>改善人居环境，群众满意度达到100%</t>
  </si>
  <si>
    <t>临沧市临翔区翔昌投资建设有限责任司</t>
  </si>
  <si>
    <t xml:space="preserve">临沧市临翔区翔昌投资建设有限责任公司
</t>
  </si>
  <si>
    <t>易地扶贫搬迁集中安置点基础设施建设项目</t>
  </si>
  <si>
    <t>蚂蚁堆乡、章驮乡、邦东乡、忙畔街道、凤翔街道、马台乡、圈内乡、博尚镇、平村乡</t>
  </si>
  <si>
    <t>安置点的道路、排污排水等基础设施及相关公共服务设施建设（道路建设113千米、饮水配套管网222千米、日处理10立方污水处理设施26个、垃圾池41个）</t>
  </si>
  <si>
    <t>改善群众生活条件，道路建设113千米、饮水配套管网222千米、日处理10立方污水处理设施26个、垃圾池41个，项目验收合格率100%，受益农户满意度100%</t>
  </si>
  <si>
    <t>蚂蚁堆乡、章驮乡、邦东乡、忙畔街道、凤翔街道、马台乡、圈内乡、博尚镇、平村乡、区翔昌公司</t>
  </si>
  <si>
    <t>区发改局</t>
  </si>
  <si>
    <t>二、</t>
  </si>
  <si>
    <t>农业生产发展</t>
  </si>
  <si>
    <t>农、牧、渔</t>
  </si>
  <si>
    <t>农作物种植</t>
  </si>
  <si>
    <t>甘蔗新植、全膜覆盖和产业扶持项目(2018-2019年)</t>
  </si>
  <si>
    <t>平村乡、圈内乡、博尚镇</t>
  </si>
  <si>
    <t>新植3222.37亩、盖膜6757.883亩，培训18场次，新品种调配200吨，维修道路500公里</t>
  </si>
  <si>
    <t>临翔南华晶鑫糖业有限公司</t>
  </si>
  <si>
    <t>甘蔗新植、全膜覆盖和产业扶持项目（2019-2020年）</t>
  </si>
  <si>
    <t>平村乡、圈内乡、博尚镇、马台乡</t>
  </si>
  <si>
    <t>新植5500亩、盖膜6500亩，培训13场次，引种200吨，维修道路500公里</t>
  </si>
  <si>
    <t>蚂蚁堆乡小河边村、马峰腰村马铃薯种植项目</t>
  </si>
  <si>
    <t>蚂蚁堆乡小河边村、马峰腰村</t>
  </si>
  <si>
    <t>在蚂蚁堆乡小河边村、马峰腰村发展马铃薯种植609亩。</t>
  </si>
  <si>
    <t>种植马铃薯面积≥609亩，成活率≥96%，群众满意度95%，解决产业发展基础设施短板，助推产业发展</t>
  </si>
  <si>
    <t>忙畔街道2020年魔芋种植项目</t>
  </si>
  <si>
    <t>忙畔街道</t>
  </si>
  <si>
    <t>与临沧汀佑魔芋种植农民专业合作社以订单生产方式，推广魔芋种植面积532亩，其中分散种植林下魔芋452亩，集中建设高标准魔芋种植基地（良种繁育基地）80亩。</t>
  </si>
  <si>
    <t>3000元/亩</t>
  </si>
  <si>
    <r>
      <rPr>
        <sz val="11"/>
        <rFont val="仿宋_GB2312"/>
        <charset val="134"/>
      </rPr>
      <t>种植魔芋532亩,种植成活率</t>
    </r>
    <r>
      <rPr>
        <sz val="11"/>
        <rFont val="宋体"/>
        <charset val="134"/>
      </rPr>
      <t>≧</t>
    </r>
    <r>
      <rPr>
        <sz val="11"/>
        <rFont val="仿宋_GB2312"/>
        <charset val="134"/>
      </rPr>
      <t>90%；林下分散种植452亩采收后亩均增收1.4万元以上，集中标准化种植80亩采收后亩均增收3.91万元以上；受益群众满意度98%。</t>
    </r>
  </si>
  <si>
    <t>平村乡高粱种植项目</t>
  </si>
  <si>
    <t>新植高粱2000亩。以奖代补，补籽、肥料以及农药。</t>
  </si>
  <si>
    <t>500元/亩</t>
  </si>
  <si>
    <t>1.种植面积≥2000亩；2.成活率≥99%；3.亩实现增收≥0.1万元；4.群众满意度100%；5.带动建档立卡户数≥319户。</t>
  </si>
  <si>
    <t>南美乡2020年马铃薯种植项目</t>
  </si>
  <si>
    <t>南美乡多依村</t>
  </si>
  <si>
    <t>订单种植马铃薯300亩</t>
  </si>
  <si>
    <t>700元/亩</t>
  </si>
  <si>
    <t>种植马铃薯300亩，户均增收≥4000元，受益农户95户380人，其中建档立卡贫困户9户32人，受益农户满意度≥90%</t>
  </si>
  <si>
    <t>南美乡</t>
  </si>
  <si>
    <t>凤翔街道2020年露地蔬菜种植项目</t>
  </si>
  <si>
    <t>凤翔街道</t>
  </si>
  <si>
    <t>凤翔街道（南本、五村、竹蓬、昔本、南信、石房、中山、新村）8个行政村，种植露地蔬菜2100亩</t>
  </si>
  <si>
    <t>300元/亩</t>
  </si>
  <si>
    <t>种植面积≥2100亩；成活率≥99%；亩实现增收≥0.2万元；4.群众满意度≥95%。</t>
  </si>
  <si>
    <t>邦东乡卫平村2020年露地蔬菜种植项目</t>
  </si>
  <si>
    <t>邦东乡卫平村</t>
  </si>
  <si>
    <t>新建卫平村露地蔬菜种植600亩，其中：鲜食玉米400亩，辣椒200亩。</t>
  </si>
  <si>
    <t>种植面积≥600亩；成活率≥99%；亩实现增收≥0.2万元；群众满意度≥97%。</t>
  </si>
  <si>
    <t>邦东乡</t>
  </si>
  <si>
    <t>蚂蚁堆乡魔芋种植项目</t>
  </si>
  <si>
    <t>在蚂蚁堆乡6个行政村共计种植魔芋100亩</t>
  </si>
  <si>
    <t>2000元/亩</t>
  </si>
  <si>
    <t>种植面积≥100亩，成活率≥96%，群众满意度100%，解决产业发展基础设施短板，助推产业发展</t>
  </si>
  <si>
    <t>1.10</t>
  </si>
  <si>
    <t>圈内乡蚕桑产业项目</t>
  </si>
  <si>
    <t>圈内乡</t>
  </si>
  <si>
    <t>发展蚕桑产业100亩、建设养蚕大棚2000平方米，补助标准为400元/平方米</t>
  </si>
  <si>
    <t>80万元/项</t>
  </si>
  <si>
    <t>发展养殖，促进贫困户增收，发展蚕桑产业100亩、建设养蚕大棚2000平方米，受益建档立卡户35户，受益群众满意度100%</t>
  </si>
  <si>
    <t xml:space="preserve">圈内乡 </t>
  </si>
  <si>
    <t>1.11</t>
  </si>
  <si>
    <t>蚂蚁堆乡遮奈村姬松茸种植项目</t>
  </si>
  <si>
    <t>在蚂蚁堆乡白河村租地30亩，种植姬松茸</t>
  </si>
  <si>
    <t>2万元/亩</t>
  </si>
  <si>
    <t>种植面积≥30亩，成活率≥96%，群众满意度100%，解决产业发展基础设施短板，助推产业发展</t>
  </si>
  <si>
    <t>1.12</t>
  </si>
  <si>
    <t>马台乡2020年露地蔬菜种植项目</t>
  </si>
  <si>
    <t>种植露地蔬菜500亩，实施地点清河村、平河村、南糯村、平掌村、唐家村、那杏村、 琅琊村、马台村</t>
  </si>
  <si>
    <t>实施露地蔬菜种植项目带动种植户增收，受益461户1978人，受益群众满意度≥90%</t>
  </si>
  <si>
    <t>1.13</t>
  </si>
  <si>
    <t>马台乡2020年香蕉种植项目</t>
  </si>
  <si>
    <t>种植香蕉554亩。</t>
  </si>
  <si>
    <t>800元/亩</t>
  </si>
  <si>
    <t>实施香蕉种植项目，带动种植户增收，预计六类人员受益190户736人，受益群众满意度90%以上</t>
  </si>
  <si>
    <t>1.14</t>
  </si>
  <si>
    <t>马台乡2020年甜龙竹种植项目</t>
  </si>
  <si>
    <t>种植甜龙竹347亩，实施地点琅琊村、唐家村</t>
  </si>
  <si>
    <t>430元/亩</t>
  </si>
  <si>
    <t>实施甜龙竹种植项目，带动种植户增收，预计受益56户224人，受益群众满意度90%</t>
  </si>
  <si>
    <t>1.15</t>
  </si>
  <si>
    <t>平村乡小红花生种植</t>
  </si>
  <si>
    <t>新植小红花生900亩，其中平村村300亩、换良村200亩、那玉村100亩、永平村300亩。以奖代补，补籽及肥料。</t>
  </si>
  <si>
    <t>1.种植面积≥900亩；2.成活率≥99%；3.亩实现增收≥0.15万元；4.群众满意度≥90%；5.带动建档立卡户数≥356户。</t>
  </si>
  <si>
    <t>药材种植</t>
  </si>
  <si>
    <t>邦东乡2020年滇黄精种植项目</t>
  </si>
  <si>
    <t>新建滇黄精种植基地600亩，按每亩5000元的补助标准种植，其中和平村180亩、璋珍村105亩、邦包村105亩、邦东村105亩、曼岗村105亩</t>
  </si>
  <si>
    <t>5000元/亩</t>
  </si>
  <si>
    <t>滇黄精种植600亩，带动56户贫困户发展经济</t>
  </si>
  <si>
    <t>区地方产业发展服务中心</t>
  </si>
  <si>
    <t>马台乡青花椒种植项目</t>
  </si>
  <si>
    <t>种植青花椒100亩，实施地点那杏村、清河村、唐家村</t>
  </si>
  <si>
    <t>1600元/亩</t>
  </si>
  <si>
    <t>完成青花椒种植100亩；项目验收合格率达100%；群众满意度达100%。</t>
  </si>
  <si>
    <t>南美乡2020青花椒种植项目</t>
  </si>
  <si>
    <t>在南美乡南美村种植青花椒90亩；在多依村种植青花椒130亩；在南华村种植青花椒80亩</t>
  </si>
  <si>
    <t>完成青花椒种植300亩,户均增收≥4000元，种植成活率≥90%，受益农户306户，群众满意度达≥90%</t>
  </si>
  <si>
    <t>凤翔街道花椒种植项目</t>
  </si>
  <si>
    <t>南本种植花椒300亩、五村种植花椒300亩、竹蓬种植花椒300亩、昔本种植花椒200亩</t>
  </si>
  <si>
    <t>种植花椒1100亩，带动236户贫困户</t>
  </si>
  <si>
    <t>凤翔街道滇黄精种植项目</t>
  </si>
  <si>
    <t>计划种植滇黄精650亩，其中：浪坝组100亩、中山组200、五村组100亩、新村50亩、南本100亩、南信100亩</t>
  </si>
  <si>
    <t>滇黄精种植650亩，带动275户贫困户</t>
  </si>
  <si>
    <t>凤翔街道白芨示范种植项目</t>
  </si>
  <si>
    <t>计划种植白芨200亩，其中：竹蓬村100亩、南信村100亩</t>
  </si>
  <si>
    <t>6000元/亩</t>
  </si>
  <si>
    <t>白芨种植200亩，带动84户贫困户</t>
  </si>
  <si>
    <t>忙畔街道2020年青花椒种植项目</t>
  </si>
  <si>
    <t>种植青花椒700亩</t>
  </si>
  <si>
    <r>
      <rPr>
        <sz val="11"/>
        <rFont val="仿宋_GB2312"/>
        <charset val="134"/>
      </rPr>
      <t>1.培育增收产业，巩固提升脱贫质量。2.青花椒种植面积</t>
    </r>
    <r>
      <rPr>
        <sz val="11"/>
        <rFont val="宋体"/>
        <charset val="134"/>
      </rPr>
      <t>≧</t>
    </r>
    <r>
      <rPr>
        <sz val="11"/>
        <rFont val="仿宋_GB2312"/>
        <charset val="134"/>
      </rPr>
      <t>800亩，受益群众满意度</t>
    </r>
    <r>
      <rPr>
        <sz val="11"/>
        <rFont val="宋体"/>
        <charset val="134"/>
      </rPr>
      <t>≧</t>
    </r>
    <r>
      <rPr>
        <sz val="11"/>
        <rFont val="仿宋_GB2312"/>
        <charset val="134"/>
      </rPr>
      <t>95%。</t>
    </r>
  </si>
  <si>
    <t>烤烟种植</t>
  </si>
  <si>
    <t>临翔区2020年烤烟产业提质增效项目</t>
  </si>
  <si>
    <t>涉烟乡（镇、街道）涉烟村</t>
  </si>
  <si>
    <t>临翔区2020年烤烟产业提质增效项目计划实施烟区砂石路改造30条42.1公里、烟区机耕路新建4条7公里，烟区道路修复3条10公里、沟渠修复7条、烤房修复改造8群49座，开展病虫害联防联治7000亩，对种烟的建档立卡户进行烟农物资补贴7000亩。</t>
  </si>
  <si>
    <t>通过实施临翔区2020年烤烟产业提质增效项目，全区完成烤烟指令性种植面积5.7万亩、烟叶收购任务15万担，上等烟叶比例达70%以上，收购均价达28.8元/公斤以上；实现烟农总收入达2.16亿元以上，带动建档立卡贫困户发展种植烤烟7000亩、增收2300万元以上；实现烟叶税达4752万元以上。具体完成烟区砂石路改造30条42.1公里、烟区机耕路新建4条7公里，烟区道路修复3条10公里、沟渠修复7条、烤房修复改造8群49座，开展病虫害联防联治7000亩，对种烟的建档立卡户按100元/亩的标准进行烟农物资补贴，受益农户达7613户（种植烤烟农户7100户以上），其中：直接受益建档立卡贫困户1024户（种烟的建档立卡贫困户948户）</t>
  </si>
  <si>
    <t>养殖业</t>
  </si>
  <si>
    <t>凤翔街道南信村山地鸡林下养殖项目</t>
  </si>
  <si>
    <t>凤翔街道南信村</t>
  </si>
  <si>
    <t>发展林下山地鸡养殖20000羽。</t>
  </si>
  <si>
    <t>35元/羽</t>
  </si>
  <si>
    <t>山地鸡养殖20000羽，受益群众满意度≥90%。</t>
  </si>
  <si>
    <t>马台乡2020年生猪养殖项目</t>
  </si>
  <si>
    <t>养殖生猪134头。</t>
  </si>
  <si>
    <t>2000元/头</t>
  </si>
  <si>
    <t>实施生猪养殖，带动养殖户增收，预计六类人员受益44户106人，受益群众满意度90%</t>
  </si>
  <si>
    <t>马台乡2020年山地鸡养殖项目</t>
  </si>
  <si>
    <t>养殖山地鸡12000羽。</t>
  </si>
  <si>
    <t>20元/羽</t>
  </si>
  <si>
    <t>实施山地鸡养殖，带动养殖户增收，预计六类人员受益40户121人，受益群众满意度90%</t>
  </si>
  <si>
    <t>马台乡生猪养殖场改扩建项目</t>
  </si>
  <si>
    <t>建设生猪养殖场5个。</t>
  </si>
  <si>
    <t>建成生猪养殖场5个，受益群众满意度≥95%。</t>
  </si>
  <si>
    <t>博尚镇那招村肉牛养殖项目</t>
  </si>
  <si>
    <t>博尚镇那招村</t>
  </si>
  <si>
    <t>建设肉牛养殖场1个，养殖规模200头。</t>
  </si>
  <si>
    <t>8000元/头</t>
  </si>
  <si>
    <t>建成生猪育肥场1个，受益群众满意度≥95%。</t>
  </si>
  <si>
    <t>博尚生猪规模化养殖场建设</t>
  </si>
  <si>
    <t>博尚镇完贤</t>
  </si>
  <si>
    <t>建设养殖规模2000头的生猪养殖场1个。</t>
  </si>
  <si>
    <t>建成生猪规模养殖场1个，受益群众满意度≥95%。</t>
  </si>
  <si>
    <t>博尚户有村育肥牛圈舍建设</t>
  </si>
  <si>
    <t>博尚镇户有村</t>
  </si>
  <si>
    <t>建设育肥牛圈舍，养殖规模100头。</t>
  </si>
  <si>
    <t>建成育肥牛场1个，受益群众满意度≥95%。</t>
  </si>
  <si>
    <t>临翔区万头种猪场建设项目</t>
  </si>
  <si>
    <t>圈内乡坝胡村</t>
  </si>
  <si>
    <t>建设养殖规模10000头的种猪场1个。</t>
  </si>
  <si>
    <t>建成万头种猪场1个，受益群众满意度≥95%。</t>
  </si>
  <si>
    <t>忙畔街道岔河村生态猪养殖项目</t>
  </si>
  <si>
    <t>忙畔街道岔河村</t>
  </si>
  <si>
    <t>生猪养殖108头</t>
  </si>
  <si>
    <t>1850元/头</t>
  </si>
  <si>
    <r>
      <rPr>
        <sz val="11"/>
        <rFont val="仿宋_GB2312"/>
        <charset val="134"/>
      </rPr>
      <t>养殖数量</t>
    </r>
    <r>
      <rPr>
        <sz val="11"/>
        <rFont val="宋体"/>
        <charset val="134"/>
      </rPr>
      <t>≧</t>
    </r>
    <r>
      <rPr>
        <sz val="11"/>
        <rFont val="仿宋_GB2312"/>
        <charset val="134"/>
      </rPr>
      <t>108头；仔猪成活率</t>
    </r>
    <r>
      <rPr>
        <sz val="11"/>
        <rFont val="宋体"/>
        <charset val="134"/>
      </rPr>
      <t>≧</t>
    </r>
    <r>
      <rPr>
        <sz val="11"/>
        <rFont val="仿宋_GB2312"/>
        <charset val="134"/>
      </rPr>
      <t>80%；受益群众满意度98%。</t>
    </r>
  </si>
  <si>
    <t>4.10</t>
  </si>
  <si>
    <t>平村乡平村村肉牛规范化养殖建设项目</t>
  </si>
  <si>
    <t>平村乡平村村</t>
  </si>
  <si>
    <t>项目计划平村村建设标准化牛舍1000平方米，饲料房200平方米，疫病隔离观察区60平方米，粪污处理设施，青贮氨化池及防疫设施设备。</t>
  </si>
  <si>
    <t>1.养殖场面积≥1000平方米；2.项目验收合格率100%；3.实现存栏≥300头；4.群众满意度100%；5.带动建档立卡户数≥20户。</t>
  </si>
  <si>
    <t>4.11</t>
  </si>
  <si>
    <t>临沧市临翔区平村乡2020年生猪养殖项目</t>
  </si>
  <si>
    <t>生猪养殖852头，圈舍1500平方米。配套基础设施，建设兽医室及设备、三级沉淀池、化尸池、消毒通道及设备等</t>
  </si>
  <si>
    <t>生猪1200元/头，圈舍600元/平方米</t>
  </si>
  <si>
    <t>1.养殖生猪≥852头，圈舍建设1500平方米；2.成活率≥98%。3.户实现增收≥0.2万元；4.群众满意度≥90%；5.带人员户数≥284户。</t>
  </si>
  <si>
    <t>4.12</t>
  </si>
  <si>
    <t>章驮乡山羊养殖项目</t>
  </si>
  <si>
    <t>在章驮乡境内选点建设山羊养殖小区2个，建盖圈舍共计2800平方米，养殖能繁母羊1800只</t>
  </si>
  <si>
    <t>羊1000元/只，圈舍500元/平方米</t>
  </si>
  <si>
    <t>建成山羊养殖小区2个，带动建档立卡户数≥300户，群众满意度≥95%，存活率≥98%，年户均增收800元</t>
  </si>
  <si>
    <t>4.13</t>
  </si>
  <si>
    <t>章驮乡2020年山地鸡养殖项目</t>
  </si>
  <si>
    <t>依托合作社发展山地鸡养殖32400羽</t>
  </si>
  <si>
    <t>养殖生态鸡32400羽，带动建档立卡户数≥153户，群众满意度≥95%，存活率≥85%，年户均增收200元</t>
  </si>
  <si>
    <t>4.14</t>
  </si>
  <si>
    <t>章驮乡2020年黄牛养殖项目</t>
  </si>
  <si>
    <t>发展黄牛养殖343头。</t>
  </si>
  <si>
    <t>7000元/头</t>
  </si>
  <si>
    <t>养殖黄牛343头，带动建档立卡户数≥95户，群众满意度≥95%，存活率≥93%，年户均增收3500元</t>
  </si>
  <si>
    <t>4.15</t>
  </si>
  <si>
    <t>章驮乡2020年生猪养殖项目</t>
  </si>
  <si>
    <t>发展生猪养殖625头</t>
  </si>
  <si>
    <t>1200元/头</t>
  </si>
  <si>
    <t>养殖养殖生猪625头，带动建档立卡户数≥153户，群众满意度≥95%。</t>
  </si>
  <si>
    <t>4.16</t>
  </si>
  <si>
    <t>博尚镇坝密河村山地鸡养殖小区（场）建设</t>
  </si>
  <si>
    <t>博尚镇坝密河村</t>
  </si>
  <si>
    <t>计划建设山地鸡养殖小区（场）1个共养殖1万羽。补助标准35元/羽</t>
  </si>
  <si>
    <t>完成建设山地鸡养殖小区1个；项目验收合格率达100%；群众满意度≥95%。</t>
  </si>
  <si>
    <t>4.17</t>
  </si>
  <si>
    <t>博尚镇2020年山地鸡养殖项目</t>
  </si>
  <si>
    <t>计划养殖山地鸡12450羽。</t>
  </si>
  <si>
    <t>项目验收合格率达100%；群众满意度≥90%。</t>
  </si>
  <si>
    <t>4.18</t>
  </si>
  <si>
    <t>博尚镇2020年生猪养殖项目</t>
  </si>
  <si>
    <t>计划养殖养殖生猪543头。</t>
  </si>
  <si>
    <t>4.19</t>
  </si>
  <si>
    <t>邦东乡团山村2020年山地鸡养殖项目</t>
  </si>
  <si>
    <t>邦东乡团山村</t>
  </si>
  <si>
    <t>计划在团山村进行生态鸡养殖一万只，按35元/只补助标准计算，计划投资35万元</t>
  </si>
  <si>
    <t>35元/只</t>
  </si>
  <si>
    <t>完成1万只生态鸡养殖，成活率≥80%，群众满意度100%</t>
  </si>
  <si>
    <t>4.20</t>
  </si>
  <si>
    <t>邦东乡和平村养牛基地建设项目</t>
  </si>
  <si>
    <t>邦东乡和平村</t>
  </si>
  <si>
    <t>新建和平村肉牛养殖基地1座，，计划新建圈舍600平方米；基地挡土墙300立方米；基地给水管道及蓄水池、防疫设施设备、牛种购买</t>
  </si>
  <si>
    <t>100万元/项</t>
  </si>
  <si>
    <t>新建肉牛养殖基地1座，受益农户20户，群众满意度100%</t>
  </si>
  <si>
    <t>4.21</t>
  </si>
  <si>
    <t>蚂蚁堆乡杏勒村山地山地鸡养殖项目</t>
  </si>
  <si>
    <t>蚂蚁堆乡杏勒村</t>
  </si>
  <si>
    <t>计划在杏勒村发展山地生态鸡养殖，建设圈舍、配套基础设施，总投资165万元，年出栏山地鸡20万羽</t>
  </si>
  <si>
    <t>165万元/项</t>
  </si>
  <si>
    <t>通过落实养殖业基础设施建设项目，增强合作社的带动及抵御市场风险的作用，稳定实现农户增收，预计受益建档立卡人数372人，工程合格率100%，受益群众满意度100%。</t>
  </si>
  <si>
    <t>4.22</t>
  </si>
  <si>
    <t>蚂蚁堆乡2020年山地鸡养殖项目</t>
  </si>
  <si>
    <t>扶持蚂蚁堆乡13个村共478户农户养殖山地鸡68017羽。</t>
  </si>
  <si>
    <t>通过落实养殖业项目，增强合作社的带动及抵御市场风险的作用，稳定实现479户农户，户均增收≥3000元，养殖成活率≥95%，受益群众满意度≥95%。</t>
  </si>
  <si>
    <t>4.23</t>
  </si>
  <si>
    <t>蚂蚁堆乡民河合作社生猪养殖项目</t>
  </si>
  <si>
    <t>蚂蚁堆乡新民村</t>
  </si>
  <si>
    <t>计划新建养殖场圈舍1470平方米，单价为680元/平方米，总投资99.96万元，申请整合资金50万元</t>
  </si>
  <si>
    <t>通过落实养殖业基础设施建设项目，增强合作社的带动及抵御市场风险的作用，稳定实现农户增收，预计受益建档立卡人数801人，工程合格率100%，受益群众满意度100%。</t>
  </si>
  <si>
    <t>4.24</t>
  </si>
  <si>
    <t>圈内乡2020年山地鸡养殖项目</t>
  </si>
  <si>
    <t>发展山地鸡养殖90000羽。</t>
  </si>
  <si>
    <t>养殖山地鸡90000羽，带动建档立卡户数≥152户，群众满意度100%</t>
  </si>
  <si>
    <t>4.25</t>
  </si>
  <si>
    <t>圈内乡圈内村集中养殖小区建设项目</t>
  </si>
  <si>
    <t>圈内乡圈内村</t>
  </si>
  <si>
    <t>三家村养殖小区计划新建圈舍1300平方米，计划投资100万元。</t>
  </si>
  <si>
    <t>发展养殖，新建圈舍1300平方米，促进16户贫困户增收，受益群众满意度100%</t>
  </si>
  <si>
    <t>4.26</t>
  </si>
  <si>
    <t>马台乡琅琊村养殖小区建设项目</t>
  </si>
  <si>
    <t>在琅琊村平掌易地搬迁点新建养殖小区1个800平方米</t>
  </si>
  <si>
    <t>发展养殖，促进贫困户增收，预计带动建档立卡户27户，受益群众满意度≥95%</t>
  </si>
  <si>
    <t>林业产业</t>
  </si>
  <si>
    <t>火棘种植项目</t>
  </si>
  <si>
    <t>博尚镇、凤翔街道、忙畔街道、蚂蚁堆乡、邦东乡、章驮乡、圈内乡、平村乡、南美乡、马台乡共10个乡（镇、街道）</t>
  </si>
  <si>
    <t>新植火棘500亩,计划每个乡（镇、街道）50亩,总计500亩。</t>
  </si>
  <si>
    <t>种植面积≥500亩，三年以后亩实现增收≥1000元，群众满意度95%</t>
  </si>
  <si>
    <t>雪胆种植项目</t>
  </si>
  <si>
    <t>计划十个乡（镇、街道）新植雪胆300亩。</t>
  </si>
  <si>
    <t>5000/亩</t>
  </si>
  <si>
    <t>种植面积≥300亩，三年以后亩实现增收≥3000元，群众满意度95%</t>
  </si>
  <si>
    <t>金线莲示范种植项目</t>
  </si>
  <si>
    <t>博尚镇小道河国有林区</t>
  </si>
  <si>
    <t>建立示范基地100亩；新建金额线莲组培室1处，配备色谱分析仪、发酵罐、摇床、蒸馏器等试验设备1批；新建金线莲练苗大棚1处200平方米。带动建档立卡贫困农户种植200亩，选育的优良种源培育和定植优质金线莲种苗420万株，成活率达到90%。</t>
  </si>
  <si>
    <t>示范种植面积≥100亩，新建组培室1处、新建育苗大棚1处。</t>
  </si>
  <si>
    <t>章驮乡茶花育苗基地建设项目</t>
  </si>
  <si>
    <t>章驮乡户远村</t>
  </si>
  <si>
    <t>投资105万元，在章驮乡户远村建设茶花育苗基地1个。</t>
  </si>
  <si>
    <t>105万元/项</t>
  </si>
  <si>
    <t>建成茶花育苗基地1个，带动建档立卡户数≥35户，群众满意度100%</t>
  </si>
  <si>
    <t>竹子种植项目</t>
  </si>
  <si>
    <t>凤翔街道中山村</t>
  </si>
  <si>
    <t>计划在中山、文华等区域种植凤丹竹6000亩、羊毫竹2000亩、季龙竹2000亩，共计10000亩，用于竹编生产。其中2020年种植凤丹竹1000亩、羊毫竹500亩、季龙竹500亩，共计2000亩，每亩20蓬，125元/蓬</t>
  </si>
  <si>
    <t>2500元/亩</t>
  </si>
  <si>
    <t>产业发展受益建档立卡户226户948人，竣工验收合格率95%，受益群众满意度95%</t>
  </si>
  <si>
    <t>扶贫小额信贷</t>
  </si>
  <si>
    <t>扶贫小额信贷贴息</t>
  </si>
  <si>
    <t>对获得扶贫小额信贷的农户，根据银行实际结息金额按基准利率给予贴息</t>
  </si>
  <si>
    <t>促进贫困户发展产业，可缓解1500户以上贫困户还款压力</t>
  </si>
  <si>
    <t>区农商行、区农行</t>
  </si>
  <si>
    <t>区扶贫办</t>
  </si>
  <si>
    <t>金融风险补偿金</t>
  </si>
  <si>
    <t>根据金融机构放贷规模，补充扶贫小额信贷风险补偿金，增加贫困户获贷率，促进贫困户发展产业</t>
  </si>
  <si>
    <t>增大银行放贷规模，解决贫困群众贷款难问题，预计可使25户以上贫困户获得贷款，发展产业</t>
  </si>
  <si>
    <t>区农行</t>
  </si>
  <si>
    <t>村集体经济</t>
  </si>
  <si>
    <t>发展壮大村集体经济项目</t>
  </si>
  <si>
    <t>博尚镇、邦东乡、忙畔街道、凤翔街道</t>
  </si>
  <si>
    <t>博尚镇博尚村建设鲜花加工厂房1间300平方米，购置冻干设备1套；邦东乡建和平村设茶叶加工厂建设项目1个；忙畔街道文伟社区购买猪屠宰化验室设备租赁项目1个；凤翔街道五村蔬菜瓜果交易门市建设项目1个。</t>
  </si>
  <si>
    <t>50万/个</t>
  </si>
  <si>
    <t>村集体经济收入每年实现增加3.5万元，群众满意度≥95%</t>
  </si>
  <si>
    <t>区委组织部</t>
  </si>
  <si>
    <t>南美乡青花椒加工厂项目</t>
  </si>
  <si>
    <t>南美乡南美村</t>
  </si>
  <si>
    <r>
      <rPr>
        <sz val="11"/>
        <rFont val="仿宋_GB2312"/>
        <charset val="134"/>
      </rPr>
      <t>计划建设厂房932</t>
    </r>
    <r>
      <rPr>
        <sz val="11"/>
        <rFont val="宋体"/>
        <charset val="134"/>
      </rPr>
      <t>㎡</t>
    </r>
    <r>
      <rPr>
        <sz val="11"/>
        <rFont val="仿宋_GB2312"/>
        <charset val="134"/>
      </rPr>
      <t>，办公室、宿舍及厨房112㎡，厕所22㎡，道路450平方米，以及电力设施安装。</t>
    </r>
  </si>
  <si>
    <t>建设青花椒加工厂1个，完工验收合格率100%，户均增收≥2000元，受益农户450户，受益农户满意度≥98%</t>
  </si>
  <si>
    <t>南美乡坡脚村少数民族工艺茶加工项目</t>
  </si>
  <si>
    <t>南美乡坡脚村</t>
  </si>
  <si>
    <t>新建竹编茶包装车间1300平方米计划投资55万元；购置茶叶加工设备1套，计划投资20万元；新建1幢300平方米茶品展销中心，计划投资25万元。</t>
  </si>
  <si>
    <t>建档立卡贫困户受益77户291人。贫困户户均增收1000元以上，项目验收合格率≥100%，受益农户满意度95%以上。</t>
  </si>
  <si>
    <t>临沧市临翔区供销资产经营有限公司牲畜屠宰场建设项目</t>
  </si>
  <si>
    <t>占地面积100亩，总建筑面积18500平方米，总投资1.22亿元,标准化屠宰生产线3条以及年加工临沧野生蔬菜、药膳食材、肉熟食类生产线1条，污水处理池、成品库</t>
  </si>
  <si>
    <t>实现年产值约1.77亿元，创税400万元，可提供固定就业岗位260个，务工农户人均年增收30000元以上</t>
  </si>
  <si>
    <t>临翔区供销资产经营有限公司</t>
  </si>
  <si>
    <t>区供销合作社联合社</t>
  </si>
  <si>
    <t>临沧市临翔区马台乡南糯村米线规范化、
规模化生产项目</t>
  </si>
  <si>
    <t>马台乡南糯村</t>
  </si>
  <si>
    <t>米线生产项目投资500万元。其中：购买设备440万元，包括日产25吨鲜湿米线生产线一条，箱式运输车等；装修费40万元；流动资金20万元（包括购买原料、包装袋、周转箱等）。</t>
  </si>
  <si>
    <t>项目投产后每年可生产酸浆鲜米线10000吨，年产值3600万元，税收400万元，利润 580万元。提供就业岗位30个，带动贫困农户增收2074户。</t>
  </si>
  <si>
    <t>临沧裕丰农业开发有限公司</t>
  </si>
  <si>
    <t>临沧市临翔区马台乡农产品加工基地</t>
  </si>
  <si>
    <r>
      <rPr>
        <sz val="11"/>
        <rFont val="仿宋_GB2312"/>
        <charset val="134"/>
      </rPr>
      <t xml:space="preserve">占地面积约2000 </t>
    </r>
    <r>
      <rPr>
        <sz val="11"/>
        <rFont val="宋体"/>
        <charset val="134"/>
      </rPr>
      <t>㎡</t>
    </r>
    <r>
      <rPr>
        <sz val="11"/>
        <rFont val="仿宋_GB2312"/>
        <charset val="134"/>
      </rPr>
      <t>，总投资：400 万元，增加竹笋加工生产线建设，主体包括产品加工区域1000平方米，成品区500平方米，产品包装区、成品库等100平方米，停车区300平方米，安装生产设备1套，配送冷链车1辆。</t>
    </r>
  </si>
  <si>
    <t>增加农民收入，提供约10个就业岗位，可带动相关就业40余人。整合沿江地区以竹笋为主导的产业资源，带动产业发展，实现年产值2000万元以上，农户年增收20000元。</t>
  </si>
  <si>
    <t>临沧绿源翔蔬菜物流配送有限公司</t>
  </si>
  <si>
    <t>蚂蚁堆茶叶加工厂（二期）项目</t>
  </si>
  <si>
    <t>蚂蚁堆乡蚂蚁堆村</t>
  </si>
  <si>
    <t>建设厂房625平方米，购买纯造普洱洁净车间设备，配套排水、绿化、木栈道等附属设施</t>
  </si>
  <si>
    <t>通过项目实施，有效带动本村种植产业发展，增加农民收入，增加集体收入，实现集体增实力、农民增收益和产业增效益，实现集体和个人利益的双赢，预计受益建档立卡人数1011人，工程合格率100%，受益群众满意度100%。</t>
  </si>
  <si>
    <t>平村乡古法红糖制作厂建设项目</t>
  </si>
  <si>
    <r>
      <rPr>
        <sz val="11"/>
        <rFont val="仿宋_GB2312"/>
        <charset val="134"/>
      </rPr>
      <t>建设钢架结构厂房600</t>
    </r>
    <r>
      <rPr>
        <sz val="11"/>
        <rFont val="宋体"/>
        <charset val="134"/>
      </rPr>
      <t>㎡</t>
    </r>
    <r>
      <rPr>
        <sz val="11"/>
        <rFont val="仿宋_GB2312"/>
        <charset val="134"/>
      </rPr>
      <t>，其中厂区400</t>
    </r>
    <r>
      <rPr>
        <sz val="11"/>
        <rFont val="宋体"/>
        <charset val="134"/>
      </rPr>
      <t>㎡</t>
    </r>
    <r>
      <rPr>
        <sz val="11"/>
        <rFont val="仿宋_GB2312"/>
        <charset val="134"/>
      </rPr>
      <t>，仓库区100</t>
    </r>
    <r>
      <rPr>
        <sz val="11"/>
        <rFont val="宋体"/>
        <charset val="134"/>
      </rPr>
      <t>㎡</t>
    </r>
    <r>
      <rPr>
        <sz val="11"/>
        <rFont val="仿宋_GB2312"/>
        <charset val="134"/>
      </rPr>
      <t>，原料储存区100</t>
    </r>
    <r>
      <rPr>
        <sz val="11"/>
        <rFont val="宋体"/>
        <charset val="134"/>
      </rPr>
      <t>㎡</t>
    </r>
    <r>
      <rPr>
        <sz val="11"/>
        <rFont val="仿宋_GB2312"/>
        <charset val="134"/>
      </rPr>
      <t>，购买压榨设备及熬制设备1套，建设甘蔗优良品种种植及展示区10亩等</t>
    </r>
  </si>
  <si>
    <t>1.促进平村乡甘蔗种植产业发展；2.项目验收合格率100%；3.群众满意度≥90%。</t>
  </si>
  <si>
    <t>忙畔街道岔河茶厂建设项目</t>
  </si>
  <si>
    <t>于岔河村冷水自然村择址建设年加工能力1000吨茶叶加工厂1个，其中加工厂房2000平方米，普洱生产线4条、晾晒房500平方米及水电等基础设施配套工程</t>
  </si>
  <si>
    <r>
      <rPr>
        <sz val="11"/>
        <rFont val="仿宋_GB2312"/>
        <charset val="134"/>
      </rPr>
      <t>辐射茶园面积</t>
    </r>
    <r>
      <rPr>
        <sz val="11"/>
        <rFont val="宋体"/>
        <charset val="134"/>
      </rPr>
      <t>≧</t>
    </r>
    <r>
      <rPr>
        <sz val="11"/>
        <rFont val="仿宋_GB2312"/>
        <charset val="134"/>
      </rPr>
      <t>2000亩；工程验收合格率100%</t>
    </r>
  </si>
  <si>
    <t>咖啡加工厂建设项目</t>
  </si>
  <si>
    <t>邦东乡邦东村</t>
  </si>
  <si>
    <t>新建邦东村邦东组咖啡加工厂一座，其中：.咖啡初加工厂一座2400平方米；咖啡精加工厂1600平方米；咖啡烘焙、包装间600平方米；元；配套设施200平方米等</t>
  </si>
  <si>
    <t>新建咖啡加工厂1座，受益农户28户，群众满意度100%</t>
  </si>
  <si>
    <t>邦东乡昔归标准化初制厂建设</t>
  </si>
  <si>
    <t>新建昔归标准化标准化茶叶初制厂一座，包括1.标准化茶叶初制厂建筑面积960平方米及其他附属设施建设</t>
  </si>
  <si>
    <t>建成茶叶加工厂1座，带动本村204户贫困人口经济收入群众满意度达到100%</t>
  </si>
  <si>
    <t>凤翔街道中山竹编加工基地建设项目</t>
  </si>
  <si>
    <t>占地18亩，建设800平方米、集生产、销售、培训为一体的竹编加工基地</t>
  </si>
  <si>
    <t>通过基地建设，传承民族文化，促进产业发展，受益建档立卡户226户948人，竣工验收合格率95%，受益群众满意度95%</t>
  </si>
  <si>
    <t>临沧市临翔区蚂蚁堆乡驿亭新村农业科技示范园建设项目</t>
  </si>
  <si>
    <t>项目计划投资96.865万元，占地4亩，规划建设4个果蔬种植大棚。支付增租土地所需租赁费用、劳务费、水电费、土地平整费用，需购买大棚钢架设施、薄膜、种子、农药等。</t>
  </si>
  <si>
    <t>该项目可为驿亭新村安置点的279个劳动力提供就近就业岗位，每人每天工资不低于80元，实现人均年收入近2万元。</t>
  </si>
  <si>
    <t>临翔区农业科技示范基地项目</t>
  </si>
  <si>
    <t>博尚镇勐准村、博尚村</t>
  </si>
  <si>
    <t>建设全区农业科技示范基地68.677亩，配套建设基地基础设施，善灌溉条件，带动周边农民增收，为当地农户提供就业岗位，推动周边地区农业农村经济发展和农民增收。</t>
  </si>
  <si>
    <t>建成科技先导型农业科技示范基地68.677亩，带动周边1135户农户通过运用新品种新技术实现增收。</t>
  </si>
  <si>
    <t>≦</t>
  </si>
  <si>
    <t>2019年云南省临沧市临翔区高标准农田建设项目</t>
  </si>
  <si>
    <t>邦东乡、马台乡、博尚镇</t>
  </si>
  <si>
    <t>1.建设高标准农田1.28万亩。2.高效节水灌溉建设0.72万亩</t>
  </si>
  <si>
    <t>可增加优质水稻产量84万公斤，新增产值336万元，可增加玉米产量40万公斤，新增产值88万元；种植小麦1.2万亩，单产提高40公斤，新增小麦产量48万公斤，新增产值144万元。</t>
  </si>
  <si>
    <t>2020年云南省临沧市临翔区高标准农田建设项目</t>
  </si>
  <si>
    <t>平村乡、蚂蚁堆乡</t>
  </si>
  <si>
    <t>建设高标准农田1.67万亩。</t>
  </si>
  <si>
    <t>建设高标准农田1.67万亩，受益群众满意度≥90%。</t>
  </si>
  <si>
    <t>临翔区2017年村级光伏扶贫电站建设项目</t>
  </si>
  <si>
    <t>忙畔街道，博尚镇，蚂蚁堆乡，马台乡</t>
  </si>
  <si>
    <t>在临翔区4个乡镇内建7个扶贫电站，总装机容量17.018MW，项目总投资约1.33亿元。</t>
  </si>
  <si>
    <t>6.96元/W</t>
  </si>
  <si>
    <t>每年村集体及农户收益预计增收1145.6万元</t>
  </si>
  <si>
    <t>临沧市临翔区工业投资经营有限公司</t>
  </si>
  <si>
    <t>脱贫攻坚项目管理费</t>
  </si>
  <si>
    <t>全区10个乡（镇、街道）、相关行业部门</t>
  </si>
  <si>
    <t>保障全区脱贫攻坚项目管理工作顺利开展，推进项目按质按量完成</t>
  </si>
  <si>
    <r>
      <rPr>
        <sz val="11"/>
        <rFont val="仿宋_GB2312"/>
        <charset val="134"/>
      </rPr>
      <t>完善项目管理，保障全区脱贫攻坚项目顺利开展，完成项目</t>
    </r>
    <r>
      <rPr>
        <sz val="11"/>
        <rFont val="SimSun"/>
        <charset val="134"/>
      </rPr>
      <t>≧</t>
    </r>
    <r>
      <rPr>
        <sz val="11"/>
        <rFont val="仿宋_GB2312"/>
        <charset val="134"/>
      </rPr>
      <t>100个。</t>
    </r>
  </si>
  <si>
    <t>全区10个乡（镇、街道）、区直相关行业部门</t>
  </si>
  <si>
    <t>区财政局</t>
  </si>
  <si>
    <t>三、</t>
  </si>
  <si>
    <t>雨露计划</t>
  </si>
  <si>
    <t>对就读职业类学校的建档立卡户在校生资助1046人，每生每年3000元，共313.8万元；东西协作计划补助25人，每生每年5000元，共12.5万元。</t>
  </si>
  <si>
    <t>3000元/人
或5000/人</t>
  </si>
  <si>
    <t>解决1071人贫困学生就学困难问题，群众满意率100%</t>
  </si>
  <si>
    <t>区教育体育局</t>
  </si>
  <si>
    <t>填表说明：1.综合类项目归类以资金投入占比较大的项目类型填列。</t>
  </si>
  <si>
    <t xml:space="preserve">         2.“项目类别和项目名称”要分类填列，每类项目类型后涉及到可汇总的数据如“计划总投资”、“其中整合财政涉农资金直接用于扶贫对象情况”中的数据需填报汇总数据。</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</si>
</sst>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 numFmtId="177" formatCode="0.00_ "/>
    <numFmt numFmtId="178" formatCode="0.00_);[Red]\(0.00\)"/>
  </numFmts>
  <fonts count="39">
    <font>
      <sz val="11"/>
      <color theme="1"/>
      <name val="宋体"/>
      <charset val="134"/>
      <scheme val="minor"/>
    </font>
    <font>
      <sz val="12"/>
      <name val="宋体"/>
      <charset val="134"/>
    </font>
    <font>
      <b/>
      <sz val="20"/>
      <name val="华文中宋"/>
      <charset val="134"/>
    </font>
    <font>
      <sz val="10"/>
      <name val="宋体"/>
      <charset val="134"/>
    </font>
    <font>
      <sz val="12"/>
      <name val="宋体"/>
      <charset val="134"/>
      <scheme val="minor"/>
    </font>
    <font>
      <b/>
      <sz val="11"/>
      <name val="仿宋_GB2312"/>
      <charset val="134"/>
    </font>
    <font>
      <sz val="11"/>
      <name val="仿宋_GB2312"/>
      <charset val="134"/>
    </font>
    <font>
      <b/>
      <sz val="12"/>
      <name val="宋体"/>
      <charset val="134"/>
    </font>
    <font>
      <b/>
      <sz val="16"/>
      <name val="黑体"/>
      <charset val="134"/>
    </font>
    <font>
      <b/>
      <sz val="20"/>
      <name val="方正小标宋简体"/>
      <charset val="134"/>
    </font>
    <font>
      <b/>
      <sz val="10"/>
      <name val="方正仿宋_GBK"/>
      <charset val="134"/>
    </font>
    <font>
      <sz val="10"/>
      <name val="方正仿宋_GBK"/>
      <charset val="134"/>
    </font>
    <font>
      <b/>
      <sz val="12"/>
      <name val="宋体"/>
      <charset val="134"/>
      <scheme val="minor"/>
    </font>
    <font>
      <sz val="10"/>
      <name val="仿宋_GB2312"/>
      <charset val="134"/>
    </font>
    <font>
      <sz val="10"/>
      <color theme="1"/>
      <name val="宋体"/>
      <charset val="134"/>
      <scheme val="minor"/>
    </font>
    <font>
      <sz val="11"/>
      <name val="宋体"/>
      <charset val="134"/>
    </font>
    <font>
      <sz val="11"/>
      <name val="SimSun"/>
      <charset val="134"/>
    </font>
    <font>
      <sz val="11"/>
      <color rgb="FFFF0000"/>
      <name val="宋体"/>
      <charset val="0"/>
      <scheme val="minor"/>
    </font>
    <font>
      <b/>
      <sz val="18"/>
      <color theme="3"/>
      <name val="宋体"/>
      <charset val="134"/>
      <scheme val="minor"/>
    </font>
    <font>
      <sz val="11"/>
      <color theme="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rgb="FF00610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sz val="12"/>
      <name val="Times New Roman"/>
      <charset val="0"/>
    </font>
    <font>
      <u/>
      <sz val="11"/>
      <color rgb="FF0000FF"/>
      <name val="宋体"/>
      <charset val="0"/>
      <scheme val="minor"/>
    </font>
    <font>
      <i/>
      <sz val="11"/>
      <color rgb="FF7F7F7F"/>
      <name val="宋体"/>
      <charset val="0"/>
      <scheme val="minor"/>
    </font>
    <font>
      <sz val="11"/>
      <color indexed="8"/>
      <name val="宋体"/>
      <charset val="134"/>
    </font>
    <font>
      <u/>
      <sz val="11"/>
      <color rgb="FF800080"/>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name val="Arial"/>
      <charset val="0"/>
    </font>
  </fonts>
  <fills count="34">
    <fill>
      <patternFill patternType="none"/>
    </fill>
    <fill>
      <patternFill patternType="gray125"/>
    </fill>
    <fill>
      <patternFill patternType="solid">
        <fgColor theme="0"/>
        <bgColor indexed="64"/>
      </patternFill>
    </fill>
    <fill>
      <patternFill patternType="solid">
        <fgColor theme="9"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20">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42" fontId="0" fillId="0" borderId="0" applyFont="0" applyFill="0" applyBorder="0" applyAlignment="0" applyProtection="0">
      <alignment vertical="center"/>
    </xf>
    <xf numFmtId="0" fontId="20" fillId="17" borderId="0" applyNumberFormat="0" applyBorder="0" applyAlignment="0" applyProtection="0">
      <alignment vertical="center"/>
    </xf>
    <xf numFmtId="0" fontId="23" fillId="12"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8" borderId="0" applyNumberFormat="0" applyBorder="0" applyAlignment="0" applyProtection="0">
      <alignment vertical="center"/>
    </xf>
    <xf numFmtId="0" fontId="22" fillId="9" borderId="0" applyNumberFormat="0" applyBorder="0" applyAlignment="0" applyProtection="0">
      <alignment vertical="center"/>
    </xf>
    <xf numFmtId="43" fontId="0" fillId="0" borderId="0" applyFont="0" applyFill="0" applyBorder="0" applyAlignment="0" applyProtection="0">
      <alignment vertical="center"/>
    </xf>
    <xf numFmtId="0" fontId="19" fillId="21"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28" fillId="0" borderId="0">
      <alignment vertical="center"/>
    </xf>
    <xf numFmtId="0" fontId="0" fillId="4" borderId="12" applyNumberFormat="0" applyFont="0" applyAlignment="0" applyProtection="0">
      <alignment vertical="center"/>
    </xf>
    <xf numFmtId="0" fontId="19" fillId="20" borderId="0" applyNumberFormat="0" applyBorder="0" applyAlignment="0" applyProtection="0">
      <alignment vertical="center"/>
    </xf>
    <xf numFmtId="0" fontId="2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7" fillId="0" borderId="16" applyNumberFormat="0" applyFill="0" applyAlignment="0" applyProtection="0">
      <alignment vertical="center"/>
    </xf>
    <xf numFmtId="0" fontId="34" fillId="0" borderId="16" applyNumberFormat="0" applyFill="0" applyAlignment="0" applyProtection="0">
      <alignment vertical="center"/>
    </xf>
    <xf numFmtId="0" fontId="19" fillId="11" borderId="0" applyNumberFormat="0" applyBorder="0" applyAlignment="0" applyProtection="0">
      <alignment vertical="center"/>
    </xf>
    <xf numFmtId="0" fontId="21" fillId="0" borderId="14" applyNumberFormat="0" applyFill="0" applyAlignment="0" applyProtection="0">
      <alignment vertical="center"/>
    </xf>
    <xf numFmtId="0" fontId="19" fillId="10" borderId="0" applyNumberFormat="0" applyBorder="0" applyAlignment="0" applyProtection="0">
      <alignment vertical="center"/>
    </xf>
    <xf numFmtId="0" fontId="35" fillId="28" borderId="18" applyNumberFormat="0" applyAlignment="0" applyProtection="0">
      <alignment vertical="center"/>
    </xf>
    <xf numFmtId="0" fontId="36" fillId="28" borderId="13" applyNumberFormat="0" applyAlignment="0" applyProtection="0">
      <alignment vertical="center"/>
    </xf>
    <xf numFmtId="0" fontId="37" fillId="33" borderId="19" applyNumberFormat="0" applyAlignment="0" applyProtection="0">
      <alignment vertical="center"/>
    </xf>
    <xf numFmtId="0" fontId="20" fillId="16" borderId="0" applyNumberFormat="0" applyBorder="0" applyAlignment="0" applyProtection="0">
      <alignment vertical="center"/>
    </xf>
    <xf numFmtId="0" fontId="19" fillId="27" borderId="0" applyNumberFormat="0" applyBorder="0" applyAlignment="0" applyProtection="0">
      <alignment vertical="center"/>
    </xf>
    <xf numFmtId="0" fontId="26" fillId="0" borderId="15" applyNumberFormat="0" applyFill="0" applyAlignment="0" applyProtection="0">
      <alignment vertical="center"/>
    </xf>
    <xf numFmtId="0" fontId="33" fillId="0" borderId="17" applyNumberFormat="0" applyFill="0" applyAlignment="0" applyProtection="0">
      <alignment vertical="center"/>
    </xf>
    <xf numFmtId="0" fontId="24" fillId="15" borderId="0" applyNumberFormat="0" applyBorder="0" applyAlignment="0" applyProtection="0">
      <alignment vertical="center"/>
    </xf>
    <xf numFmtId="0" fontId="25" fillId="19" borderId="0" applyNumberFormat="0" applyBorder="0" applyAlignment="0" applyProtection="0">
      <alignment vertical="center"/>
    </xf>
    <xf numFmtId="0" fontId="20" fillId="30" borderId="0" applyNumberFormat="0" applyBorder="0" applyAlignment="0" applyProtection="0">
      <alignment vertical="center"/>
    </xf>
    <xf numFmtId="0" fontId="19" fillId="25" borderId="0" applyNumberFormat="0" applyBorder="0" applyAlignment="0" applyProtection="0">
      <alignment vertical="center"/>
    </xf>
    <xf numFmtId="0" fontId="20" fillId="14" borderId="0" applyNumberFormat="0" applyBorder="0" applyAlignment="0" applyProtection="0">
      <alignment vertical="center"/>
    </xf>
    <xf numFmtId="0" fontId="20" fillId="7" borderId="0" applyNumberFormat="0" applyBorder="0" applyAlignment="0" applyProtection="0">
      <alignment vertical="center"/>
    </xf>
    <xf numFmtId="0" fontId="20" fillId="29" borderId="0" applyNumberFormat="0" applyBorder="0" applyAlignment="0" applyProtection="0">
      <alignment vertical="center"/>
    </xf>
    <xf numFmtId="0" fontId="20" fillId="32" borderId="0" applyNumberFormat="0" applyBorder="0" applyAlignment="0" applyProtection="0">
      <alignment vertical="center"/>
    </xf>
    <xf numFmtId="0" fontId="19" fillId="24" borderId="0" applyNumberFormat="0" applyBorder="0" applyAlignment="0" applyProtection="0">
      <alignment vertical="center"/>
    </xf>
    <xf numFmtId="0" fontId="31" fillId="0" borderId="0" applyProtection="0">
      <alignment vertical="center"/>
    </xf>
    <xf numFmtId="0" fontId="19" fillId="23" borderId="0" applyNumberFormat="0" applyBorder="0" applyAlignment="0" applyProtection="0">
      <alignment vertical="center"/>
    </xf>
    <xf numFmtId="0" fontId="20" fillId="13" borderId="0" applyNumberFormat="0" applyBorder="0" applyAlignment="0" applyProtection="0">
      <alignment vertical="center"/>
    </xf>
    <xf numFmtId="0" fontId="20" fillId="6" borderId="0" applyNumberFormat="0" applyBorder="0" applyAlignment="0" applyProtection="0">
      <alignment vertical="center"/>
    </xf>
    <xf numFmtId="0" fontId="19" fillId="26" borderId="0" applyNumberFormat="0" applyBorder="0" applyAlignment="0" applyProtection="0">
      <alignment vertical="center"/>
    </xf>
    <xf numFmtId="0" fontId="1" fillId="0" borderId="0">
      <alignment vertical="center"/>
    </xf>
    <xf numFmtId="0" fontId="20" fillId="31" borderId="0" applyNumberFormat="0" applyBorder="0" applyAlignment="0" applyProtection="0">
      <alignment vertical="center"/>
    </xf>
    <xf numFmtId="0" fontId="19" fillId="18" borderId="0" applyNumberFormat="0" applyBorder="0" applyAlignment="0" applyProtection="0">
      <alignment vertical="center"/>
    </xf>
    <xf numFmtId="0" fontId="19" fillId="22" borderId="0" applyNumberFormat="0" applyBorder="0" applyAlignment="0" applyProtection="0">
      <alignment vertical="center"/>
    </xf>
    <xf numFmtId="0" fontId="20" fillId="5" borderId="0" applyNumberFormat="0" applyBorder="0" applyAlignment="0" applyProtection="0">
      <alignment vertical="center"/>
    </xf>
    <xf numFmtId="0" fontId="19" fillId="3" borderId="0" applyNumberFormat="0" applyBorder="0" applyAlignment="0" applyProtection="0">
      <alignment vertical="center"/>
    </xf>
  </cellStyleXfs>
  <cellXfs count="80">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Border="1" applyAlignment="1">
      <alignment vertical="center"/>
    </xf>
    <xf numFmtId="0" fontId="7" fillId="0" borderId="0" xfId="0" applyFont="1" applyFill="1" applyBorder="1" applyAlignment="1">
      <alignment horizontal="left" vertical="center"/>
    </xf>
    <xf numFmtId="0" fontId="1" fillId="0" borderId="0" xfId="0" applyFont="1" applyFill="1" applyBorder="1" applyAlignment="1">
      <alignment horizontal="left" vertical="center"/>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xf>
    <xf numFmtId="177" fontId="1" fillId="0" borderId="0" xfId="0" applyNumberFormat="1" applyFont="1" applyFill="1" applyBorder="1" applyAlignment="1">
      <alignment vertical="center"/>
    </xf>
    <xf numFmtId="176" fontId="1" fillId="0" borderId="0" xfId="0" applyNumberFormat="1" applyFont="1" applyFill="1" applyBorder="1" applyAlignment="1">
      <alignment vertical="center"/>
    </xf>
    <xf numFmtId="0" fontId="8" fillId="0" borderId="0" xfId="0" applyFont="1" applyFill="1" applyBorder="1" applyAlignment="1">
      <alignment horizontal="left" vertical="center"/>
    </xf>
    <xf numFmtId="0" fontId="8" fillId="0" borderId="0" xfId="0" applyFont="1" applyFill="1" applyBorder="1" applyAlignment="1">
      <alignment horizontal="left" vertical="center" wrapText="1"/>
    </xf>
    <xf numFmtId="0" fontId="9"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177" fontId="9" fillId="0" borderId="0" xfId="0" applyNumberFormat="1" applyFont="1" applyFill="1" applyBorder="1" applyAlignment="1">
      <alignment horizontal="center" vertical="center"/>
    </xf>
    <xf numFmtId="0" fontId="10" fillId="0" borderId="0" xfId="0" applyFont="1" applyFill="1" applyBorder="1" applyAlignment="1">
      <alignment horizontal="left" vertical="center"/>
    </xf>
    <xf numFmtId="0" fontId="10" fillId="0" borderId="0" xfId="0" applyFont="1" applyFill="1" applyBorder="1" applyAlignment="1">
      <alignment horizontal="left" vertical="center" wrapText="1"/>
    </xf>
    <xf numFmtId="0" fontId="11" fillId="0" borderId="0" xfId="0" applyFont="1" applyFill="1" applyBorder="1" applyAlignment="1">
      <alignment horizontal="center" vertical="center"/>
    </xf>
    <xf numFmtId="177" fontId="11" fillId="0" borderId="0" xfId="0" applyNumberFormat="1" applyFont="1" applyFill="1" applyBorder="1" applyAlignment="1">
      <alignment horizontal="center" vertical="center"/>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177" fontId="10" fillId="0" borderId="2" xfId="0" applyNumberFormat="1" applyFont="1" applyFill="1" applyBorder="1" applyAlignment="1">
      <alignment horizontal="center" vertical="center" wrapText="1"/>
    </xf>
    <xf numFmtId="177" fontId="10" fillId="0" borderId="3" xfId="0" applyNumberFormat="1" applyFont="1" applyFill="1" applyBorder="1" applyAlignment="1">
      <alignment horizontal="center" vertical="center" wrapText="1"/>
    </xf>
    <xf numFmtId="177" fontId="10" fillId="0" borderId="4" xfId="0" applyNumberFormat="1" applyFont="1" applyFill="1" applyBorder="1" applyAlignment="1">
      <alignment horizontal="center" vertical="center" wrapText="1"/>
    </xf>
    <xf numFmtId="177" fontId="10" fillId="0" borderId="5" xfId="0" applyNumberFormat="1" applyFont="1" applyFill="1" applyBorder="1" applyAlignment="1">
      <alignment horizontal="center" vertical="center" wrapText="1"/>
    </xf>
    <xf numFmtId="177" fontId="10" fillId="0" borderId="6"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xf>
    <xf numFmtId="0" fontId="6" fillId="0" borderId="1" xfId="0" applyFont="1" applyFill="1" applyBorder="1" applyAlignment="1">
      <alignment horizontal="center" vertical="center"/>
    </xf>
    <xf numFmtId="177" fontId="6" fillId="0" borderId="1" xfId="0" applyNumberFormat="1" applyFont="1" applyFill="1" applyBorder="1" applyAlignment="1">
      <alignment horizontal="left" vertical="center" wrapText="1"/>
    </xf>
    <xf numFmtId="0" fontId="6" fillId="0" borderId="1" xfId="13" applyFont="1" applyFill="1" applyBorder="1" applyAlignment="1" applyProtection="1">
      <alignment horizontal="left" vertical="center" wrapText="1"/>
      <protection locked="0"/>
    </xf>
    <xf numFmtId="177"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2" borderId="1" xfId="0" applyFont="1" applyFill="1" applyBorder="1" applyAlignment="1">
      <alignment horizontal="center" vertical="center"/>
    </xf>
    <xf numFmtId="176" fontId="9" fillId="0" borderId="0" xfId="0" applyNumberFormat="1" applyFont="1" applyFill="1" applyBorder="1" applyAlignment="1">
      <alignment horizontal="center" vertical="center"/>
    </xf>
    <xf numFmtId="176" fontId="11" fillId="0" borderId="0" xfId="0" applyNumberFormat="1" applyFont="1" applyFill="1" applyBorder="1" applyAlignment="1">
      <alignment horizontal="center" vertical="center"/>
    </xf>
    <xf numFmtId="177" fontId="10" fillId="0" borderId="7"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6" xfId="0"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14" fontId="11" fillId="0" borderId="0" xfId="0" applyNumberFormat="1"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5" fillId="0" borderId="0" xfId="0" applyFont="1" applyFill="1" applyBorder="1" applyAlignment="1">
      <alignment horizontal="left" vertical="center"/>
    </xf>
    <xf numFmtId="49" fontId="13" fillId="0" borderId="1" xfId="0" applyNumberFormat="1" applyFont="1" applyFill="1" applyBorder="1" applyAlignment="1">
      <alignment horizontal="left" vertical="center" wrapText="1"/>
    </xf>
    <xf numFmtId="178"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176" fontId="15" fillId="0" borderId="1" xfId="0" applyNumberFormat="1" applyFont="1" applyFill="1" applyBorder="1" applyAlignment="1">
      <alignment horizontal="center" vertical="center" wrapText="1"/>
    </xf>
    <xf numFmtId="0" fontId="6" fillId="0" borderId="1" xfId="0" applyFont="1" applyFill="1" applyBorder="1" applyAlignment="1">
      <alignment horizontal="justify" vertical="center" wrapText="1"/>
    </xf>
    <xf numFmtId="0" fontId="6" fillId="0" borderId="1" xfId="0" applyFont="1" applyFill="1" applyBorder="1" applyAlignment="1">
      <alignment vertical="center"/>
    </xf>
    <xf numFmtId="177" fontId="1" fillId="0" borderId="0" xfId="0" applyNumberFormat="1" applyFont="1" applyFill="1" applyBorder="1" applyAlignment="1">
      <alignment horizontal="left" vertical="center"/>
    </xf>
    <xf numFmtId="176" fontId="1" fillId="0" borderId="0" xfId="0" applyNumberFormat="1" applyFont="1" applyFill="1" applyBorder="1" applyAlignment="1">
      <alignment horizontal="left" vertical="center"/>
    </xf>
    <xf numFmtId="0" fontId="16" fillId="0" borderId="0" xfId="0" applyFont="1" applyFill="1" applyBorder="1" applyAlignment="1">
      <alignment vertical="center"/>
    </xf>
    <xf numFmtId="0" fontId="7" fillId="0" borderId="0" xfId="0" applyFont="1" applyFill="1" applyBorder="1" applyAlignment="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_需求汇总表（1-4）"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2_2-1统计表_1" xfId="41"/>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s>
  <tableStyles count="0" defaultTableStyle="TableStyleMedium2"/>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V444"/>
  <sheetViews>
    <sheetView tabSelected="1" topLeftCell="B129" workbookViewId="0">
      <selection activeCell="P129" sqref="P129"/>
    </sheetView>
  </sheetViews>
  <sheetFormatPr defaultColWidth="9" defaultRowHeight="14.25"/>
  <cols>
    <col min="1" max="1" width="7.375" style="7" customWidth="1"/>
    <col min="2" max="2" width="25.25" style="8" customWidth="1"/>
    <col min="3" max="3" width="14.875" style="9" customWidth="1"/>
    <col min="4" max="4" width="40.5" style="8" customWidth="1"/>
    <col min="5" max="5" width="12.25" style="10" customWidth="1"/>
    <col min="6" max="6" width="13.125" style="11" customWidth="1"/>
    <col min="7" max="9" width="9.875" style="11" customWidth="1"/>
    <col min="10" max="10" width="7" style="12" customWidth="1"/>
    <col min="11" max="11" width="11.625" style="11" customWidth="1"/>
    <col min="12" max="12" width="11.625" style="12" customWidth="1"/>
    <col min="13" max="13" width="10.625" style="12" customWidth="1"/>
    <col min="14" max="14" width="9.75" style="1" customWidth="1"/>
    <col min="15" max="15" width="8.875" style="1" customWidth="1"/>
    <col min="16" max="16" width="27.5" style="1" customWidth="1"/>
    <col min="17" max="17" width="10.75" style="1" customWidth="1"/>
    <col min="18" max="18" width="14.125" style="1" customWidth="1"/>
    <col min="19" max="19" width="8.5" style="1" customWidth="1"/>
    <col min="20" max="16384" width="9" style="1"/>
  </cols>
  <sheetData>
    <row r="1" s="1" customFormat="1" ht="20.25" spans="1:13">
      <c r="A1" s="13" t="s">
        <v>0</v>
      </c>
      <c r="B1" s="13"/>
      <c r="C1" s="14"/>
      <c r="D1" s="8"/>
      <c r="E1" s="10"/>
      <c r="F1" s="11"/>
      <c r="G1" s="11"/>
      <c r="H1" s="11"/>
      <c r="I1" s="11"/>
      <c r="J1" s="12"/>
      <c r="K1" s="11"/>
      <c r="L1" s="12"/>
      <c r="M1" s="12"/>
    </row>
    <row r="2" s="2" customFormat="1" ht="30.75" customHeight="1" spans="1:19">
      <c r="A2" s="15" t="s">
        <v>1</v>
      </c>
      <c r="B2" s="15"/>
      <c r="C2" s="16"/>
      <c r="D2" s="15"/>
      <c r="E2" s="15"/>
      <c r="F2" s="17"/>
      <c r="G2" s="17"/>
      <c r="H2" s="17"/>
      <c r="I2" s="17"/>
      <c r="J2" s="49"/>
      <c r="K2" s="17"/>
      <c r="L2" s="49"/>
      <c r="M2" s="49"/>
      <c r="N2" s="15"/>
      <c r="O2" s="15"/>
      <c r="P2" s="15"/>
      <c r="Q2" s="15"/>
      <c r="R2" s="15"/>
      <c r="S2" s="15"/>
    </row>
    <row r="3" s="3" customFormat="1" ht="27" customHeight="1" spans="1:19">
      <c r="A3" s="18" t="s">
        <v>2</v>
      </c>
      <c r="B3" s="18"/>
      <c r="C3" s="19"/>
      <c r="D3" s="18"/>
      <c r="E3" s="20"/>
      <c r="F3" s="21"/>
      <c r="G3" s="21"/>
      <c r="H3" s="21"/>
      <c r="I3" s="21"/>
      <c r="J3" s="50"/>
      <c r="K3" s="21"/>
      <c r="L3" s="50"/>
      <c r="M3" s="50"/>
      <c r="N3" s="20"/>
      <c r="O3" s="20"/>
      <c r="P3" s="20"/>
      <c r="Q3" s="20"/>
      <c r="R3" s="20"/>
      <c r="S3" s="65"/>
    </row>
    <row r="4" s="3" customFormat="1" ht="25.5" customHeight="1" spans="1:19">
      <c r="A4" s="22" t="s">
        <v>3</v>
      </c>
      <c r="B4" s="23" t="s">
        <v>4</v>
      </c>
      <c r="C4" s="23" t="s">
        <v>5</v>
      </c>
      <c r="D4" s="23" t="s">
        <v>6</v>
      </c>
      <c r="E4" s="23" t="s">
        <v>7</v>
      </c>
      <c r="F4" s="24" t="s">
        <v>8</v>
      </c>
      <c r="G4" s="24"/>
      <c r="H4" s="24"/>
      <c r="I4" s="51"/>
      <c r="J4" s="52" t="s">
        <v>9</v>
      </c>
      <c r="K4" s="53"/>
      <c r="L4" s="52"/>
      <c r="M4" s="52"/>
      <c r="N4" s="54" t="s">
        <v>10</v>
      </c>
      <c r="O4" s="55"/>
      <c r="P4" s="56" t="s">
        <v>11</v>
      </c>
      <c r="Q4" s="23" t="s">
        <v>12</v>
      </c>
      <c r="R4" s="23" t="s">
        <v>13</v>
      </c>
      <c r="S4" s="23" t="s">
        <v>14</v>
      </c>
    </row>
    <row r="5" s="3" customFormat="1" ht="21" customHeight="1" spans="1:19">
      <c r="A5" s="22"/>
      <c r="B5" s="23"/>
      <c r="C5" s="23"/>
      <c r="D5" s="23"/>
      <c r="E5" s="23"/>
      <c r="F5" s="25" t="s">
        <v>15</v>
      </c>
      <c r="G5" s="26" t="s">
        <v>16</v>
      </c>
      <c r="H5" s="26" t="s">
        <v>17</v>
      </c>
      <c r="I5" s="26" t="s">
        <v>18</v>
      </c>
      <c r="J5" s="52" t="s">
        <v>19</v>
      </c>
      <c r="K5" s="53"/>
      <c r="L5" s="52" t="s">
        <v>20</v>
      </c>
      <c r="M5" s="52"/>
      <c r="N5" s="57"/>
      <c r="O5" s="58"/>
      <c r="P5" s="59"/>
      <c r="Q5" s="23"/>
      <c r="R5" s="23"/>
      <c r="S5" s="23"/>
    </row>
    <row r="6" s="3" customFormat="1" ht="36" customHeight="1" spans="1:19">
      <c r="A6" s="22"/>
      <c r="B6" s="23"/>
      <c r="C6" s="23"/>
      <c r="D6" s="23"/>
      <c r="E6" s="23"/>
      <c r="F6" s="27"/>
      <c r="G6" s="28"/>
      <c r="H6" s="28"/>
      <c r="I6" s="28"/>
      <c r="J6" s="52" t="s">
        <v>21</v>
      </c>
      <c r="K6" s="53" t="s">
        <v>22</v>
      </c>
      <c r="L6" s="52" t="s">
        <v>23</v>
      </c>
      <c r="M6" s="52" t="s">
        <v>24</v>
      </c>
      <c r="N6" s="23" t="s">
        <v>25</v>
      </c>
      <c r="O6" s="23" t="s">
        <v>26</v>
      </c>
      <c r="P6" s="60"/>
      <c r="Q6" s="23"/>
      <c r="R6" s="23"/>
      <c r="S6" s="23"/>
    </row>
    <row r="7" s="4" customFormat="1" ht="18" customHeight="1" spans="1:19">
      <c r="A7" s="29"/>
      <c r="B7" s="30" t="s">
        <v>27</v>
      </c>
      <c r="C7" s="29"/>
      <c r="D7" s="31"/>
      <c r="E7" s="32"/>
      <c r="F7" s="33">
        <f>F8+F58+F142</f>
        <v>62509.82</v>
      </c>
      <c r="G7" s="33"/>
      <c r="H7" s="33"/>
      <c r="I7" s="33"/>
      <c r="J7" s="61">
        <v>56</v>
      </c>
      <c r="K7" s="33">
        <f>K8+K58+K142</f>
        <v>47525.225</v>
      </c>
      <c r="L7" s="61">
        <v>10814</v>
      </c>
      <c r="M7" s="61">
        <v>43034</v>
      </c>
      <c r="N7" s="30"/>
      <c r="O7" s="30"/>
      <c r="P7" s="30"/>
      <c r="Q7" s="32"/>
      <c r="R7" s="32"/>
      <c r="S7" s="32"/>
    </row>
    <row r="8" s="5" customFormat="1" ht="21.75" customHeight="1" spans="1:19">
      <c r="A8" s="34" t="s">
        <v>28</v>
      </c>
      <c r="B8" s="34" t="s">
        <v>29</v>
      </c>
      <c r="C8" s="34"/>
      <c r="D8" s="34"/>
      <c r="E8" s="35"/>
      <c r="F8" s="36">
        <f>F9+F29+F33+F35+F38+F41+F50</f>
        <v>40916.8</v>
      </c>
      <c r="G8" s="36"/>
      <c r="H8" s="36"/>
      <c r="I8" s="36"/>
      <c r="J8" s="62">
        <v>56</v>
      </c>
      <c r="K8" s="36">
        <f>K9+K29+K33+K35+K38+K41+K50</f>
        <v>31406.84</v>
      </c>
      <c r="L8" s="62">
        <v>10814</v>
      </c>
      <c r="M8" s="62">
        <v>43034</v>
      </c>
      <c r="N8" s="35"/>
      <c r="O8" s="35"/>
      <c r="P8" s="35"/>
      <c r="Q8" s="35"/>
      <c r="R8" s="35"/>
      <c r="S8" s="35"/>
    </row>
    <row r="9" s="5" customFormat="1" ht="21.75" customHeight="1" spans="1:19">
      <c r="A9" s="34" t="s">
        <v>30</v>
      </c>
      <c r="B9" s="34" t="s">
        <v>31</v>
      </c>
      <c r="C9" s="34"/>
      <c r="D9" s="34"/>
      <c r="E9" s="35"/>
      <c r="F9" s="36">
        <f>F10+F17+F21</f>
        <v>7065.16</v>
      </c>
      <c r="G9" s="36"/>
      <c r="H9" s="36"/>
      <c r="I9" s="36"/>
      <c r="J9" s="62">
        <v>56</v>
      </c>
      <c r="K9" s="36">
        <f t="shared" ref="K9:M9" si="0">K10+K17+K21</f>
        <v>4320.06</v>
      </c>
      <c r="L9" s="62">
        <f t="shared" si="0"/>
        <v>2991</v>
      </c>
      <c r="M9" s="62">
        <f t="shared" si="0"/>
        <v>13166</v>
      </c>
      <c r="N9" s="35"/>
      <c r="O9" s="35"/>
      <c r="P9" s="35"/>
      <c r="Q9" s="35"/>
      <c r="R9" s="35"/>
      <c r="S9" s="35"/>
    </row>
    <row r="10" s="5" customFormat="1" ht="21" customHeight="1" spans="1:19">
      <c r="A10" s="34">
        <v>1</v>
      </c>
      <c r="B10" s="34" t="s">
        <v>32</v>
      </c>
      <c r="C10" s="34"/>
      <c r="D10" s="34"/>
      <c r="E10" s="35"/>
      <c r="F10" s="36">
        <f>SUM(F11:F16)</f>
        <v>5991.66</v>
      </c>
      <c r="G10" s="36"/>
      <c r="H10" s="36"/>
      <c r="I10" s="36"/>
      <c r="J10" s="62">
        <v>56</v>
      </c>
      <c r="K10" s="36">
        <f t="shared" ref="K10:M10" si="1">SUM(K11:K16)</f>
        <v>3756.56</v>
      </c>
      <c r="L10" s="62">
        <f t="shared" si="1"/>
        <v>1708</v>
      </c>
      <c r="M10" s="62">
        <f t="shared" si="1"/>
        <v>6287</v>
      </c>
      <c r="N10" s="35"/>
      <c r="O10" s="35"/>
      <c r="P10" s="35"/>
      <c r="Q10" s="35"/>
      <c r="R10" s="35"/>
      <c r="S10" s="35"/>
    </row>
    <row r="11" s="6" customFormat="1" ht="148.5" spans="1:19">
      <c r="A11" s="37">
        <v>1.1</v>
      </c>
      <c r="B11" s="37" t="s">
        <v>33</v>
      </c>
      <c r="C11" s="37" t="s">
        <v>34</v>
      </c>
      <c r="D11" s="37" t="s">
        <v>35</v>
      </c>
      <c r="E11" s="38"/>
      <c r="F11" s="39">
        <v>5000</v>
      </c>
      <c r="G11" s="39"/>
      <c r="H11" s="39"/>
      <c r="I11" s="39"/>
      <c r="J11" s="63">
        <v>56</v>
      </c>
      <c r="K11" s="39">
        <v>3500</v>
      </c>
      <c r="L11" s="63" t="s">
        <v>36</v>
      </c>
      <c r="M11" s="63" t="s">
        <v>37</v>
      </c>
      <c r="N11" s="38">
        <v>2017.01</v>
      </c>
      <c r="O11" s="38">
        <v>2020.12</v>
      </c>
      <c r="P11" s="38" t="s">
        <v>38</v>
      </c>
      <c r="Q11" s="38" t="s">
        <v>39</v>
      </c>
      <c r="R11" s="38" t="s">
        <v>40</v>
      </c>
      <c r="S11" s="38"/>
    </row>
    <row r="12" s="6" customFormat="1" ht="60" customHeight="1" spans="1:19">
      <c r="A12" s="37">
        <v>1.2</v>
      </c>
      <c r="B12" s="37" t="s">
        <v>41</v>
      </c>
      <c r="C12" s="37" t="s">
        <v>42</v>
      </c>
      <c r="D12" s="37" t="s">
        <v>43</v>
      </c>
      <c r="E12" s="38" t="s">
        <v>44</v>
      </c>
      <c r="F12" s="39">
        <v>387.5</v>
      </c>
      <c r="G12" s="39"/>
      <c r="H12" s="39"/>
      <c r="I12" s="39"/>
      <c r="J12" s="63"/>
      <c r="K12" s="39"/>
      <c r="L12" s="63">
        <v>91</v>
      </c>
      <c r="M12" s="63">
        <v>392</v>
      </c>
      <c r="N12" s="38">
        <v>2020.03</v>
      </c>
      <c r="O12" s="38">
        <v>2020.06</v>
      </c>
      <c r="P12" s="38" t="s">
        <v>45</v>
      </c>
      <c r="Q12" s="38" t="s">
        <v>46</v>
      </c>
      <c r="R12" s="38" t="s">
        <v>40</v>
      </c>
      <c r="S12" s="38"/>
    </row>
    <row r="13" s="6" customFormat="1" ht="63" customHeight="1" spans="1:19">
      <c r="A13" s="37">
        <v>1.3</v>
      </c>
      <c r="B13" s="37" t="s">
        <v>47</v>
      </c>
      <c r="C13" s="37" t="s">
        <v>42</v>
      </c>
      <c r="D13" s="37" t="s">
        <v>48</v>
      </c>
      <c r="E13" s="38" t="s">
        <v>49</v>
      </c>
      <c r="F13" s="39">
        <v>147.6</v>
      </c>
      <c r="G13" s="39"/>
      <c r="H13" s="39"/>
      <c r="I13" s="39"/>
      <c r="J13" s="63"/>
      <c r="K13" s="39"/>
      <c r="L13" s="63">
        <v>91</v>
      </c>
      <c r="M13" s="63">
        <v>392</v>
      </c>
      <c r="N13" s="38">
        <v>2020.03</v>
      </c>
      <c r="O13" s="38">
        <v>2020.06</v>
      </c>
      <c r="P13" s="38" t="s">
        <v>50</v>
      </c>
      <c r="Q13" s="38" t="s">
        <v>46</v>
      </c>
      <c r="R13" s="38" t="s">
        <v>40</v>
      </c>
      <c r="S13" s="38"/>
    </row>
    <row r="14" s="6" customFormat="1" ht="108" spans="1:19">
      <c r="A14" s="37">
        <v>1.4</v>
      </c>
      <c r="B14" s="37" t="s">
        <v>51</v>
      </c>
      <c r="C14" s="37" t="s">
        <v>52</v>
      </c>
      <c r="D14" s="37" t="s">
        <v>53</v>
      </c>
      <c r="E14" s="38"/>
      <c r="F14" s="39">
        <v>136.56</v>
      </c>
      <c r="G14" s="39"/>
      <c r="H14" s="39"/>
      <c r="I14" s="39"/>
      <c r="J14" s="63">
        <v>2</v>
      </c>
      <c r="K14" s="39">
        <v>136.56</v>
      </c>
      <c r="L14" s="63">
        <v>515</v>
      </c>
      <c r="M14" s="63">
        <v>2077</v>
      </c>
      <c r="N14" s="38">
        <v>2019.01</v>
      </c>
      <c r="O14" s="38">
        <v>2020.04</v>
      </c>
      <c r="P14" s="38" t="s">
        <v>54</v>
      </c>
      <c r="Q14" s="38" t="s">
        <v>46</v>
      </c>
      <c r="R14" s="38" t="s">
        <v>40</v>
      </c>
      <c r="S14" s="38"/>
    </row>
    <row r="15" s="6" customFormat="1" ht="94.5" spans="1:19">
      <c r="A15" s="37">
        <v>1.5</v>
      </c>
      <c r="B15" s="37" t="s">
        <v>55</v>
      </c>
      <c r="C15" s="40" t="s">
        <v>56</v>
      </c>
      <c r="D15" s="37" t="s">
        <v>57</v>
      </c>
      <c r="E15" s="41"/>
      <c r="F15" s="39">
        <v>200</v>
      </c>
      <c r="G15" s="39"/>
      <c r="H15" s="39"/>
      <c r="I15" s="39"/>
      <c r="J15" s="64">
        <v>3</v>
      </c>
      <c r="K15" s="44"/>
      <c r="L15" s="63">
        <v>650</v>
      </c>
      <c r="M15" s="63">
        <v>1982</v>
      </c>
      <c r="N15" s="41">
        <v>2016.01</v>
      </c>
      <c r="O15" s="41">
        <v>2019.03</v>
      </c>
      <c r="P15" s="38" t="s">
        <v>58</v>
      </c>
      <c r="Q15" s="38" t="s">
        <v>59</v>
      </c>
      <c r="R15" s="38" t="s">
        <v>40</v>
      </c>
      <c r="S15" s="38"/>
    </row>
    <row r="16" s="6" customFormat="1" ht="54" spans="1:19">
      <c r="A16" s="37">
        <v>1.6</v>
      </c>
      <c r="B16" s="37" t="s">
        <v>60</v>
      </c>
      <c r="C16" s="40" t="s">
        <v>61</v>
      </c>
      <c r="D16" s="37" t="s">
        <v>62</v>
      </c>
      <c r="E16" s="41" t="s">
        <v>49</v>
      </c>
      <c r="F16" s="39">
        <v>120</v>
      </c>
      <c r="G16" s="39"/>
      <c r="H16" s="39"/>
      <c r="I16" s="39"/>
      <c r="J16" s="64">
        <v>1</v>
      </c>
      <c r="K16" s="44">
        <v>120</v>
      </c>
      <c r="L16" s="63">
        <v>361</v>
      </c>
      <c r="M16" s="63">
        <v>1444</v>
      </c>
      <c r="N16" s="41">
        <v>2020.03</v>
      </c>
      <c r="O16" s="41">
        <v>2020.8</v>
      </c>
      <c r="P16" s="38" t="s">
        <v>63</v>
      </c>
      <c r="Q16" s="38" t="s">
        <v>61</v>
      </c>
      <c r="R16" s="38" t="s">
        <v>40</v>
      </c>
      <c r="S16" s="38"/>
    </row>
    <row r="17" s="5" customFormat="1" ht="24" customHeight="1" spans="1:19">
      <c r="A17" s="34">
        <v>2</v>
      </c>
      <c r="B17" s="34" t="s">
        <v>64</v>
      </c>
      <c r="C17" s="34"/>
      <c r="D17" s="34"/>
      <c r="E17" s="35"/>
      <c r="F17" s="36">
        <f t="shared" ref="F17:M17" si="2">SUM(F18:F20)</f>
        <v>215.5</v>
      </c>
      <c r="G17" s="36"/>
      <c r="H17" s="36"/>
      <c r="I17" s="36"/>
      <c r="J17" s="62">
        <f t="shared" si="2"/>
        <v>2</v>
      </c>
      <c r="K17" s="36">
        <f t="shared" si="2"/>
        <v>103.5</v>
      </c>
      <c r="L17" s="62">
        <f t="shared" si="2"/>
        <v>204</v>
      </c>
      <c r="M17" s="62">
        <f t="shared" si="2"/>
        <v>2622</v>
      </c>
      <c r="N17" s="35"/>
      <c r="O17" s="35"/>
      <c r="P17" s="35"/>
      <c r="Q17" s="35"/>
      <c r="R17" s="35"/>
      <c r="S17" s="35"/>
    </row>
    <row r="18" s="6" customFormat="1" ht="31" customHeight="1" spans="1:19">
      <c r="A18" s="37">
        <v>2.1</v>
      </c>
      <c r="B18" s="42" t="s">
        <v>65</v>
      </c>
      <c r="C18" s="37" t="s">
        <v>66</v>
      </c>
      <c r="D18" s="43" t="s">
        <v>67</v>
      </c>
      <c r="E18" s="38" t="s">
        <v>68</v>
      </c>
      <c r="F18" s="44">
        <v>73.5</v>
      </c>
      <c r="G18" s="39"/>
      <c r="H18" s="39"/>
      <c r="I18" s="39"/>
      <c r="J18" s="64">
        <v>1</v>
      </c>
      <c r="K18" s="44">
        <v>73.5</v>
      </c>
      <c r="L18" s="64">
        <v>105</v>
      </c>
      <c r="M18" s="64">
        <v>401</v>
      </c>
      <c r="N18" s="41">
        <v>2020.04</v>
      </c>
      <c r="O18" s="41">
        <v>2020.12</v>
      </c>
      <c r="P18" s="39" t="s">
        <v>69</v>
      </c>
      <c r="Q18" s="38" t="s">
        <v>70</v>
      </c>
      <c r="R18" s="38" t="s">
        <v>40</v>
      </c>
      <c r="S18" s="38"/>
    </row>
    <row r="19" s="6" customFormat="1" ht="54" spans="1:19">
      <c r="A19" s="37">
        <v>2.2</v>
      </c>
      <c r="B19" s="37" t="s">
        <v>71</v>
      </c>
      <c r="C19" s="37" t="s">
        <v>42</v>
      </c>
      <c r="D19" s="37" t="s">
        <v>72</v>
      </c>
      <c r="E19" s="38" t="s">
        <v>73</v>
      </c>
      <c r="F19" s="39">
        <v>112</v>
      </c>
      <c r="G19" s="39"/>
      <c r="H19" s="39"/>
      <c r="I19" s="39"/>
      <c r="J19" s="63"/>
      <c r="K19" s="39"/>
      <c r="L19" s="63">
        <v>47</v>
      </c>
      <c r="M19" s="63">
        <v>2030</v>
      </c>
      <c r="N19" s="41">
        <v>2020.03</v>
      </c>
      <c r="O19" s="38">
        <v>2020.6</v>
      </c>
      <c r="P19" s="38" t="s">
        <v>74</v>
      </c>
      <c r="Q19" s="38" t="s">
        <v>46</v>
      </c>
      <c r="R19" s="38" t="s">
        <v>40</v>
      </c>
      <c r="S19" s="38"/>
    </row>
    <row r="20" s="6" customFormat="1" ht="40.5" spans="1:19">
      <c r="A20" s="37">
        <v>2.3</v>
      </c>
      <c r="B20" s="37" t="s">
        <v>75</v>
      </c>
      <c r="C20" s="37" t="s">
        <v>76</v>
      </c>
      <c r="D20" s="37" t="s">
        <v>77</v>
      </c>
      <c r="E20" s="38" t="s">
        <v>73</v>
      </c>
      <c r="F20" s="39">
        <v>30</v>
      </c>
      <c r="G20" s="39"/>
      <c r="H20" s="39"/>
      <c r="I20" s="39"/>
      <c r="J20" s="63">
        <v>1</v>
      </c>
      <c r="K20" s="39">
        <v>30</v>
      </c>
      <c r="L20" s="63">
        <v>52</v>
      </c>
      <c r="M20" s="63">
        <v>191</v>
      </c>
      <c r="N20" s="38">
        <v>2020.09</v>
      </c>
      <c r="O20" s="38">
        <v>2020.12</v>
      </c>
      <c r="P20" s="38" t="s">
        <v>78</v>
      </c>
      <c r="Q20" s="38" t="s">
        <v>46</v>
      </c>
      <c r="R20" s="38" t="s">
        <v>40</v>
      </c>
      <c r="S20" s="38"/>
    </row>
    <row r="21" s="5" customFormat="1" ht="25" customHeight="1" spans="1:19">
      <c r="A21" s="34">
        <v>3</v>
      </c>
      <c r="B21" s="34" t="s">
        <v>79</v>
      </c>
      <c r="C21" s="34"/>
      <c r="D21" s="34"/>
      <c r="E21" s="35"/>
      <c r="F21" s="36">
        <f t="shared" ref="F21:M21" si="3">SUM(F22:F28)</f>
        <v>858</v>
      </c>
      <c r="G21" s="36"/>
      <c r="H21" s="36"/>
      <c r="I21" s="36"/>
      <c r="J21" s="62">
        <f t="shared" si="3"/>
        <v>8</v>
      </c>
      <c r="K21" s="36">
        <f t="shared" si="3"/>
        <v>460</v>
      </c>
      <c r="L21" s="62">
        <f t="shared" si="3"/>
        <v>1079</v>
      </c>
      <c r="M21" s="62">
        <f t="shared" si="3"/>
        <v>4257</v>
      </c>
      <c r="N21" s="35"/>
      <c r="O21" s="35"/>
      <c r="P21" s="35"/>
      <c r="Q21" s="35"/>
      <c r="R21" s="35"/>
      <c r="S21" s="35"/>
    </row>
    <row r="22" s="6" customFormat="1" ht="40.5" spans="1:19">
      <c r="A22" s="37">
        <v>3.1</v>
      </c>
      <c r="B22" s="37" t="s">
        <v>80</v>
      </c>
      <c r="C22" s="45" t="s">
        <v>81</v>
      </c>
      <c r="D22" s="45" t="s">
        <v>82</v>
      </c>
      <c r="E22" s="46"/>
      <c r="F22" s="44">
        <v>110</v>
      </c>
      <c r="G22" s="39"/>
      <c r="H22" s="39"/>
      <c r="I22" s="39"/>
      <c r="J22" s="63">
        <v>1</v>
      </c>
      <c r="K22" s="39">
        <v>110</v>
      </c>
      <c r="L22" s="64">
        <v>144</v>
      </c>
      <c r="M22" s="64">
        <v>590</v>
      </c>
      <c r="N22" s="46">
        <v>2020.04</v>
      </c>
      <c r="O22" s="46">
        <v>2020.12</v>
      </c>
      <c r="P22" s="46" t="s">
        <v>83</v>
      </c>
      <c r="Q22" s="38" t="s">
        <v>84</v>
      </c>
      <c r="R22" s="46" t="s">
        <v>40</v>
      </c>
      <c r="S22" s="38"/>
    </row>
    <row r="23" s="6" customFormat="1" ht="33" customHeight="1" spans="1:19">
      <c r="A23" s="37">
        <v>3.2</v>
      </c>
      <c r="B23" s="37" t="s">
        <v>85</v>
      </c>
      <c r="C23" s="37" t="s">
        <v>86</v>
      </c>
      <c r="D23" s="37" t="s">
        <v>87</v>
      </c>
      <c r="E23" s="41" t="s">
        <v>49</v>
      </c>
      <c r="F23" s="44">
        <v>138</v>
      </c>
      <c r="G23" s="39"/>
      <c r="H23" s="39"/>
      <c r="I23" s="39"/>
      <c r="J23" s="63"/>
      <c r="K23" s="39"/>
      <c r="L23" s="64">
        <v>56</v>
      </c>
      <c r="M23" s="64">
        <v>206</v>
      </c>
      <c r="N23" s="41">
        <v>2020.04</v>
      </c>
      <c r="O23" s="41">
        <v>2020.12</v>
      </c>
      <c r="P23" s="38" t="s">
        <v>88</v>
      </c>
      <c r="Q23" s="38" t="s">
        <v>89</v>
      </c>
      <c r="R23" s="41" t="s">
        <v>89</v>
      </c>
      <c r="S23" s="38"/>
    </row>
    <row r="24" s="6" customFormat="1" ht="33" customHeight="1" spans="1:19">
      <c r="A24" s="37">
        <v>3.3</v>
      </c>
      <c r="B24" s="37" t="s">
        <v>90</v>
      </c>
      <c r="C24" s="37" t="s">
        <v>91</v>
      </c>
      <c r="D24" s="37" t="s">
        <v>92</v>
      </c>
      <c r="E24" s="41" t="s">
        <v>49</v>
      </c>
      <c r="F24" s="44">
        <v>210</v>
      </c>
      <c r="G24" s="39"/>
      <c r="H24" s="39"/>
      <c r="I24" s="39"/>
      <c r="J24" s="63"/>
      <c r="K24" s="39"/>
      <c r="L24" s="64">
        <v>58</v>
      </c>
      <c r="M24" s="64">
        <v>246</v>
      </c>
      <c r="N24" s="41">
        <v>2020.04</v>
      </c>
      <c r="O24" s="41">
        <v>2020.12</v>
      </c>
      <c r="P24" s="38" t="s">
        <v>93</v>
      </c>
      <c r="Q24" s="38" t="s">
        <v>89</v>
      </c>
      <c r="R24" s="41" t="s">
        <v>89</v>
      </c>
      <c r="S24" s="38"/>
    </row>
    <row r="25" s="6" customFormat="1" ht="40.5" spans="1:19">
      <c r="A25" s="37">
        <v>3.4</v>
      </c>
      <c r="B25" s="37" t="s">
        <v>94</v>
      </c>
      <c r="C25" s="37" t="s">
        <v>95</v>
      </c>
      <c r="D25" s="37" t="s">
        <v>96</v>
      </c>
      <c r="E25" s="41"/>
      <c r="F25" s="44">
        <v>100</v>
      </c>
      <c r="G25" s="39"/>
      <c r="H25" s="39"/>
      <c r="I25" s="39"/>
      <c r="J25" s="63">
        <v>4</v>
      </c>
      <c r="K25" s="39">
        <v>100</v>
      </c>
      <c r="L25" s="64">
        <v>338</v>
      </c>
      <c r="M25" s="64">
        <v>1361</v>
      </c>
      <c r="N25" s="41">
        <v>2020.04</v>
      </c>
      <c r="O25" s="41">
        <v>2020.12</v>
      </c>
      <c r="P25" s="38" t="s">
        <v>97</v>
      </c>
      <c r="Q25" s="38" t="s">
        <v>89</v>
      </c>
      <c r="R25" s="41" t="s">
        <v>89</v>
      </c>
      <c r="S25" s="38"/>
    </row>
    <row r="26" s="6" customFormat="1" ht="44" customHeight="1" spans="1:19">
      <c r="A26" s="37">
        <v>3.5</v>
      </c>
      <c r="B26" s="37" t="s">
        <v>98</v>
      </c>
      <c r="C26" s="37" t="s">
        <v>99</v>
      </c>
      <c r="D26" s="37" t="s">
        <v>100</v>
      </c>
      <c r="E26" s="41"/>
      <c r="F26" s="44">
        <v>100</v>
      </c>
      <c r="G26" s="39"/>
      <c r="H26" s="39"/>
      <c r="I26" s="39"/>
      <c r="J26" s="63">
        <v>1</v>
      </c>
      <c r="K26" s="39">
        <v>50</v>
      </c>
      <c r="L26" s="64">
        <v>235</v>
      </c>
      <c r="M26" s="64">
        <v>877</v>
      </c>
      <c r="N26" s="41">
        <v>2020.04</v>
      </c>
      <c r="O26" s="41">
        <v>2020.12</v>
      </c>
      <c r="P26" s="38" t="s">
        <v>101</v>
      </c>
      <c r="Q26" s="38" t="s">
        <v>89</v>
      </c>
      <c r="R26" s="41" t="s">
        <v>89</v>
      </c>
      <c r="S26" s="38"/>
    </row>
    <row r="27" s="6" customFormat="1" ht="44" customHeight="1" spans="1:19">
      <c r="A27" s="37">
        <v>3.6</v>
      </c>
      <c r="B27" s="37" t="s">
        <v>102</v>
      </c>
      <c r="C27" s="37" t="s">
        <v>103</v>
      </c>
      <c r="D27" s="37" t="s">
        <v>104</v>
      </c>
      <c r="E27" s="41"/>
      <c r="F27" s="44">
        <v>100</v>
      </c>
      <c r="G27" s="39"/>
      <c r="H27" s="39"/>
      <c r="I27" s="39"/>
      <c r="J27" s="63">
        <v>1</v>
      </c>
      <c r="K27" s="39">
        <v>100</v>
      </c>
      <c r="L27" s="64">
        <v>192</v>
      </c>
      <c r="M27" s="64">
        <v>761</v>
      </c>
      <c r="N27" s="41">
        <v>2020.04</v>
      </c>
      <c r="O27" s="41">
        <v>2020.12</v>
      </c>
      <c r="P27" s="38" t="s">
        <v>105</v>
      </c>
      <c r="Q27" s="38" t="s">
        <v>89</v>
      </c>
      <c r="R27" s="41" t="s">
        <v>89</v>
      </c>
      <c r="S27" s="38"/>
    </row>
    <row r="28" s="6" customFormat="1" ht="44" customHeight="1" spans="1:19">
      <c r="A28" s="37">
        <v>3.7</v>
      </c>
      <c r="B28" s="37" t="s">
        <v>106</v>
      </c>
      <c r="C28" s="37" t="s">
        <v>107</v>
      </c>
      <c r="D28" s="37" t="s">
        <v>108</v>
      </c>
      <c r="E28" s="41"/>
      <c r="F28" s="44">
        <v>100</v>
      </c>
      <c r="G28" s="39"/>
      <c r="H28" s="39"/>
      <c r="I28" s="39"/>
      <c r="J28" s="63">
        <v>1</v>
      </c>
      <c r="K28" s="39">
        <v>100</v>
      </c>
      <c r="L28" s="64">
        <v>56</v>
      </c>
      <c r="M28" s="64">
        <v>216</v>
      </c>
      <c r="N28" s="41">
        <v>2020.04</v>
      </c>
      <c r="O28" s="41">
        <v>2020.12</v>
      </c>
      <c r="P28" s="38" t="s">
        <v>109</v>
      </c>
      <c r="Q28" s="38" t="s">
        <v>89</v>
      </c>
      <c r="R28" s="41" t="s">
        <v>89</v>
      </c>
      <c r="S28" s="38"/>
    </row>
    <row r="29" s="5" customFormat="1" ht="21.75" customHeight="1" spans="1:19">
      <c r="A29" s="34" t="s">
        <v>110</v>
      </c>
      <c r="B29" s="34" t="s">
        <v>111</v>
      </c>
      <c r="C29" s="34"/>
      <c r="D29" s="34"/>
      <c r="E29" s="35"/>
      <c r="F29" s="36">
        <f>SUM(F30:F32)</f>
        <v>3050</v>
      </c>
      <c r="G29" s="36"/>
      <c r="H29" s="36"/>
      <c r="I29" s="36"/>
      <c r="J29" s="62">
        <v>56</v>
      </c>
      <c r="K29" s="36">
        <f t="shared" ref="K29:M29" si="4">SUM(K30:K32)</f>
        <v>1842.71</v>
      </c>
      <c r="L29" s="62">
        <f t="shared" si="4"/>
        <v>362</v>
      </c>
      <c r="M29" s="62">
        <f t="shared" si="4"/>
        <v>1304</v>
      </c>
      <c r="N29" s="35"/>
      <c r="O29" s="35"/>
      <c r="P29" s="35"/>
      <c r="Q29" s="35"/>
      <c r="R29" s="35"/>
      <c r="S29" s="35"/>
    </row>
    <row r="30" s="6" customFormat="1" ht="94.5" spans="1:19">
      <c r="A30" s="37">
        <v>1</v>
      </c>
      <c r="B30" s="37" t="s">
        <v>112</v>
      </c>
      <c r="C30" s="37" t="s">
        <v>113</v>
      </c>
      <c r="D30" s="37" t="s">
        <v>114</v>
      </c>
      <c r="E30" s="38"/>
      <c r="F30" s="39">
        <v>980</v>
      </c>
      <c r="G30" s="39"/>
      <c r="H30" s="39"/>
      <c r="I30" s="39"/>
      <c r="J30" s="63">
        <v>10</v>
      </c>
      <c r="K30" s="39">
        <v>544.4</v>
      </c>
      <c r="L30" s="63">
        <v>223</v>
      </c>
      <c r="M30" s="63">
        <v>818</v>
      </c>
      <c r="N30" s="38">
        <v>2020.03</v>
      </c>
      <c r="O30" s="38">
        <v>2020.11</v>
      </c>
      <c r="P30" s="38" t="s">
        <v>115</v>
      </c>
      <c r="Q30" s="38" t="s">
        <v>116</v>
      </c>
      <c r="R30" s="38" t="s">
        <v>116</v>
      </c>
      <c r="S30" s="38"/>
    </row>
    <row r="31" s="6" customFormat="1" ht="175.5" spans="1:19">
      <c r="A31" s="37">
        <v>2</v>
      </c>
      <c r="B31" s="37" t="s">
        <v>117</v>
      </c>
      <c r="C31" s="37" t="s">
        <v>118</v>
      </c>
      <c r="D31" s="37" t="s">
        <v>119</v>
      </c>
      <c r="E31" s="38"/>
      <c r="F31" s="39">
        <v>2020</v>
      </c>
      <c r="G31" s="39"/>
      <c r="H31" s="39"/>
      <c r="I31" s="39"/>
      <c r="J31" s="63">
        <v>55</v>
      </c>
      <c r="K31" s="39">
        <v>1248.31</v>
      </c>
      <c r="L31" s="63" t="s">
        <v>36</v>
      </c>
      <c r="M31" s="63" t="s">
        <v>37</v>
      </c>
      <c r="N31" s="38">
        <v>2018.06</v>
      </c>
      <c r="O31" s="38">
        <v>2020.12</v>
      </c>
      <c r="P31" s="38" t="s">
        <v>120</v>
      </c>
      <c r="Q31" s="38" t="s">
        <v>116</v>
      </c>
      <c r="R31" s="38" t="s">
        <v>116</v>
      </c>
      <c r="S31" s="38"/>
    </row>
    <row r="32" s="6" customFormat="1" ht="40.5" spans="1:19">
      <c r="A32" s="37">
        <v>3</v>
      </c>
      <c r="B32" s="37" t="s">
        <v>121</v>
      </c>
      <c r="C32" s="37" t="s">
        <v>122</v>
      </c>
      <c r="D32" s="37" t="s">
        <v>123</v>
      </c>
      <c r="E32" s="38"/>
      <c r="F32" s="39">
        <v>50</v>
      </c>
      <c r="G32" s="39"/>
      <c r="H32" s="39"/>
      <c r="I32" s="39"/>
      <c r="J32" s="63">
        <v>2</v>
      </c>
      <c r="K32" s="39">
        <v>50</v>
      </c>
      <c r="L32" s="63">
        <v>139</v>
      </c>
      <c r="M32" s="63">
        <v>486</v>
      </c>
      <c r="N32" s="38">
        <v>2019.11</v>
      </c>
      <c r="O32" s="38">
        <v>2020.01</v>
      </c>
      <c r="P32" s="38" t="s">
        <v>124</v>
      </c>
      <c r="Q32" s="38" t="s">
        <v>122</v>
      </c>
      <c r="R32" s="38" t="s">
        <v>116</v>
      </c>
      <c r="S32" s="38"/>
    </row>
    <row r="33" s="5" customFormat="1" ht="21.75" customHeight="1" spans="1:19">
      <c r="A33" s="34" t="s">
        <v>125</v>
      </c>
      <c r="B33" s="34" t="s">
        <v>126</v>
      </c>
      <c r="C33" s="34"/>
      <c r="D33" s="34"/>
      <c r="E33" s="35"/>
      <c r="F33" s="36">
        <f t="shared" ref="F33:M33" si="5">F34</f>
        <v>25000</v>
      </c>
      <c r="G33" s="36"/>
      <c r="H33" s="36"/>
      <c r="I33" s="36"/>
      <c r="J33" s="62">
        <f t="shared" si="5"/>
        <v>46</v>
      </c>
      <c r="K33" s="36">
        <f t="shared" si="5"/>
        <v>20125</v>
      </c>
      <c r="L33" s="62">
        <f t="shared" si="5"/>
        <v>3600</v>
      </c>
      <c r="M33" s="62">
        <f t="shared" si="5"/>
        <v>11213</v>
      </c>
      <c r="N33" s="35"/>
      <c r="O33" s="35"/>
      <c r="P33" s="35"/>
      <c r="Q33" s="35"/>
      <c r="R33" s="35"/>
      <c r="S33" s="35"/>
    </row>
    <row r="34" s="6" customFormat="1" ht="121.5" spans="1:19">
      <c r="A34" s="37">
        <v>1</v>
      </c>
      <c r="B34" s="37" t="s">
        <v>127</v>
      </c>
      <c r="C34" s="37" t="s">
        <v>34</v>
      </c>
      <c r="D34" s="40" t="s">
        <v>128</v>
      </c>
      <c r="E34" s="38" t="s">
        <v>129</v>
      </c>
      <c r="F34" s="39">
        <v>25000</v>
      </c>
      <c r="G34" s="39"/>
      <c r="H34" s="39"/>
      <c r="I34" s="39"/>
      <c r="J34" s="63">
        <v>46</v>
      </c>
      <c r="K34" s="39">
        <v>20125</v>
      </c>
      <c r="L34" s="63">
        <v>3600</v>
      </c>
      <c r="M34" s="63">
        <v>11213</v>
      </c>
      <c r="N34" s="38">
        <v>2018.01</v>
      </c>
      <c r="O34" s="38">
        <v>2018.12</v>
      </c>
      <c r="P34" s="38" t="s">
        <v>130</v>
      </c>
      <c r="Q34" s="38" t="s">
        <v>131</v>
      </c>
      <c r="R34" s="38" t="s">
        <v>132</v>
      </c>
      <c r="S34" s="38"/>
    </row>
    <row r="35" s="5" customFormat="1" ht="30" customHeight="1" spans="1:19">
      <c r="A35" s="34" t="s">
        <v>133</v>
      </c>
      <c r="B35" s="34" t="s">
        <v>134</v>
      </c>
      <c r="C35" s="34"/>
      <c r="D35" s="34"/>
      <c r="E35" s="35"/>
      <c r="F35" s="36">
        <f t="shared" ref="F35:M35" si="6">SUM(F36:F37)</f>
        <v>580</v>
      </c>
      <c r="G35" s="36"/>
      <c r="H35" s="36"/>
      <c r="I35" s="36"/>
      <c r="J35" s="62">
        <f t="shared" si="6"/>
        <v>7</v>
      </c>
      <c r="K35" s="36">
        <f t="shared" si="6"/>
        <v>580</v>
      </c>
      <c r="L35" s="62">
        <f t="shared" si="6"/>
        <v>1132</v>
      </c>
      <c r="M35" s="62">
        <f t="shared" si="6"/>
        <v>4448</v>
      </c>
      <c r="N35" s="35"/>
      <c r="O35" s="35"/>
      <c r="P35" s="35"/>
      <c r="Q35" s="35"/>
      <c r="R35" s="35"/>
      <c r="S35" s="35"/>
    </row>
    <row r="36" s="6" customFormat="1" ht="81" spans="1:19">
      <c r="A36" s="37">
        <v>1</v>
      </c>
      <c r="B36" s="37" t="s">
        <v>135</v>
      </c>
      <c r="C36" s="37" t="s">
        <v>70</v>
      </c>
      <c r="D36" s="37" t="s">
        <v>136</v>
      </c>
      <c r="E36" s="38"/>
      <c r="F36" s="44">
        <v>560</v>
      </c>
      <c r="G36" s="39"/>
      <c r="H36" s="39"/>
      <c r="I36" s="39"/>
      <c r="J36" s="63">
        <v>6</v>
      </c>
      <c r="K36" s="39">
        <v>560</v>
      </c>
      <c r="L36" s="63">
        <v>1107</v>
      </c>
      <c r="M36" s="63">
        <v>4331</v>
      </c>
      <c r="N36" s="41">
        <v>2020.05</v>
      </c>
      <c r="O36" s="41">
        <v>2020.12</v>
      </c>
      <c r="P36" s="39" t="s">
        <v>137</v>
      </c>
      <c r="Q36" s="38" t="s">
        <v>132</v>
      </c>
      <c r="R36" s="38" t="s">
        <v>132</v>
      </c>
      <c r="S36" s="38"/>
    </row>
    <row r="37" s="6" customFormat="1" ht="67.5" spans="1:19">
      <c r="A37" s="37">
        <v>2</v>
      </c>
      <c r="B37" s="37" t="s">
        <v>138</v>
      </c>
      <c r="C37" s="40" t="s">
        <v>139</v>
      </c>
      <c r="D37" s="37" t="s">
        <v>140</v>
      </c>
      <c r="E37" s="38"/>
      <c r="F37" s="44">
        <v>20</v>
      </c>
      <c r="G37" s="39"/>
      <c r="H37" s="39"/>
      <c r="I37" s="39"/>
      <c r="J37" s="63">
        <v>1</v>
      </c>
      <c r="K37" s="39">
        <v>20</v>
      </c>
      <c r="L37" s="63">
        <v>25</v>
      </c>
      <c r="M37" s="63">
        <v>117</v>
      </c>
      <c r="N37" s="41">
        <v>2019.05</v>
      </c>
      <c r="O37" s="41">
        <v>2020.06</v>
      </c>
      <c r="P37" s="38" t="s">
        <v>141</v>
      </c>
      <c r="Q37" s="38" t="s">
        <v>132</v>
      </c>
      <c r="R37" s="38" t="s">
        <v>132</v>
      </c>
      <c r="S37" s="38"/>
    </row>
    <row r="38" s="5" customFormat="1" ht="21.75" customHeight="1" spans="1:19">
      <c r="A38" s="34" t="s">
        <v>142</v>
      </c>
      <c r="B38" s="34" t="s">
        <v>143</v>
      </c>
      <c r="C38" s="34"/>
      <c r="D38" s="34"/>
      <c r="E38" s="35"/>
      <c r="F38" s="36">
        <f t="shared" ref="F38:M38" si="7">SUM(F39:F40)</f>
        <v>185.64</v>
      </c>
      <c r="G38" s="36"/>
      <c r="H38" s="36"/>
      <c r="I38" s="36"/>
      <c r="J38" s="62">
        <f t="shared" si="7"/>
        <v>4</v>
      </c>
      <c r="K38" s="36">
        <f t="shared" si="7"/>
        <v>185.64</v>
      </c>
      <c r="L38" s="62">
        <f t="shared" si="7"/>
        <v>512</v>
      </c>
      <c r="M38" s="62">
        <f t="shared" si="7"/>
        <v>2069</v>
      </c>
      <c r="N38" s="35"/>
      <c r="O38" s="35"/>
      <c r="P38" s="35"/>
      <c r="Q38" s="35"/>
      <c r="R38" s="35"/>
      <c r="S38" s="35"/>
    </row>
    <row r="39" s="6" customFormat="1" ht="251" customHeight="1" spans="1:19">
      <c r="A39" s="37">
        <v>1</v>
      </c>
      <c r="B39" s="37" t="s">
        <v>144</v>
      </c>
      <c r="C39" s="37" t="s">
        <v>145</v>
      </c>
      <c r="D39" s="37" t="s">
        <v>146</v>
      </c>
      <c r="E39" s="38"/>
      <c r="F39" s="44">
        <v>160</v>
      </c>
      <c r="G39" s="39"/>
      <c r="H39" s="39"/>
      <c r="I39" s="39"/>
      <c r="J39" s="64">
        <v>1</v>
      </c>
      <c r="K39" s="44">
        <v>160</v>
      </c>
      <c r="L39" s="63">
        <v>186</v>
      </c>
      <c r="M39" s="63">
        <v>819</v>
      </c>
      <c r="N39" s="39">
        <v>2020.02</v>
      </c>
      <c r="O39" s="39">
        <v>2020.12</v>
      </c>
      <c r="P39" s="38" t="s">
        <v>147</v>
      </c>
      <c r="Q39" s="38" t="s">
        <v>61</v>
      </c>
      <c r="R39" s="38" t="s">
        <v>148</v>
      </c>
      <c r="S39" s="38"/>
    </row>
    <row r="40" s="6" customFormat="1" ht="288" spans="1:19">
      <c r="A40" s="37">
        <v>2</v>
      </c>
      <c r="B40" s="37" t="s">
        <v>149</v>
      </c>
      <c r="C40" s="37" t="s">
        <v>150</v>
      </c>
      <c r="D40" s="47" t="s">
        <v>151</v>
      </c>
      <c r="E40" s="38"/>
      <c r="F40" s="39">
        <v>25.64</v>
      </c>
      <c r="G40" s="39"/>
      <c r="H40" s="39"/>
      <c r="I40" s="39"/>
      <c r="J40" s="63">
        <v>3</v>
      </c>
      <c r="K40" s="39">
        <v>25.64</v>
      </c>
      <c r="L40" s="64">
        <v>326</v>
      </c>
      <c r="M40" s="64">
        <v>1250</v>
      </c>
      <c r="N40" s="38">
        <v>2017.01</v>
      </c>
      <c r="O40" s="38">
        <v>2019.12</v>
      </c>
      <c r="P40" s="38" t="s">
        <v>152</v>
      </c>
      <c r="Q40" s="38" t="s">
        <v>46</v>
      </c>
      <c r="R40" s="38" t="s">
        <v>148</v>
      </c>
      <c r="S40" s="38"/>
    </row>
    <row r="41" s="5" customFormat="1" ht="21.75" customHeight="1" spans="1:19">
      <c r="A41" s="34" t="s">
        <v>153</v>
      </c>
      <c r="B41" s="34" t="s">
        <v>154</v>
      </c>
      <c r="C41" s="34"/>
      <c r="D41" s="34"/>
      <c r="E41" s="35"/>
      <c r="F41" s="36">
        <f t="shared" ref="F41:M41" si="8">SUM(F42:F49)</f>
        <v>800</v>
      </c>
      <c r="G41" s="36"/>
      <c r="H41" s="36"/>
      <c r="I41" s="36"/>
      <c r="J41" s="63">
        <f t="shared" si="8"/>
        <v>2</v>
      </c>
      <c r="K41" s="36">
        <f t="shared" si="8"/>
        <v>200</v>
      </c>
      <c r="L41" s="64">
        <f t="shared" si="8"/>
        <v>171</v>
      </c>
      <c r="M41" s="64">
        <f t="shared" si="8"/>
        <v>691</v>
      </c>
      <c r="N41" s="35"/>
      <c r="O41" s="35"/>
      <c r="P41" s="35"/>
      <c r="Q41" s="35"/>
      <c r="R41" s="35"/>
      <c r="S41" s="35"/>
    </row>
    <row r="42" s="6" customFormat="1" ht="81" spans="1:19">
      <c r="A42" s="37">
        <v>1</v>
      </c>
      <c r="B42" s="37" t="s">
        <v>155</v>
      </c>
      <c r="C42" s="37" t="s">
        <v>156</v>
      </c>
      <c r="D42" s="37" t="s">
        <v>157</v>
      </c>
      <c r="E42" s="48" t="s">
        <v>158</v>
      </c>
      <c r="F42" s="39">
        <v>100</v>
      </c>
      <c r="G42" s="39"/>
      <c r="H42" s="39"/>
      <c r="I42" s="39"/>
      <c r="J42" s="63"/>
      <c r="K42" s="39"/>
      <c r="L42" s="64">
        <v>14</v>
      </c>
      <c r="M42" s="64">
        <v>53</v>
      </c>
      <c r="N42" s="38">
        <v>2020.03</v>
      </c>
      <c r="O42" s="38">
        <v>2020.12</v>
      </c>
      <c r="P42" s="38" t="s">
        <v>159</v>
      </c>
      <c r="Q42" s="38" t="s">
        <v>160</v>
      </c>
      <c r="R42" s="38" t="s">
        <v>161</v>
      </c>
      <c r="S42" s="38"/>
    </row>
    <row r="43" s="6" customFormat="1" ht="81" spans="1:19">
      <c r="A43" s="37">
        <v>2</v>
      </c>
      <c r="B43" s="37" t="s">
        <v>162</v>
      </c>
      <c r="C43" s="37" t="s">
        <v>163</v>
      </c>
      <c r="D43" s="37" t="s">
        <v>164</v>
      </c>
      <c r="E43" s="48" t="s">
        <v>158</v>
      </c>
      <c r="F43" s="39">
        <v>100</v>
      </c>
      <c r="G43" s="39"/>
      <c r="H43" s="39"/>
      <c r="I43" s="39"/>
      <c r="J43" s="63"/>
      <c r="K43" s="39"/>
      <c r="L43" s="64">
        <v>5</v>
      </c>
      <c r="M43" s="64">
        <v>23</v>
      </c>
      <c r="N43" s="38">
        <v>2020.03</v>
      </c>
      <c r="O43" s="38">
        <v>2020.12</v>
      </c>
      <c r="P43" s="38" t="s">
        <v>165</v>
      </c>
      <c r="Q43" s="38" t="s">
        <v>160</v>
      </c>
      <c r="R43" s="38" t="s">
        <v>161</v>
      </c>
      <c r="S43" s="38"/>
    </row>
    <row r="44" s="6" customFormat="1" ht="81" spans="1:19">
      <c r="A44" s="37">
        <v>3</v>
      </c>
      <c r="B44" s="37" t="s">
        <v>166</v>
      </c>
      <c r="C44" s="37" t="s">
        <v>167</v>
      </c>
      <c r="D44" s="37" t="s">
        <v>168</v>
      </c>
      <c r="E44" s="48" t="s">
        <v>158</v>
      </c>
      <c r="F44" s="39">
        <v>100</v>
      </c>
      <c r="G44" s="39"/>
      <c r="H44" s="39"/>
      <c r="I44" s="39"/>
      <c r="J44" s="63">
        <v>1</v>
      </c>
      <c r="K44" s="39">
        <v>100</v>
      </c>
      <c r="L44" s="64">
        <v>26</v>
      </c>
      <c r="M44" s="64">
        <v>108</v>
      </c>
      <c r="N44" s="38">
        <v>2020.03</v>
      </c>
      <c r="O44" s="38">
        <v>2020.12</v>
      </c>
      <c r="P44" s="38" t="s">
        <v>169</v>
      </c>
      <c r="Q44" s="38" t="s">
        <v>160</v>
      </c>
      <c r="R44" s="38" t="s">
        <v>161</v>
      </c>
      <c r="S44" s="38"/>
    </row>
    <row r="45" s="6" customFormat="1" ht="81" spans="1:19">
      <c r="A45" s="37">
        <v>4</v>
      </c>
      <c r="B45" s="37" t="s">
        <v>170</v>
      </c>
      <c r="C45" s="37" t="s">
        <v>171</v>
      </c>
      <c r="D45" s="37" t="s">
        <v>172</v>
      </c>
      <c r="E45" s="48" t="s">
        <v>158</v>
      </c>
      <c r="F45" s="39">
        <v>100</v>
      </c>
      <c r="G45" s="39"/>
      <c r="H45" s="39"/>
      <c r="I45" s="39"/>
      <c r="J45" s="63"/>
      <c r="K45" s="39"/>
      <c r="L45" s="64">
        <v>15</v>
      </c>
      <c r="M45" s="64">
        <v>58</v>
      </c>
      <c r="N45" s="38">
        <v>2020.03</v>
      </c>
      <c r="O45" s="38">
        <v>2020.12</v>
      </c>
      <c r="P45" s="38" t="s">
        <v>173</v>
      </c>
      <c r="Q45" s="38" t="s">
        <v>160</v>
      </c>
      <c r="R45" s="38" t="s">
        <v>161</v>
      </c>
      <c r="S45" s="38"/>
    </row>
    <row r="46" s="6" customFormat="1" ht="121.5" spans="1:19">
      <c r="A46" s="37">
        <v>5</v>
      </c>
      <c r="B46" s="37" t="s">
        <v>174</v>
      </c>
      <c r="C46" s="37" t="s">
        <v>175</v>
      </c>
      <c r="D46" s="37" t="s">
        <v>176</v>
      </c>
      <c r="E46" s="48" t="s">
        <v>158</v>
      </c>
      <c r="F46" s="39">
        <v>100</v>
      </c>
      <c r="G46" s="39"/>
      <c r="H46" s="39"/>
      <c r="I46" s="39"/>
      <c r="J46" s="63">
        <v>1</v>
      </c>
      <c r="K46" s="39">
        <v>100</v>
      </c>
      <c r="L46" s="64">
        <v>18</v>
      </c>
      <c r="M46" s="64">
        <v>66</v>
      </c>
      <c r="N46" s="38">
        <v>2020.04</v>
      </c>
      <c r="O46" s="38">
        <v>2020.12</v>
      </c>
      <c r="P46" s="38" t="s">
        <v>177</v>
      </c>
      <c r="Q46" s="38" t="s">
        <v>178</v>
      </c>
      <c r="R46" s="38" t="s">
        <v>161</v>
      </c>
      <c r="S46" s="38"/>
    </row>
    <row r="47" s="6" customFormat="1" ht="108" spans="1:19">
      <c r="A47" s="37">
        <v>6</v>
      </c>
      <c r="B47" s="37" t="s">
        <v>179</v>
      </c>
      <c r="C47" s="37" t="s">
        <v>180</v>
      </c>
      <c r="D47" s="37" t="s">
        <v>181</v>
      </c>
      <c r="E47" s="48" t="s">
        <v>158</v>
      </c>
      <c r="F47" s="39">
        <v>100</v>
      </c>
      <c r="G47" s="39"/>
      <c r="H47" s="39"/>
      <c r="I47" s="39"/>
      <c r="J47" s="63"/>
      <c r="K47" s="39"/>
      <c r="L47" s="64">
        <v>24</v>
      </c>
      <c r="M47" s="64">
        <v>84</v>
      </c>
      <c r="N47" s="38">
        <v>2020.04</v>
      </c>
      <c r="O47" s="38">
        <v>2020.12</v>
      </c>
      <c r="P47" s="38" t="s">
        <v>182</v>
      </c>
      <c r="Q47" s="38" t="s">
        <v>178</v>
      </c>
      <c r="R47" s="38" t="s">
        <v>161</v>
      </c>
      <c r="S47" s="38"/>
    </row>
    <row r="48" s="6" customFormat="1" ht="162" spans="1:19">
      <c r="A48" s="37">
        <v>7</v>
      </c>
      <c r="B48" s="37" t="s">
        <v>183</v>
      </c>
      <c r="C48" s="37" t="s">
        <v>184</v>
      </c>
      <c r="D48" s="37" t="s">
        <v>185</v>
      </c>
      <c r="E48" s="48" t="s">
        <v>158</v>
      </c>
      <c r="F48" s="39">
        <v>100</v>
      </c>
      <c r="G48" s="39"/>
      <c r="H48" s="39"/>
      <c r="I48" s="39"/>
      <c r="J48" s="63"/>
      <c r="K48" s="39"/>
      <c r="L48" s="64">
        <v>1</v>
      </c>
      <c r="M48" s="64">
        <v>2</v>
      </c>
      <c r="N48" s="38">
        <v>2020.03</v>
      </c>
      <c r="O48" s="38">
        <v>2020.12</v>
      </c>
      <c r="P48" s="38" t="s">
        <v>186</v>
      </c>
      <c r="Q48" s="38" t="s">
        <v>187</v>
      </c>
      <c r="R48" s="38" t="s">
        <v>161</v>
      </c>
      <c r="S48" s="38"/>
    </row>
    <row r="49" s="6" customFormat="1" ht="81" spans="1:19">
      <c r="A49" s="37">
        <v>8</v>
      </c>
      <c r="B49" s="37" t="s">
        <v>188</v>
      </c>
      <c r="C49" s="37" t="s">
        <v>189</v>
      </c>
      <c r="D49" s="37" t="s">
        <v>190</v>
      </c>
      <c r="E49" s="48" t="s">
        <v>158</v>
      </c>
      <c r="F49" s="39">
        <v>100</v>
      </c>
      <c r="G49" s="39"/>
      <c r="H49" s="39"/>
      <c r="I49" s="39"/>
      <c r="J49" s="63"/>
      <c r="K49" s="39"/>
      <c r="L49" s="64">
        <v>68</v>
      </c>
      <c r="M49" s="64">
        <v>297</v>
      </c>
      <c r="N49" s="38">
        <v>2020.03</v>
      </c>
      <c r="O49" s="38">
        <v>2020.12</v>
      </c>
      <c r="P49" s="38" t="s">
        <v>191</v>
      </c>
      <c r="Q49" s="38" t="s">
        <v>192</v>
      </c>
      <c r="R49" s="38" t="s">
        <v>161</v>
      </c>
      <c r="S49" s="38"/>
    </row>
    <row r="50" s="5" customFormat="1" ht="18" customHeight="1" spans="1:19">
      <c r="A50" s="34" t="s">
        <v>193</v>
      </c>
      <c r="B50" s="34" t="s">
        <v>194</v>
      </c>
      <c r="C50" s="34"/>
      <c r="D50" s="34"/>
      <c r="E50" s="35"/>
      <c r="F50" s="36">
        <f>F51+F52</f>
        <v>4236</v>
      </c>
      <c r="G50" s="36"/>
      <c r="H50" s="36"/>
      <c r="I50" s="36"/>
      <c r="J50" s="62">
        <v>56</v>
      </c>
      <c r="K50" s="36">
        <f t="shared" ref="K50:M50" si="9">K51+K52</f>
        <v>4153.43</v>
      </c>
      <c r="L50" s="62">
        <f t="shared" si="9"/>
        <v>9875</v>
      </c>
      <c r="M50" s="62">
        <f t="shared" si="9"/>
        <v>39030</v>
      </c>
      <c r="N50" s="35"/>
      <c r="O50" s="35"/>
      <c r="P50" s="35"/>
      <c r="Q50" s="35"/>
      <c r="R50" s="35"/>
      <c r="S50" s="35"/>
    </row>
    <row r="51" s="5" customFormat="1" ht="135" spans="1:19">
      <c r="A51" s="34">
        <v>1</v>
      </c>
      <c r="B51" s="34" t="s">
        <v>195</v>
      </c>
      <c r="C51" s="34" t="s">
        <v>196</v>
      </c>
      <c r="D51" s="34" t="s">
        <v>197</v>
      </c>
      <c r="E51" s="35"/>
      <c r="F51" s="36">
        <v>721</v>
      </c>
      <c r="G51" s="36"/>
      <c r="H51" s="36"/>
      <c r="I51" s="36"/>
      <c r="J51" s="62">
        <v>48</v>
      </c>
      <c r="K51" s="36">
        <v>721</v>
      </c>
      <c r="L51" s="62">
        <v>8299</v>
      </c>
      <c r="M51" s="62">
        <v>32888</v>
      </c>
      <c r="N51" s="35">
        <v>2014.01</v>
      </c>
      <c r="O51" s="35">
        <v>2020.12</v>
      </c>
      <c r="P51" s="35" t="s">
        <v>198</v>
      </c>
      <c r="Q51" s="35" t="s">
        <v>196</v>
      </c>
      <c r="R51" s="35" t="s">
        <v>199</v>
      </c>
      <c r="S51" s="35"/>
    </row>
    <row r="52" s="5" customFormat="1" ht="30" customHeight="1" spans="1:19">
      <c r="A52" s="34">
        <v>2</v>
      </c>
      <c r="B52" s="34" t="s">
        <v>200</v>
      </c>
      <c r="C52" s="34"/>
      <c r="D52" s="34"/>
      <c r="E52" s="35"/>
      <c r="F52" s="36">
        <f t="shared" ref="F52:M52" si="10">SUM(F53:F57)</f>
        <v>3515</v>
      </c>
      <c r="G52" s="36"/>
      <c r="H52" s="36"/>
      <c r="I52" s="36"/>
      <c r="J52" s="62">
        <f t="shared" si="10"/>
        <v>39</v>
      </c>
      <c r="K52" s="36">
        <f t="shared" si="10"/>
        <v>3432.43</v>
      </c>
      <c r="L52" s="62">
        <f t="shared" si="10"/>
        <v>1576</v>
      </c>
      <c r="M52" s="62">
        <f t="shared" si="10"/>
        <v>6142</v>
      </c>
      <c r="N52" s="35"/>
      <c r="O52" s="35"/>
      <c r="P52" s="35"/>
      <c r="Q52" s="35"/>
      <c r="R52" s="35"/>
      <c r="S52" s="35"/>
    </row>
    <row r="53" s="6" customFormat="1" ht="51" customHeight="1" spans="1:19">
      <c r="A53" s="37">
        <v>2.1</v>
      </c>
      <c r="B53" s="37" t="s">
        <v>201</v>
      </c>
      <c r="C53" s="37" t="s">
        <v>202</v>
      </c>
      <c r="D53" s="37" t="s">
        <v>203</v>
      </c>
      <c r="E53" s="38"/>
      <c r="F53" s="39">
        <v>20</v>
      </c>
      <c r="G53" s="39"/>
      <c r="H53" s="39"/>
      <c r="I53" s="39"/>
      <c r="J53" s="63">
        <v>1</v>
      </c>
      <c r="K53" s="39">
        <v>20</v>
      </c>
      <c r="L53" s="63">
        <v>29</v>
      </c>
      <c r="M53" s="63">
        <v>119</v>
      </c>
      <c r="N53" s="41">
        <v>2020.04</v>
      </c>
      <c r="O53" s="41">
        <v>2020.12</v>
      </c>
      <c r="P53" s="38" t="s">
        <v>204</v>
      </c>
      <c r="Q53" s="38" t="s">
        <v>46</v>
      </c>
      <c r="R53" s="38" t="s">
        <v>89</v>
      </c>
      <c r="S53" s="38"/>
    </row>
    <row r="54" s="6" customFormat="1" ht="40.5" spans="1:19">
      <c r="A54" s="37">
        <v>2.2</v>
      </c>
      <c r="B54" s="37" t="s">
        <v>205</v>
      </c>
      <c r="C54" s="37" t="s">
        <v>52</v>
      </c>
      <c r="D54" s="37" t="s">
        <v>206</v>
      </c>
      <c r="E54" s="38"/>
      <c r="F54" s="39">
        <v>20</v>
      </c>
      <c r="G54" s="39"/>
      <c r="H54" s="39"/>
      <c r="I54" s="39"/>
      <c r="J54" s="63">
        <v>1</v>
      </c>
      <c r="K54" s="39">
        <v>20</v>
      </c>
      <c r="L54" s="63">
        <v>31</v>
      </c>
      <c r="M54" s="63">
        <v>124</v>
      </c>
      <c r="N54" s="41">
        <v>2020.04</v>
      </c>
      <c r="O54" s="41">
        <v>2020.12</v>
      </c>
      <c r="P54" s="38" t="s">
        <v>207</v>
      </c>
      <c r="Q54" s="38" t="s">
        <v>46</v>
      </c>
      <c r="R54" s="38" t="s">
        <v>89</v>
      </c>
      <c r="S54" s="38"/>
    </row>
    <row r="55" s="6" customFormat="1" ht="95.25" spans="1:19">
      <c r="A55" s="37">
        <v>2.3</v>
      </c>
      <c r="B55" s="37" t="s">
        <v>208</v>
      </c>
      <c r="C55" s="37" t="s">
        <v>209</v>
      </c>
      <c r="D55" s="37" t="s">
        <v>210</v>
      </c>
      <c r="E55" s="38"/>
      <c r="F55" s="39">
        <v>45</v>
      </c>
      <c r="G55" s="39"/>
      <c r="H55" s="39"/>
      <c r="I55" s="39"/>
      <c r="J55" s="63">
        <v>8</v>
      </c>
      <c r="K55" s="39">
        <v>44.2</v>
      </c>
      <c r="L55" s="64">
        <v>313</v>
      </c>
      <c r="M55" s="64">
        <v>1172</v>
      </c>
      <c r="N55" s="41">
        <v>2018.02</v>
      </c>
      <c r="O55" s="41">
        <v>2019.08</v>
      </c>
      <c r="P55" s="38" t="s">
        <v>211</v>
      </c>
      <c r="Q55" s="38" t="s">
        <v>212</v>
      </c>
      <c r="R55" s="38" t="s">
        <v>212</v>
      </c>
      <c r="S55" s="38"/>
    </row>
    <row r="56" s="6" customFormat="1" ht="54" spans="1:19">
      <c r="A56" s="37">
        <v>2.4</v>
      </c>
      <c r="B56" s="37" t="s">
        <v>213</v>
      </c>
      <c r="C56" s="37" t="s">
        <v>214</v>
      </c>
      <c r="D56" s="37" t="s">
        <v>215</v>
      </c>
      <c r="E56" s="38"/>
      <c r="F56" s="39">
        <v>30</v>
      </c>
      <c r="G56" s="39"/>
      <c r="H56" s="39"/>
      <c r="I56" s="39"/>
      <c r="J56" s="63">
        <v>1</v>
      </c>
      <c r="K56" s="39">
        <v>30</v>
      </c>
      <c r="L56" s="64">
        <v>170</v>
      </c>
      <c r="M56" s="64">
        <v>618</v>
      </c>
      <c r="N56" s="41">
        <v>2018.09</v>
      </c>
      <c r="O56" s="41">
        <v>2018.12</v>
      </c>
      <c r="P56" s="38" t="s">
        <v>216</v>
      </c>
      <c r="Q56" s="38" t="s">
        <v>217</v>
      </c>
      <c r="R56" s="38" t="s">
        <v>218</v>
      </c>
      <c r="S56" s="38"/>
    </row>
    <row r="57" s="6" customFormat="1" ht="121.5" spans="1:255">
      <c r="A57" s="37">
        <v>2.5</v>
      </c>
      <c r="B57" s="37" t="s">
        <v>219</v>
      </c>
      <c r="C57" s="37" t="s">
        <v>220</v>
      </c>
      <c r="D57" s="37" t="s">
        <v>221</v>
      </c>
      <c r="E57" s="38"/>
      <c r="F57" s="39">
        <v>3400</v>
      </c>
      <c r="G57" s="39"/>
      <c r="H57" s="39"/>
      <c r="I57" s="39"/>
      <c r="J57" s="63">
        <v>28</v>
      </c>
      <c r="K57" s="39">
        <v>3318.23</v>
      </c>
      <c r="L57" s="63">
        <v>1033</v>
      </c>
      <c r="M57" s="63">
        <v>4109</v>
      </c>
      <c r="N57" s="38">
        <v>2016.01</v>
      </c>
      <c r="O57" s="38">
        <v>2020.12</v>
      </c>
      <c r="P57" s="38" t="s">
        <v>222</v>
      </c>
      <c r="Q57" s="38" t="s">
        <v>223</v>
      </c>
      <c r="R57" s="38" t="s">
        <v>224</v>
      </c>
      <c r="S57" s="38"/>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row>
    <row r="58" s="5" customFormat="1" ht="29" customHeight="1" spans="1:19">
      <c r="A58" s="34" t="s">
        <v>225</v>
      </c>
      <c r="B58" s="34" t="s">
        <v>226</v>
      </c>
      <c r="C58" s="34"/>
      <c r="D58" s="34"/>
      <c r="E58" s="35"/>
      <c r="F58" s="36">
        <f>F59+F113+F119+F122+F124</f>
        <v>21266.72</v>
      </c>
      <c r="G58" s="36"/>
      <c r="H58" s="36"/>
      <c r="I58" s="36"/>
      <c r="J58" s="62">
        <v>56</v>
      </c>
      <c r="K58" s="36">
        <f>K59+K113+K119+K122+K124</f>
        <v>16118.385</v>
      </c>
      <c r="L58" s="62">
        <v>10814</v>
      </c>
      <c r="M58" s="62">
        <v>43034</v>
      </c>
      <c r="N58" s="35"/>
      <c r="O58" s="35"/>
      <c r="P58" s="35"/>
      <c r="Q58" s="35"/>
      <c r="R58" s="35"/>
      <c r="S58" s="35"/>
    </row>
    <row r="59" s="5" customFormat="1" ht="13.5" spans="1:19">
      <c r="A59" s="34" t="s">
        <v>30</v>
      </c>
      <c r="B59" s="34" t="s">
        <v>227</v>
      </c>
      <c r="C59" s="34"/>
      <c r="D59" s="34"/>
      <c r="E59" s="35"/>
      <c r="F59" s="36">
        <f>F60+F76+F84+F86</f>
        <v>7494.85</v>
      </c>
      <c r="G59" s="36"/>
      <c r="H59" s="36"/>
      <c r="I59" s="36"/>
      <c r="J59" s="62">
        <v>56</v>
      </c>
      <c r="K59" s="36">
        <f>K60+K76+K84+K86</f>
        <v>5486.515</v>
      </c>
      <c r="L59" s="62">
        <v>10814</v>
      </c>
      <c r="M59" s="62">
        <v>43034</v>
      </c>
      <c r="N59" s="35"/>
      <c r="O59" s="35"/>
      <c r="P59" s="35"/>
      <c r="Q59" s="35"/>
      <c r="R59" s="35"/>
      <c r="S59" s="35"/>
    </row>
    <row r="60" s="5" customFormat="1" ht="13.5" spans="1:19">
      <c r="A60" s="34">
        <v>1</v>
      </c>
      <c r="B60" s="34" t="s">
        <v>228</v>
      </c>
      <c r="C60" s="34"/>
      <c r="D60" s="34"/>
      <c r="E60" s="35"/>
      <c r="F60" s="36">
        <f>SUM(F61:F75)</f>
        <v>1060.64</v>
      </c>
      <c r="G60" s="36"/>
      <c r="H60" s="36"/>
      <c r="I60" s="36"/>
      <c r="J60" s="62">
        <v>56</v>
      </c>
      <c r="K60" s="36">
        <f t="shared" ref="K60:M60" si="11">SUM(K61:K75)</f>
        <v>914.04</v>
      </c>
      <c r="L60" s="62">
        <f t="shared" si="11"/>
        <v>2801</v>
      </c>
      <c r="M60" s="62">
        <f t="shared" si="11"/>
        <v>11235</v>
      </c>
      <c r="N60" s="35"/>
      <c r="O60" s="35"/>
      <c r="P60" s="35"/>
      <c r="Q60" s="35"/>
      <c r="R60" s="35"/>
      <c r="S60" s="35"/>
    </row>
    <row r="61" s="6" customFormat="1" ht="54" spans="1:19">
      <c r="A61" s="37">
        <v>1.1</v>
      </c>
      <c r="B61" s="37" t="s">
        <v>229</v>
      </c>
      <c r="C61" s="37" t="s">
        <v>230</v>
      </c>
      <c r="D61" s="37" t="s">
        <v>231</v>
      </c>
      <c r="E61" s="41"/>
      <c r="F61" s="39">
        <v>159.8</v>
      </c>
      <c r="G61" s="39"/>
      <c r="H61" s="39"/>
      <c r="I61" s="39"/>
      <c r="J61" s="63">
        <v>15</v>
      </c>
      <c r="K61" s="39">
        <v>159.8</v>
      </c>
      <c r="L61" s="63">
        <v>226</v>
      </c>
      <c r="M61" s="63">
        <v>985</v>
      </c>
      <c r="N61" s="46">
        <v>2018.02</v>
      </c>
      <c r="O61" s="46">
        <v>2019.12</v>
      </c>
      <c r="P61" s="38" t="s">
        <v>231</v>
      </c>
      <c r="Q61" s="38" t="s">
        <v>232</v>
      </c>
      <c r="R61" s="38" t="s">
        <v>89</v>
      </c>
      <c r="S61" s="38"/>
    </row>
    <row r="62" s="6" customFormat="1" ht="46" customHeight="1" spans="1:19">
      <c r="A62" s="37">
        <v>1.2</v>
      </c>
      <c r="B62" s="37" t="s">
        <v>233</v>
      </c>
      <c r="C62" s="37" t="s">
        <v>234</v>
      </c>
      <c r="D62" s="37" t="s">
        <v>235</v>
      </c>
      <c r="E62" s="41"/>
      <c r="F62" s="39">
        <v>180</v>
      </c>
      <c r="G62" s="39"/>
      <c r="H62" s="39"/>
      <c r="I62" s="39"/>
      <c r="J62" s="63">
        <v>15</v>
      </c>
      <c r="K62" s="39">
        <v>180</v>
      </c>
      <c r="L62" s="63">
        <v>226</v>
      </c>
      <c r="M62" s="63">
        <v>985</v>
      </c>
      <c r="N62" s="46">
        <v>2019.02</v>
      </c>
      <c r="O62" s="46">
        <v>2020.12</v>
      </c>
      <c r="P62" s="38" t="s">
        <v>235</v>
      </c>
      <c r="Q62" s="38" t="s">
        <v>232</v>
      </c>
      <c r="R62" s="38" t="s">
        <v>89</v>
      </c>
      <c r="S62" s="38"/>
    </row>
    <row r="63" s="6" customFormat="1" ht="54" spans="1:19">
      <c r="A63" s="37">
        <v>1.3</v>
      </c>
      <c r="B63" s="37" t="s">
        <v>236</v>
      </c>
      <c r="C63" s="37" t="s">
        <v>237</v>
      </c>
      <c r="D63" s="37" t="s">
        <v>238</v>
      </c>
      <c r="E63" s="38"/>
      <c r="F63" s="39">
        <v>80</v>
      </c>
      <c r="G63" s="39"/>
      <c r="H63" s="39"/>
      <c r="I63" s="39"/>
      <c r="J63" s="63">
        <v>1</v>
      </c>
      <c r="K63" s="39">
        <v>80</v>
      </c>
      <c r="L63" s="63">
        <v>117</v>
      </c>
      <c r="M63" s="63">
        <v>463</v>
      </c>
      <c r="N63" s="38">
        <v>2019.02</v>
      </c>
      <c r="O63" s="38">
        <v>2019.05</v>
      </c>
      <c r="P63" s="46" t="s">
        <v>239</v>
      </c>
      <c r="Q63" s="38" t="s">
        <v>84</v>
      </c>
      <c r="R63" s="38" t="s">
        <v>89</v>
      </c>
      <c r="S63" s="38"/>
    </row>
    <row r="64" s="6" customFormat="1" ht="81" spans="1:19">
      <c r="A64" s="37">
        <v>1.4</v>
      </c>
      <c r="B64" s="37" t="s">
        <v>240</v>
      </c>
      <c r="C64" s="37" t="s">
        <v>241</v>
      </c>
      <c r="D64" s="37" t="s">
        <v>242</v>
      </c>
      <c r="E64" s="38" t="s">
        <v>243</v>
      </c>
      <c r="F64" s="39">
        <v>159.6</v>
      </c>
      <c r="G64" s="39"/>
      <c r="H64" s="39"/>
      <c r="I64" s="39"/>
      <c r="J64" s="63">
        <v>4</v>
      </c>
      <c r="K64" s="39">
        <v>159.6</v>
      </c>
      <c r="L64" s="63">
        <v>94</v>
      </c>
      <c r="M64" s="63">
        <v>357</v>
      </c>
      <c r="N64" s="38">
        <v>2020.02</v>
      </c>
      <c r="O64" s="38">
        <v>2020.12</v>
      </c>
      <c r="P64" s="38" t="s">
        <v>244</v>
      </c>
      <c r="Q64" s="38" t="s">
        <v>241</v>
      </c>
      <c r="R64" s="38" t="s">
        <v>89</v>
      </c>
      <c r="S64" s="38"/>
    </row>
    <row r="65" s="6" customFormat="1" ht="54" spans="1:19">
      <c r="A65" s="37">
        <v>1.5</v>
      </c>
      <c r="B65" s="37" t="s">
        <v>245</v>
      </c>
      <c r="C65" s="40" t="s">
        <v>122</v>
      </c>
      <c r="D65" s="37" t="s">
        <v>246</v>
      </c>
      <c r="E65" s="41" t="s">
        <v>247</v>
      </c>
      <c r="F65" s="39">
        <v>100</v>
      </c>
      <c r="G65" s="39"/>
      <c r="H65" s="39"/>
      <c r="I65" s="39"/>
      <c r="J65" s="63">
        <v>5</v>
      </c>
      <c r="K65" s="39">
        <v>100</v>
      </c>
      <c r="L65" s="63">
        <v>319</v>
      </c>
      <c r="M65" s="63">
        <v>1261</v>
      </c>
      <c r="N65" s="40">
        <v>2020.04</v>
      </c>
      <c r="O65" s="40">
        <v>2020.12</v>
      </c>
      <c r="P65" s="37" t="s">
        <v>248</v>
      </c>
      <c r="Q65" s="37" t="s">
        <v>122</v>
      </c>
      <c r="R65" s="40" t="s">
        <v>89</v>
      </c>
      <c r="S65" s="38"/>
    </row>
    <row r="66" s="6" customFormat="1" ht="54" spans="1:19">
      <c r="A66" s="37">
        <v>1.6</v>
      </c>
      <c r="B66" s="37" t="s">
        <v>249</v>
      </c>
      <c r="C66" s="40" t="s">
        <v>250</v>
      </c>
      <c r="D66" s="37" t="s">
        <v>251</v>
      </c>
      <c r="E66" s="38" t="s">
        <v>252</v>
      </c>
      <c r="F66" s="39">
        <v>21</v>
      </c>
      <c r="G66" s="39"/>
      <c r="H66" s="39"/>
      <c r="I66" s="39"/>
      <c r="J66" s="63"/>
      <c r="K66" s="39"/>
      <c r="L66" s="63">
        <v>9</v>
      </c>
      <c r="M66" s="63">
        <v>32</v>
      </c>
      <c r="N66" s="41">
        <v>2020.05</v>
      </c>
      <c r="O66" s="41">
        <v>2020.12</v>
      </c>
      <c r="P66" s="63" t="s">
        <v>253</v>
      </c>
      <c r="Q66" s="38" t="s">
        <v>254</v>
      </c>
      <c r="R66" s="38" t="s">
        <v>89</v>
      </c>
      <c r="S66" s="38"/>
    </row>
    <row r="67" s="6" customFormat="1" ht="40.5" spans="1:19">
      <c r="A67" s="37">
        <v>1.7</v>
      </c>
      <c r="B67" s="37" t="s">
        <v>255</v>
      </c>
      <c r="C67" s="37" t="s">
        <v>256</v>
      </c>
      <c r="D67" s="37" t="s">
        <v>257</v>
      </c>
      <c r="E67" s="38" t="s">
        <v>258</v>
      </c>
      <c r="F67" s="39">
        <v>63</v>
      </c>
      <c r="G67" s="39"/>
      <c r="H67" s="39"/>
      <c r="I67" s="39"/>
      <c r="J67" s="63">
        <v>3</v>
      </c>
      <c r="K67" s="39">
        <v>24</v>
      </c>
      <c r="L67" s="63">
        <v>813</v>
      </c>
      <c r="M67" s="63">
        <v>3143</v>
      </c>
      <c r="N67" s="71">
        <v>2020.02</v>
      </c>
      <c r="O67" s="71">
        <v>2020.12</v>
      </c>
      <c r="P67" s="38" t="s">
        <v>259</v>
      </c>
      <c r="Q67" s="38" t="s">
        <v>256</v>
      </c>
      <c r="R67" s="38" t="s">
        <v>89</v>
      </c>
      <c r="S67" s="38"/>
    </row>
    <row r="68" s="6" customFormat="1" ht="40.5" spans="1:19">
      <c r="A68" s="37">
        <v>1.8</v>
      </c>
      <c r="B68" s="37" t="s">
        <v>260</v>
      </c>
      <c r="C68" s="37" t="s">
        <v>261</v>
      </c>
      <c r="D68" s="37" t="s">
        <v>262</v>
      </c>
      <c r="E68" s="38" t="s">
        <v>258</v>
      </c>
      <c r="F68" s="39">
        <v>18</v>
      </c>
      <c r="G68" s="39"/>
      <c r="H68" s="39"/>
      <c r="I68" s="39"/>
      <c r="J68" s="63">
        <v>1</v>
      </c>
      <c r="K68" s="39">
        <v>18</v>
      </c>
      <c r="L68" s="63">
        <v>31</v>
      </c>
      <c r="M68" s="63">
        <v>112</v>
      </c>
      <c r="N68" s="38">
        <v>2020.01</v>
      </c>
      <c r="O68" s="38">
        <v>2020.09</v>
      </c>
      <c r="P68" s="38" t="s">
        <v>263</v>
      </c>
      <c r="Q68" s="38" t="s">
        <v>264</v>
      </c>
      <c r="R68" s="38" t="s">
        <v>89</v>
      </c>
      <c r="S68" s="38"/>
    </row>
    <row r="69" s="6" customFormat="1" ht="54" spans="1:19">
      <c r="A69" s="37">
        <v>1.9</v>
      </c>
      <c r="B69" s="45" t="s">
        <v>265</v>
      </c>
      <c r="C69" s="45" t="s">
        <v>84</v>
      </c>
      <c r="D69" s="45" t="s">
        <v>266</v>
      </c>
      <c r="E69" s="46" t="s">
        <v>267</v>
      </c>
      <c r="F69" s="39">
        <v>20</v>
      </c>
      <c r="G69" s="39"/>
      <c r="H69" s="39"/>
      <c r="I69" s="39"/>
      <c r="J69" s="63">
        <v>4</v>
      </c>
      <c r="K69" s="39">
        <v>13.4</v>
      </c>
      <c r="L69" s="63">
        <v>113</v>
      </c>
      <c r="M69" s="63">
        <v>449</v>
      </c>
      <c r="N69" s="41">
        <v>2019.12</v>
      </c>
      <c r="O69" s="41">
        <v>2020.04</v>
      </c>
      <c r="P69" s="46" t="s">
        <v>268</v>
      </c>
      <c r="Q69" s="46" t="s">
        <v>84</v>
      </c>
      <c r="R69" s="46" t="s">
        <v>89</v>
      </c>
      <c r="S69" s="38"/>
    </row>
    <row r="70" s="6" customFormat="1" ht="67.5" spans="1:19">
      <c r="A70" s="66" t="s">
        <v>269</v>
      </c>
      <c r="B70" s="37" t="s">
        <v>270</v>
      </c>
      <c r="C70" s="37" t="s">
        <v>271</v>
      </c>
      <c r="D70" s="37" t="s">
        <v>272</v>
      </c>
      <c r="E70" s="41" t="s">
        <v>273</v>
      </c>
      <c r="F70" s="39">
        <v>80</v>
      </c>
      <c r="G70" s="39"/>
      <c r="H70" s="39"/>
      <c r="I70" s="39"/>
      <c r="J70" s="63"/>
      <c r="K70" s="39"/>
      <c r="L70" s="63">
        <v>35</v>
      </c>
      <c r="M70" s="63">
        <v>147</v>
      </c>
      <c r="N70" s="41">
        <v>2020.01</v>
      </c>
      <c r="O70" s="41">
        <v>2020.12</v>
      </c>
      <c r="P70" s="38" t="s">
        <v>274</v>
      </c>
      <c r="Q70" s="38" t="s">
        <v>275</v>
      </c>
      <c r="R70" s="41" t="s">
        <v>89</v>
      </c>
      <c r="S70" s="38"/>
    </row>
    <row r="71" s="6" customFormat="1" ht="54" spans="1:19">
      <c r="A71" s="66" t="s">
        <v>276</v>
      </c>
      <c r="B71" s="45" t="s">
        <v>277</v>
      </c>
      <c r="C71" s="45" t="s">
        <v>84</v>
      </c>
      <c r="D71" s="45" t="s">
        <v>278</v>
      </c>
      <c r="E71" s="46" t="s">
        <v>279</v>
      </c>
      <c r="F71" s="39">
        <v>60</v>
      </c>
      <c r="G71" s="39"/>
      <c r="H71" s="39"/>
      <c r="I71" s="39"/>
      <c r="J71" s="63">
        <v>1</v>
      </c>
      <c r="K71" s="39">
        <v>60</v>
      </c>
      <c r="L71" s="63">
        <v>40</v>
      </c>
      <c r="M71" s="63">
        <v>153</v>
      </c>
      <c r="N71" s="41">
        <v>2020.03</v>
      </c>
      <c r="O71" s="41">
        <v>2020.06</v>
      </c>
      <c r="P71" s="46" t="s">
        <v>280</v>
      </c>
      <c r="Q71" s="46" t="s">
        <v>84</v>
      </c>
      <c r="R71" s="46" t="s">
        <v>89</v>
      </c>
      <c r="S71" s="38"/>
    </row>
    <row r="72" s="6" customFormat="1" ht="54" spans="1:19">
      <c r="A72" s="66" t="s">
        <v>281</v>
      </c>
      <c r="B72" s="37" t="s">
        <v>282</v>
      </c>
      <c r="C72" s="37" t="s">
        <v>46</v>
      </c>
      <c r="D72" s="37" t="s">
        <v>283</v>
      </c>
      <c r="E72" s="38" t="s">
        <v>258</v>
      </c>
      <c r="F72" s="39">
        <v>15</v>
      </c>
      <c r="G72" s="39"/>
      <c r="H72" s="39"/>
      <c r="I72" s="39"/>
      <c r="J72" s="63">
        <v>8</v>
      </c>
      <c r="K72" s="39">
        <v>15</v>
      </c>
      <c r="L72" s="63">
        <v>272</v>
      </c>
      <c r="M72" s="63">
        <v>1189</v>
      </c>
      <c r="N72" s="38">
        <v>2020.04</v>
      </c>
      <c r="O72" s="38">
        <v>2020.12</v>
      </c>
      <c r="P72" s="38" t="s">
        <v>284</v>
      </c>
      <c r="Q72" s="38" t="s">
        <v>46</v>
      </c>
      <c r="R72" s="38" t="s">
        <v>89</v>
      </c>
      <c r="S72" s="38"/>
    </row>
    <row r="73" s="6" customFormat="1" ht="54" spans="1:19">
      <c r="A73" s="66" t="s">
        <v>285</v>
      </c>
      <c r="B73" s="37" t="s">
        <v>286</v>
      </c>
      <c r="C73" s="40" t="s">
        <v>46</v>
      </c>
      <c r="D73" s="37" t="s">
        <v>287</v>
      </c>
      <c r="E73" s="38" t="s">
        <v>288</v>
      </c>
      <c r="F73" s="39">
        <v>44.32</v>
      </c>
      <c r="G73" s="39"/>
      <c r="H73" s="39"/>
      <c r="I73" s="39"/>
      <c r="J73" s="63">
        <v>3</v>
      </c>
      <c r="K73" s="39">
        <v>44.32</v>
      </c>
      <c r="L73" s="63">
        <v>113</v>
      </c>
      <c r="M73" s="63">
        <v>444</v>
      </c>
      <c r="N73" s="41">
        <v>2020.04</v>
      </c>
      <c r="O73" s="41">
        <v>2020.12</v>
      </c>
      <c r="P73" s="38" t="s">
        <v>289</v>
      </c>
      <c r="Q73" s="38" t="s">
        <v>46</v>
      </c>
      <c r="R73" s="38" t="s">
        <v>89</v>
      </c>
      <c r="S73" s="38"/>
    </row>
    <row r="74" s="6" customFormat="1" ht="40.5" spans="1:19">
      <c r="A74" s="66" t="s">
        <v>290</v>
      </c>
      <c r="B74" s="37" t="s">
        <v>291</v>
      </c>
      <c r="C74" s="40" t="s">
        <v>46</v>
      </c>
      <c r="D74" s="37" t="s">
        <v>292</v>
      </c>
      <c r="E74" s="41" t="s">
        <v>293</v>
      </c>
      <c r="F74" s="39">
        <v>14.92</v>
      </c>
      <c r="G74" s="39"/>
      <c r="H74" s="39"/>
      <c r="I74" s="39"/>
      <c r="J74" s="63">
        <v>2</v>
      </c>
      <c r="K74" s="39">
        <v>14.92</v>
      </c>
      <c r="L74" s="63">
        <v>37</v>
      </c>
      <c r="M74" s="63">
        <v>149</v>
      </c>
      <c r="N74" s="41">
        <v>2020.04</v>
      </c>
      <c r="O74" s="41">
        <v>2020.12</v>
      </c>
      <c r="P74" s="38" t="s">
        <v>294</v>
      </c>
      <c r="Q74" s="38" t="s">
        <v>46</v>
      </c>
      <c r="R74" s="38" t="s">
        <v>89</v>
      </c>
      <c r="S74" s="38"/>
    </row>
    <row r="75" s="6" customFormat="1" ht="67.5" spans="1:19">
      <c r="A75" s="66" t="s">
        <v>295</v>
      </c>
      <c r="B75" s="37" t="s">
        <v>296</v>
      </c>
      <c r="C75" s="37" t="s">
        <v>122</v>
      </c>
      <c r="D75" s="37" t="s">
        <v>297</v>
      </c>
      <c r="E75" s="38" t="s">
        <v>247</v>
      </c>
      <c r="F75" s="39">
        <v>45</v>
      </c>
      <c r="G75" s="39"/>
      <c r="H75" s="39"/>
      <c r="I75" s="39"/>
      <c r="J75" s="63">
        <v>4</v>
      </c>
      <c r="K75" s="39">
        <v>45</v>
      </c>
      <c r="L75" s="63">
        <v>356</v>
      </c>
      <c r="M75" s="63">
        <v>1366</v>
      </c>
      <c r="N75" s="38">
        <v>2020.04</v>
      </c>
      <c r="O75" s="38">
        <v>2020.12</v>
      </c>
      <c r="P75" s="38" t="s">
        <v>298</v>
      </c>
      <c r="Q75" s="38" t="s">
        <v>122</v>
      </c>
      <c r="R75" s="38" t="s">
        <v>89</v>
      </c>
      <c r="S75" s="38"/>
    </row>
    <row r="76" s="5" customFormat="1" ht="17" customHeight="1" spans="1:19">
      <c r="A76" s="34">
        <v>2</v>
      </c>
      <c r="B76" s="34" t="s">
        <v>299</v>
      </c>
      <c r="C76" s="34"/>
      <c r="D76" s="34"/>
      <c r="E76" s="35"/>
      <c r="F76" s="36">
        <f t="shared" ref="F76:M76" si="12">SUM(F77:F83)</f>
        <v>1097</v>
      </c>
      <c r="G76" s="36"/>
      <c r="H76" s="36"/>
      <c r="I76" s="36"/>
      <c r="J76" s="62">
        <f t="shared" si="12"/>
        <v>11</v>
      </c>
      <c r="K76" s="36">
        <f t="shared" si="12"/>
        <v>330.02</v>
      </c>
      <c r="L76" s="62">
        <f t="shared" si="12"/>
        <v>965</v>
      </c>
      <c r="M76" s="62">
        <f t="shared" si="12"/>
        <v>3659</v>
      </c>
      <c r="N76" s="35"/>
      <c r="O76" s="35"/>
      <c r="P76" s="35"/>
      <c r="Q76" s="35"/>
      <c r="R76" s="68"/>
      <c r="S76" s="35"/>
    </row>
    <row r="77" s="6" customFormat="1" ht="54" spans="1:19">
      <c r="A77" s="37">
        <v>2.1</v>
      </c>
      <c r="B77" s="45" t="s">
        <v>300</v>
      </c>
      <c r="C77" s="37" t="s">
        <v>264</v>
      </c>
      <c r="D77" s="45" t="s">
        <v>301</v>
      </c>
      <c r="E77" s="46" t="s">
        <v>302</v>
      </c>
      <c r="F77" s="39">
        <v>300</v>
      </c>
      <c r="G77" s="39"/>
      <c r="H77" s="39"/>
      <c r="I77" s="39"/>
      <c r="J77" s="63">
        <v>2</v>
      </c>
      <c r="K77" s="39">
        <v>142.5</v>
      </c>
      <c r="L77" s="63">
        <v>56</v>
      </c>
      <c r="M77" s="63">
        <v>218</v>
      </c>
      <c r="N77" s="46">
        <v>2020.02</v>
      </c>
      <c r="O77" s="46">
        <v>2020.12</v>
      </c>
      <c r="P77" s="46" t="s">
        <v>303</v>
      </c>
      <c r="Q77" s="46" t="s">
        <v>264</v>
      </c>
      <c r="R77" s="46" t="s">
        <v>304</v>
      </c>
      <c r="S77" s="38"/>
    </row>
    <row r="78" s="6" customFormat="1" ht="40.5" spans="1:19">
      <c r="A78" s="37">
        <v>2.2</v>
      </c>
      <c r="B78" s="45" t="s">
        <v>305</v>
      </c>
      <c r="C78" s="37" t="s">
        <v>46</v>
      </c>
      <c r="D78" s="66" t="s">
        <v>306</v>
      </c>
      <c r="E78" s="46" t="s">
        <v>307</v>
      </c>
      <c r="F78" s="39">
        <v>16</v>
      </c>
      <c r="G78" s="39"/>
      <c r="H78" s="39"/>
      <c r="I78" s="39"/>
      <c r="J78" s="63">
        <v>3</v>
      </c>
      <c r="K78" s="39">
        <v>14.72</v>
      </c>
      <c r="L78" s="63">
        <v>37</v>
      </c>
      <c r="M78" s="63">
        <v>150</v>
      </c>
      <c r="N78" s="72">
        <v>2020.04</v>
      </c>
      <c r="O78" s="72">
        <v>2020.12</v>
      </c>
      <c r="P78" s="39" t="s">
        <v>308</v>
      </c>
      <c r="Q78" s="46" t="s">
        <v>46</v>
      </c>
      <c r="R78" s="46" t="s">
        <v>304</v>
      </c>
      <c r="S78" s="38"/>
    </row>
    <row r="79" s="6" customFormat="1" ht="54" spans="1:19">
      <c r="A79" s="37">
        <v>2.3</v>
      </c>
      <c r="B79" s="45" t="s">
        <v>309</v>
      </c>
      <c r="C79" s="37" t="s">
        <v>254</v>
      </c>
      <c r="D79" s="66" t="s">
        <v>310</v>
      </c>
      <c r="E79" s="46" t="s">
        <v>307</v>
      </c>
      <c r="F79" s="39">
        <v>48</v>
      </c>
      <c r="G79" s="39"/>
      <c r="H79" s="39"/>
      <c r="I79" s="39"/>
      <c r="J79" s="63">
        <v>1</v>
      </c>
      <c r="K79" s="39">
        <v>12.8</v>
      </c>
      <c r="L79" s="63">
        <v>92</v>
      </c>
      <c r="M79" s="63">
        <v>322</v>
      </c>
      <c r="N79" s="39">
        <v>2020.02</v>
      </c>
      <c r="O79" s="39">
        <v>2020.1</v>
      </c>
      <c r="P79" s="39" t="s">
        <v>311</v>
      </c>
      <c r="Q79" s="46" t="s">
        <v>254</v>
      </c>
      <c r="R79" s="46" t="s">
        <v>304</v>
      </c>
      <c r="S79" s="38"/>
    </row>
    <row r="80" s="6" customFormat="1" ht="27" spans="1:19">
      <c r="A80" s="37">
        <v>2.4</v>
      </c>
      <c r="B80" s="45" t="s">
        <v>312</v>
      </c>
      <c r="C80" s="37" t="s">
        <v>256</v>
      </c>
      <c r="D80" s="45" t="s">
        <v>313</v>
      </c>
      <c r="E80" s="46" t="s">
        <v>307</v>
      </c>
      <c r="F80" s="39">
        <v>176</v>
      </c>
      <c r="G80" s="39"/>
      <c r="H80" s="39"/>
      <c r="I80" s="39"/>
      <c r="J80" s="63">
        <v>1</v>
      </c>
      <c r="K80" s="39">
        <v>48</v>
      </c>
      <c r="L80" s="63">
        <v>326</v>
      </c>
      <c r="M80" s="63">
        <v>1176</v>
      </c>
      <c r="N80" s="72">
        <v>2020.01</v>
      </c>
      <c r="O80" s="72">
        <v>2020.12</v>
      </c>
      <c r="P80" s="46" t="s">
        <v>314</v>
      </c>
      <c r="Q80" s="46" t="s">
        <v>256</v>
      </c>
      <c r="R80" s="46" t="s">
        <v>304</v>
      </c>
      <c r="S80" s="38"/>
    </row>
    <row r="81" s="6" customFormat="1" ht="40.5" spans="1:19">
      <c r="A81" s="37">
        <v>2.5</v>
      </c>
      <c r="B81" s="45" t="s">
        <v>315</v>
      </c>
      <c r="C81" s="37" t="s">
        <v>256</v>
      </c>
      <c r="D81" s="45" t="s">
        <v>316</v>
      </c>
      <c r="E81" s="46" t="s">
        <v>302</v>
      </c>
      <c r="F81" s="39">
        <v>325</v>
      </c>
      <c r="G81" s="39"/>
      <c r="H81" s="39"/>
      <c r="I81" s="39"/>
      <c r="J81" s="63"/>
      <c r="K81" s="39"/>
      <c r="L81" s="63">
        <v>275</v>
      </c>
      <c r="M81" s="63">
        <v>1073</v>
      </c>
      <c r="N81" s="72">
        <v>2020.01</v>
      </c>
      <c r="O81" s="72">
        <v>2020.12</v>
      </c>
      <c r="P81" s="46" t="s">
        <v>317</v>
      </c>
      <c r="Q81" s="46" t="s">
        <v>256</v>
      </c>
      <c r="R81" s="46" t="s">
        <v>304</v>
      </c>
      <c r="S81" s="38"/>
    </row>
    <row r="82" s="6" customFormat="1" ht="27" spans="1:19">
      <c r="A82" s="37">
        <v>2.6</v>
      </c>
      <c r="B82" s="45" t="s">
        <v>318</v>
      </c>
      <c r="C82" s="37" t="s">
        <v>256</v>
      </c>
      <c r="D82" s="45" t="s">
        <v>319</v>
      </c>
      <c r="E82" s="46" t="s">
        <v>320</v>
      </c>
      <c r="F82" s="39">
        <v>120</v>
      </c>
      <c r="G82" s="39"/>
      <c r="H82" s="39"/>
      <c r="I82" s="39"/>
      <c r="J82" s="63"/>
      <c r="K82" s="39"/>
      <c r="L82" s="63">
        <v>84</v>
      </c>
      <c r="M82" s="63">
        <v>321</v>
      </c>
      <c r="N82" s="72">
        <v>2020.01</v>
      </c>
      <c r="O82" s="72">
        <v>2020.12</v>
      </c>
      <c r="P82" s="46" t="s">
        <v>321</v>
      </c>
      <c r="Q82" s="46" t="s">
        <v>256</v>
      </c>
      <c r="R82" s="46" t="s">
        <v>304</v>
      </c>
      <c r="S82" s="38"/>
    </row>
    <row r="83" s="6" customFormat="1" ht="54" spans="1:19">
      <c r="A83" s="37">
        <v>2.7</v>
      </c>
      <c r="B83" s="45" t="s">
        <v>322</v>
      </c>
      <c r="C83" s="37" t="s">
        <v>241</v>
      </c>
      <c r="D83" s="45" t="s">
        <v>323</v>
      </c>
      <c r="E83" s="46" t="s">
        <v>307</v>
      </c>
      <c r="F83" s="39">
        <v>112</v>
      </c>
      <c r="G83" s="39"/>
      <c r="H83" s="39"/>
      <c r="I83" s="39"/>
      <c r="J83" s="63">
        <v>4</v>
      </c>
      <c r="K83" s="39">
        <v>112</v>
      </c>
      <c r="L83" s="63">
        <v>95</v>
      </c>
      <c r="M83" s="63">
        <v>399</v>
      </c>
      <c r="N83" s="39">
        <v>2020.02</v>
      </c>
      <c r="O83" s="46">
        <v>2020.12</v>
      </c>
      <c r="P83" s="46" t="s">
        <v>324</v>
      </c>
      <c r="Q83" s="46" t="s">
        <v>241</v>
      </c>
      <c r="R83" s="46" t="s">
        <v>304</v>
      </c>
      <c r="S83" s="38"/>
    </row>
    <row r="84" s="5" customFormat="1" ht="18" customHeight="1" spans="1:19">
      <c r="A84" s="34">
        <v>3</v>
      </c>
      <c r="B84" s="67" t="s">
        <v>325</v>
      </c>
      <c r="C84" s="34"/>
      <c r="D84" s="67"/>
      <c r="E84" s="68"/>
      <c r="F84" s="36">
        <f t="shared" ref="F84:M84" si="13">F85</f>
        <v>822.17</v>
      </c>
      <c r="G84" s="36"/>
      <c r="H84" s="36"/>
      <c r="I84" s="36"/>
      <c r="J84" s="62">
        <f t="shared" si="13"/>
        <v>27</v>
      </c>
      <c r="K84" s="36">
        <f t="shared" si="13"/>
        <v>417.45</v>
      </c>
      <c r="L84" s="62">
        <f t="shared" si="13"/>
        <v>1024</v>
      </c>
      <c r="M84" s="62">
        <f t="shared" si="13"/>
        <v>4055</v>
      </c>
      <c r="N84" s="68"/>
      <c r="O84" s="68"/>
      <c r="P84" s="68"/>
      <c r="Q84" s="68"/>
      <c r="R84" s="68"/>
      <c r="S84" s="35"/>
    </row>
    <row r="85" s="6" customFormat="1" ht="297" spans="1:19">
      <c r="A85" s="37">
        <v>3.1</v>
      </c>
      <c r="B85" s="45" t="s">
        <v>326</v>
      </c>
      <c r="C85" s="37" t="s">
        <v>327</v>
      </c>
      <c r="D85" s="45" t="s">
        <v>328</v>
      </c>
      <c r="E85" s="46"/>
      <c r="F85" s="39">
        <v>822.17</v>
      </c>
      <c r="G85" s="39"/>
      <c r="H85" s="39"/>
      <c r="I85" s="39"/>
      <c r="J85" s="63">
        <v>27</v>
      </c>
      <c r="K85" s="39">
        <v>417.45</v>
      </c>
      <c r="L85" s="63">
        <v>1024</v>
      </c>
      <c r="M85" s="63">
        <v>4055</v>
      </c>
      <c r="N85" s="46">
        <v>2020.02</v>
      </c>
      <c r="O85" s="46">
        <v>2020.12</v>
      </c>
      <c r="P85" s="46" t="s">
        <v>329</v>
      </c>
      <c r="Q85" s="46" t="s">
        <v>304</v>
      </c>
      <c r="R85" s="46" t="s">
        <v>304</v>
      </c>
      <c r="S85" s="38"/>
    </row>
    <row r="86" s="5" customFormat="1" ht="18" customHeight="1" spans="1:19">
      <c r="A86" s="34">
        <v>4</v>
      </c>
      <c r="B86" s="34" t="s">
        <v>330</v>
      </c>
      <c r="C86" s="34"/>
      <c r="D86" s="34"/>
      <c r="E86" s="35"/>
      <c r="F86" s="36">
        <f>SUM(F87:F112)</f>
        <v>4515.04</v>
      </c>
      <c r="G86" s="36"/>
      <c r="H86" s="36"/>
      <c r="I86" s="36"/>
      <c r="J86" s="62">
        <v>56</v>
      </c>
      <c r="K86" s="36">
        <f>SUM(K87:K112)</f>
        <v>3825.005</v>
      </c>
      <c r="L86" s="62">
        <v>10814</v>
      </c>
      <c r="M86" s="62">
        <v>43034</v>
      </c>
      <c r="N86" s="35"/>
      <c r="O86" s="35"/>
      <c r="P86" s="35"/>
      <c r="Q86" s="35"/>
      <c r="R86" s="35"/>
      <c r="S86" s="35"/>
    </row>
    <row r="87" s="6" customFormat="1" ht="27" spans="1:19">
      <c r="A87" s="37">
        <v>4.1</v>
      </c>
      <c r="B87" s="37" t="s">
        <v>331</v>
      </c>
      <c r="C87" s="37" t="s">
        <v>332</v>
      </c>
      <c r="D87" s="37" t="s">
        <v>333</v>
      </c>
      <c r="E87" s="38" t="s">
        <v>334</v>
      </c>
      <c r="F87" s="39">
        <v>70</v>
      </c>
      <c r="G87" s="39"/>
      <c r="H87" s="39"/>
      <c r="I87" s="39"/>
      <c r="J87" s="63">
        <v>1</v>
      </c>
      <c r="K87" s="39">
        <v>70</v>
      </c>
      <c r="L87" s="63">
        <v>159</v>
      </c>
      <c r="M87" s="63">
        <v>652</v>
      </c>
      <c r="N87" s="38">
        <v>2020.04</v>
      </c>
      <c r="O87" s="38">
        <v>2020.12</v>
      </c>
      <c r="P87" s="38" t="s">
        <v>335</v>
      </c>
      <c r="Q87" s="38" t="s">
        <v>89</v>
      </c>
      <c r="R87" s="38" t="s">
        <v>89</v>
      </c>
      <c r="S87" s="38"/>
    </row>
    <row r="88" s="6" customFormat="1" ht="40.5" spans="1:19">
      <c r="A88" s="37">
        <v>4.2</v>
      </c>
      <c r="B88" s="37" t="s">
        <v>336</v>
      </c>
      <c r="C88" s="40" t="s">
        <v>46</v>
      </c>
      <c r="D88" s="37" t="s">
        <v>337</v>
      </c>
      <c r="E88" s="38" t="s">
        <v>338</v>
      </c>
      <c r="F88" s="44">
        <v>26.76</v>
      </c>
      <c r="G88" s="39"/>
      <c r="H88" s="39"/>
      <c r="I88" s="39"/>
      <c r="J88" s="64">
        <v>4</v>
      </c>
      <c r="K88" s="44">
        <v>21.24</v>
      </c>
      <c r="L88" s="64">
        <v>25</v>
      </c>
      <c r="M88" s="64">
        <v>61</v>
      </c>
      <c r="N88" s="41">
        <v>2020.04</v>
      </c>
      <c r="O88" s="41">
        <v>2020.12</v>
      </c>
      <c r="P88" s="38" t="s">
        <v>339</v>
      </c>
      <c r="Q88" s="38" t="s">
        <v>46</v>
      </c>
      <c r="R88" s="38" t="s">
        <v>89</v>
      </c>
      <c r="S88" s="38"/>
    </row>
    <row r="89" s="6" customFormat="1" ht="40.5" spans="1:19">
      <c r="A89" s="37">
        <v>4.3</v>
      </c>
      <c r="B89" s="37" t="s">
        <v>340</v>
      </c>
      <c r="C89" s="40" t="s">
        <v>46</v>
      </c>
      <c r="D89" s="37" t="s">
        <v>341</v>
      </c>
      <c r="E89" s="38" t="s">
        <v>342</v>
      </c>
      <c r="F89" s="44">
        <v>24</v>
      </c>
      <c r="G89" s="39"/>
      <c r="H89" s="39"/>
      <c r="I89" s="39"/>
      <c r="J89" s="64">
        <v>4</v>
      </c>
      <c r="K89" s="44">
        <v>24</v>
      </c>
      <c r="L89" s="64">
        <v>15</v>
      </c>
      <c r="M89" s="64">
        <v>56</v>
      </c>
      <c r="N89" s="41">
        <v>2020.04</v>
      </c>
      <c r="O89" s="41">
        <v>2020.12</v>
      </c>
      <c r="P89" s="38" t="s">
        <v>343</v>
      </c>
      <c r="Q89" s="38" t="s">
        <v>46</v>
      </c>
      <c r="R89" s="38" t="s">
        <v>89</v>
      </c>
      <c r="S89" s="38"/>
    </row>
    <row r="90" s="6" customFormat="1" ht="27" spans="1:19">
      <c r="A90" s="37">
        <v>4.4</v>
      </c>
      <c r="B90" s="37" t="s">
        <v>344</v>
      </c>
      <c r="C90" s="37" t="s">
        <v>46</v>
      </c>
      <c r="D90" s="37" t="s">
        <v>345</v>
      </c>
      <c r="E90" s="41"/>
      <c r="F90" s="44">
        <v>300</v>
      </c>
      <c r="G90" s="39"/>
      <c r="H90" s="39"/>
      <c r="I90" s="39"/>
      <c r="J90" s="64">
        <v>4</v>
      </c>
      <c r="K90" s="44">
        <v>300</v>
      </c>
      <c r="L90" s="64">
        <v>949</v>
      </c>
      <c r="M90" s="64">
        <v>3859</v>
      </c>
      <c r="N90" s="41">
        <v>2020.04</v>
      </c>
      <c r="O90" s="41">
        <v>2020.12</v>
      </c>
      <c r="P90" s="38" t="s">
        <v>346</v>
      </c>
      <c r="Q90" s="38" t="s">
        <v>89</v>
      </c>
      <c r="R90" s="38" t="s">
        <v>89</v>
      </c>
      <c r="S90" s="38"/>
    </row>
    <row r="91" s="6" customFormat="1" ht="27" spans="1:19">
      <c r="A91" s="37">
        <v>4.5</v>
      </c>
      <c r="B91" s="37" t="s">
        <v>347</v>
      </c>
      <c r="C91" s="37" t="s">
        <v>348</v>
      </c>
      <c r="D91" s="37" t="s">
        <v>349</v>
      </c>
      <c r="E91" s="41" t="s">
        <v>350</v>
      </c>
      <c r="F91" s="44">
        <v>160</v>
      </c>
      <c r="G91" s="39"/>
      <c r="H91" s="39"/>
      <c r="I91" s="39"/>
      <c r="J91" s="64">
        <v>1</v>
      </c>
      <c r="K91" s="44">
        <v>160</v>
      </c>
      <c r="L91" s="64">
        <v>1107</v>
      </c>
      <c r="M91" s="64">
        <v>4331</v>
      </c>
      <c r="N91" s="41">
        <v>2020.04</v>
      </c>
      <c r="O91" s="41">
        <v>2020.12</v>
      </c>
      <c r="P91" s="38" t="s">
        <v>351</v>
      </c>
      <c r="Q91" s="38" t="s">
        <v>89</v>
      </c>
      <c r="R91" s="38" t="s">
        <v>89</v>
      </c>
      <c r="S91" s="38"/>
    </row>
    <row r="92" s="6" customFormat="1" ht="27" spans="1:19">
      <c r="A92" s="37">
        <v>4.6</v>
      </c>
      <c r="B92" s="37" t="s">
        <v>352</v>
      </c>
      <c r="C92" s="37" t="s">
        <v>353</v>
      </c>
      <c r="D92" s="37" t="s">
        <v>354</v>
      </c>
      <c r="E92" s="41"/>
      <c r="F92" s="44">
        <v>400</v>
      </c>
      <c r="G92" s="39"/>
      <c r="H92" s="39"/>
      <c r="I92" s="39"/>
      <c r="J92" s="64">
        <v>1</v>
      </c>
      <c r="K92" s="44">
        <v>400</v>
      </c>
      <c r="L92" s="64">
        <v>869</v>
      </c>
      <c r="M92" s="64">
        <v>3346</v>
      </c>
      <c r="N92" s="41">
        <v>2020.04</v>
      </c>
      <c r="O92" s="41">
        <v>2020.12</v>
      </c>
      <c r="P92" s="38" t="s">
        <v>355</v>
      </c>
      <c r="Q92" s="38" t="s">
        <v>89</v>
      </c>
      <c r="R92" s="38" t="s">
        <v>89</v>
      </c>
      <c r="S92" s="38"/>
    </row>
    <row r="93" s="6" customFormat="1" ht="27" spans="1:19">
      <c r="A93" s="37">
        <v>4.7</v>
      </c>
      <c r="B93" s="37" t="s">
        <v>356</v>
      </c>
      <c r="C93" s="37" t="s">
        <v>357</v>
      </c>
      <c r="D93" s="37" t="s">
        <v>358</v>
      </c>
      <c r="E93" s="41"/>
      <c r="F93" s="44">
        <v>80</v>
      </c>
      <c r="G93" s="39"/>
      <c r="H93" s="39"/>
      <c r="I93" s="39"/>
      <c r="J93" s="64">
        <v>1</v>
      </c>
      <c r="K93" s="44">
        <v>80</v>
      </c>
      <c r="L93" s="64">
        <v>70</v>
      </c>
      <c r="M93" s="64">
        <v>263</v>
      </c>
      <c r="N93" s="41">
        <v>2020.04</v>
      </c>
      <c r="O93" s="41">
        <v>2020.12</v>
      </c>
      <c r="P93" s="38" t="s">
        <v>359</v>
      </c>
      <c r="Q93" s="38" t="s">
        <v>89</v>
      </c>
      <c r="R93" s="38" t="s">
        <v>89</v>
      </c>
      <c r="S93" s="38"/>
    </row>
    <row r="94" s="6" customFormat="1" ht="27" spans="1:19">
      <c r="A94" s="37">
        <v>4.8</v>
      </c>
      <c r="B94" s="37" t="s">
        <v>360</v>
      </c>
      <c r="C94" s="37" t="s">
        <v>361</v>
      </c>
      <c r="D94" s="37" t="s">
        <v>362</v>
      </c>
      <c r="E94" s="41"/>
      <c r="F94" s="44">
        <v>1000</v>
      </c>
      <c r="G94" s="39"/>
      <c r="H94" s="39"/>
      <c r="I94" s="39"/>
      <c r="J94" s="64">
        <v>1</v>
      </c>
      <c r="K94" s="44">
        <v>1000</v>
      </c>
      <c r="L94" s="64">
        <v>10814</v>
      </c>
      <c r="M94" s="64">
        <v>43034</v>
      </c>
      <c r="N94" s="41">
        <v>2020.04</v>
      </c>
      <c r="O94" s="41">
        <v>2020.12</v>
      </c>
      <c r="P94" s="38" t="s">
        <v>363</v>
      </c>
      <c r="Q94" s="38" t="s">
        <v>89</v>
      </c>
      <c r="R94" s="38" t="s">
        <v>89</v>
      </c>
      <c r="S94" s="38"/>
    </row>
    <row r="95" s="6" customFormat="1" ht="27" spans="1:19">
      <c r="A95" s="37">
        <v>4.9</v>
      </c>
      <c r="B95" s="37" t="s">
        <v>364</v>
      </c>
      <c r="C95" s="37" t="s">
        <v>365</v>
      </c>
      <c r="D95" s="37" t="s">
        <v>366</v>
      </c>
      <c r="E95" s="41" t="s">
        <v>367</v>
      </c>
      <c r="F95" s="44">
        <f>0.185*108</f>
        <v>19.98</v>
      </c>
      <c r="G95" s="39"/>
      <c r="H95" s="39"/>
      <c r="I95" s="39"/>
      <c r="J95" s="64">
        <v>1</v>
      </c>
      <c r="K95" s="44">
        <v>19.98</v>
      </c>
      <c r="L95" s="64">
        <v>29</v>
      </c>
      <c r="M95" s="64">
        <v>106</v>
      </c>
      <c r="N95" s="39">
        <v>2020.02</v>
      </c>
      <c r="O95" s="41">
        <v>2020.12</v>
      </c>
      <c r="P95" s="38" t="s">
        <v>368</v>
      </c>
      <c r="Q95" s="38" t="s">
        <v>241</v>
      </c>
      <c r="R95" s="38" t="s">
        <v>89</v>
      </c>
      <c r="S95" s="38"/>
    </row>
    <row r="96" s="6" customFormat="1" ht="67.5" spans="1:19">
      <c r="A96" s="66" t="s">
        <v>369</v>
      </c>
      <c r="B96" s="37" t="s">
        <v>370</v>
      </c>
      <c r="C96" s="37" t="s">
        <v>371</v>
      </c>
      <c r="D96" s="37" t="s">
        <v>372</v>
      </c>
      <c r="E96" s="38"/>
      <c r="F96" s="39">
        <v>200</v>
      </c>
      <c r="G96" s="39"/>
      <c r="H96" s="39"/>
      <c r="I96" s="39"/>
      <c r="J96" s="63">
        <v>1</v>
      </c>
      <c r="K96" s="39">
        <v>200</v>
      </c>
      <c r="L96" s="63">
        <v>18</v>
      </c>
      <c r="M96" s="63">
        <v>69</v>
      </c>
      <c r="N96" s="38">
        <v>2020.04</v>
      </c>
      <c r="O96" s="38">
        <v>2020.12</v>
      </c>
      <c r="P96" s="38" t="s">
        <v>373</v>
      </c>
      <c r="Q96" s="38" t="s">
        <v>122</v>
      </c>
      <c r="R96" s="38" t="s">
        <v>89</v>
      </c>
      <c r="S96" s="38"/>
    </row>
    <row r="97" s="6" customFormat="1" ht="67.5" spans="1:19">
      <c r="A97" s="66" t="s">
        <v>374</v>
      </c>
      <c r="B97" s="37" t="s">
        <v>375</v>
      </c>
      <c r="C97" s="37" t="s">
        <v>122</v>
      </c>
      <c r="D97" s="37" t="s">
        <v>376</v>
      </c>
      <c r="E97" s="38" t="s">
        <v>377</v>
      </c>
      <c r="F97" s="39">
        <v>260</v>
      </c>
      <c r="G97" s="39"/>
      <c r="H97" s="39"/>
      <c r="I97" s="39"/>
      <c r="J97" s="63">
        <v>5</v>
      </c>
      <c r="K97" s="39">
        <v>260</v>
      </c>
      <c r="L97" s="63">
        <v>135</v>
      </c>
      <c r="M97" s="63">
        <v>471</v>
      </c>
      <c r="N97" s="38">
        <v>2020.03</v>
      </c>
      <c r="O97" s="38">
        <v>2020.12</v>
      </c>
      <c r="P97" s="38" t="s">
        <v>378</v>
      </c>
      <c r="Q97" s="38" t="s">
        <v>122</v>
      </c>
      <c r="R97" s="38" t="s">
        <v>89</v>
      </c>
      <c r="S97" s="38"/>
    </row>
    <row r="98" s="6" customFormat="1" ht="54" spans="1:19">
      <c r="A98" s="66" t="s">
        <v>379</v>
      </c>
      <c r="B98" s="37" t="s">
        <v>380</v>
      </c>
      <c r="C98" s="40" t="s">
        <v>61</v>
      </c>
      <c r="D98" s="37" t="s">
        <v>381</v>
      </c>
      <c r="E98" s="38" t="s">
        <v>382</v>
      </c>
      <c r="F98" s="44">
        <v>320</v>
      </c>
      <c r="G98" s="39"/>
      <c r="H98" s="39"/>
      <c r="I98" s="39"/>
      <c r="J98" s="63"/>
      <c r="K98" s="39"/>
      <c r="L98" s="64">
        <v>300</v>
      </c>
      <c r="M98" s="64">
        <v>1150</v>
      </c>
      <c r="N98" s="41">
        <v>2020.01</v>
      </c>
      <c r="O98" s="41">
        <v>2020.12</v>
      </c>
      <c r="P98" s="38" t="s">
        <v>383</v>
      </c>
      <c r="Q98" s="38" t="s">
        <v>61</v>
      </c>
      <c r="R98" s="38" t="s">
        <v>89</v>
      </c>
      <c r="S98" s="38"/>
    </row>
    <row r="99" s="6" customFormat="1" ht="54" spans="1:19">
      <c r="A99" s="66" t="s">
        <v>384</v>
      </c>
      <c r="B99" s="37" t="s">
        <v>385</v>
      </c>
      <c r="C99" s="37" t="s">
        <v>61</v>
      </c>
      <c r="D99" s="37" t="s">
        <v>386</v>
      </c>
      <c r="E99" s="38" t="s">
        <v>334</v>
      </c>
      <c r="F99" s="39">
        <v>113.4</v>
      </c>
      <c r="G99" s="39"/>
      <c r="H99" s="39"/>
      <c r="I99" s="39"/>
      <c r="J99" s="63">
        <v>3</v>
      </c>
      <c r="K99" s="39">
        <v>113.4</v>
      </c>
      <c r="L99" s="63">
        <v>153</v>
      </c>
      <c r="M99" s="63">
        <v>645</v>
      </c>
      <c r="N99" s="39">
        <v>2020.02</v>
      </c>
      <c r="O99" s="41">
        <v>2020.12</v>
      </c>
      <c r="P99" s="38" t="s">
        <v>387</v>
      </c>
      <c r="Q99" s="38" t="s">
        <v>61</v>
      </c>
      <c r="R99" s="38" t="s">
        <v>89</v>
      </c>
      <c r="S99" s="38"/>
    </row>
    <row r="100" s="6" customFormat="1" ht="54" spans="1:19">
      <c r="A100" s="66" t="s">
        <v>388</v>
      </c>
      <c r="B100" s="37" t="s">
        <v>389</v>
      </c>
      <c r="C100" s="37" t="s">
        <v>61</v>
      </c>
      <c r="D100" s="37" t="s">
        <v>390</v>
      </c>
      <c r="E100" s="38" t="s">
        <v>391</v>
      </c>
      <c r="F100" s="39">
        <v>240.1</v>
      </c>
      <c r="G100" s="39"/>
      <c r="H100" s="39"/>
      <c r="I100" s="39"/>
      <c r="J100" s="63">
        <v>3</v>
      </c>
      <c r="K100" s="39">
        <v>240.1</v>
      </c>
      <c r="L100" s="63">
        <v>95</v>
      </c>
      <c r="M100" s="63">
        <v>266</v>
      </c>
      <c r="N100" s="39">
        <v>2020.02</v>
      </c>
      <c r="O100" s="41">
        <v>2020.12</v>
      </c>
      <c r="P100" s="38" t="s">
        <v>392</v>
      </c>
      <c r="Q100" s="38" t="s">
        <v>61</v>
      </c>
      <c r="R100" s="38" t="s">
        <v>89</v>
      </c>
      <c r="S100" s="38"/>
    </row>
    <row r="101" s="6" customFormat="1" ht="40.5" spans="1:19">
      <c r="A101" s="66" t="s">
        <v>393</v>
      </c>
      <c r="B101" s="37" t="s">
        <v>394</v>
      </c>
      <c r="C101" s="37" t="s">
        <v>61</v>
      </c>
      <c r="D101" s="37" t="s">
        <v>395</v>
      </c>
      <c r="E101" s="38" t="s">
        <v>396</v>
      </c>
      <c r="F101" s="39">
        <v>75</v>
      </c>
      <c r="G101" s="39"/>
      <c r="H101" s="39"/>
      <c r="I101" s="39"/>
      <c r="J101" s="63">
        <v>3</v>
      </c>
      <c r="K101" s="39">
        <v>75</v>
      </c>
      <c r="L101" s="63">
        <v>153</v>
      </c>
      <c r="M101" s="63">
        <v>645</v>
      </c>
      <c r="N101" s="39">
        <v>2020.02</v>
      </c>
      <c r="O101" s="38">
        <v>2020.12</v>
      </c>
      <c r="P101" s="38" t="s">
        <v>397</v>
      </c>
      <c r="Q101" s="38" t="s">
        <v>61</v>
      </c>
      <c r="R101" s="38" t="s">
        <v>89</v>
      </c>
      <c r="S101" s="38"/>
    </row>
    <row r="102" s="6" customFormat="1" ht="40.5" spans="1:19">
      <c r="A102" s="66" t="s">
        <v>398</v>
      </c>
      <c r="B102" s="37" t="s">
        <v>399</v>
      </c>
      <c r="C102" s="37" t="s">
        <v>400</v>
      </c>
      <c r="D102" s="37" t="s">
        <v>401</v>
      </c>
      <c r="E102" s="41" t="s">
        <v>334</v>
      </c>
      <c r="F102" s="39">
        <v>35</v>
      </c>
      <c r="G102" s="39"/>
      <c r="H102" s="39"/>
      <c r="I102" s="39"/>
      <c r="J102" s="64"/>
      <c r="K102" s="44"/>
      <c r="L102" s="63">
        <v>31</v>
      </c>
      <c r="M102" s="63">
        <v>131</v>
      </c>
      <c r="N102" s="41">
        <v>2020.04</v>
      </c>
      <c r="O102" s="41">
        <v>2020.12</v>
      </c>
      <c r="P102" s="39" t="s">
        <v>402</v>
      </c>
      <c r="Q102" s="38" t="s">
        <v>70</v>
      </c>
      <c r="R102" s="39" t="s">
        <v>89</v>
      </c>
      <c r="S102" s="38"/>
    </row>
    <row r="103" s="6" customFormat="1" ht="27" spans="1:19">
      <c r="A103" s="66" t="s">
        <v>403</v>
      </c>
      <c r="B103" s="37" t="s">
        <v>404</v>
      </c>
      <c r="C103" s="37" t="s">
        <v>70</v>
      </c>
      <c r="D103" s="37" t="s">
        <v>405</v>
      </c>
      <c r="E103" s="38" t="s">
        <v>334</v>
      </c>
      <c r="F103" s="39">
        <v>43.58</v>
      </c>
      <c r="G103" s="39"/>
      <c r="H103" s="39"/>
      <c r="I103" s="39"/>
      <c r="J103" s="64">
        <v>3</v>
      </c>
      <c r="K103" s="44">
        <v>15.715</v>
      </c>
      <c r="L103" s="63">
        <v>63</v>
      </c>
      <c r="M103" s="63">
        <v>240</v>
      </c>
      <c r="N103" s="41">
        <v>2020.04</v>
      </c>
      <c r="O103" s="41">
        <v>2020.12</v>
      </c>
      <c r="P103" s="39" t="s">
        <v>406</v>
      </c>
      <c r="Q103" s="39" t="s">
        <v>70</v>
      </c>
      <c r="R103" s="39" t="s">
        <v>89</v>
      </c>
      <c r="S103" s="38"/>
    </row>
    <row r="104" s="6" customFormat="1" ht="27" spans="1:19">
      <c r="A104" s="66" t="s">
        <v>407</v>
      </c>
      <c r="B104" s="37" t="s">
        <v>408</v>
      </c>
      <c r="C104" s="37" t="s">
        <v>70</v>
      </c>
      <c r="D104" s="37" t="s">
        <v>409</v>
      </c>
      <c r="E104" s="38" t="s">
        <v>396</v>
      </c>
      <c r="F104" s="39">
        <v>65.16</v>
      </c>
      <c r="G104" s="39"/>
      <c r="H104" s="39"/>
      <c r="I104" s="39"/>
      <c r="J104" s="64">
        <v>6</v>
      </c>
      <c r="K104" s="44">
        <v>40.8</v>
      </c>
      <c r="L104" s="63">
        <v>75</v>
      </c>
      <c r="M104" s="63">
        <v>285</v>
      </c>
      <c r="N104" s="41">
        <v>2020.04</v>
      </c>
      <c r="O104" s="41">
        <v>2020.12</v>
      </c>
      <c r="P104" s="39" t="s">
        <v>406</v>
      </c>
      <c r="Q104" s="39" t="s">
        <v>70</v>
      </c>
      <c r="R104" s="39" t="s">
        <v>89</v>
      </c>
      <c r="S104" s="38"/>
    </row>
    <row r="105" s="6" customFormat="1" ht="27" spans="1:19">
      <c r="A105" s="66" t="s">
        <v>410</v>
      </c>
      <c r="B105" s="37" t="s">
        <v>411</v>
      </c>
      <c r="C105" s="37" t="s">
        <v>412</v>
      </c>
      <c r="D105" s="37" t="s">
        <v>413</v>
      </c>
      <c r="E105" s="38" t="s">
        <v>414</v>
      </c>
      <c r="F105" s="39">
        <v>35</v>
      </c>
      <c r="G105" s="39"/>
      <c r="H105" s="39"/>
      <c r="I105" s="39"/>
      <c r="J105" s="64">
        <v>1</v>
      </c>
      <c r="K105" s="44">
        <v>35</v>
      </c>
      <c r="L105" s="63">
        <v>51</v>
      </c>
      <c r="M105" s="63">
        <v>166</v>
      </c>
      <c r="N105" s="38">
        <v>2020.01</v>
      </c>
      <c r="O105" s="38">
        <v>2020.09</v>
      </c>
      <c r="P105" s="38" t="s">
        <v>415</v>
      </c>
      <c r="Q105" s="38" t="s">
        <v>264</v>
      </c>
      <c r="R105" s="38" t="s">
        <v>89</v>
      </c>
      <c r="S105" s="38"/>
    </row>
    <row r="106" s="6" customFormat="1" ht="54" spans="1:19">
      <c r="A106" s="66" t="s">
        <v>416</v>
      </c>
      <c r="B106" s="37" t="s">
        <v>417</v>
      </c>
      <c r="C106" s="37" t="s">
        <v>418</v>
      </c>
      <c r="D106" s="37" t="s">
        <v>419</v>
      </c>
      <c r="E106" s="38" t="s">
        <v>420</v>
      </c>
      <c r="F106" s="39">
        <v>100</v>
      </c>
      <c r="G106" s="39"/>
      <c r="H106" s="39"/>
      <c r="I106" s="39"/>
      <c r="J106" s="64">
        <v>1</v>
      </c>
      <c r="K106" s="44">
        <v>100</v>
      </c>
      <c r="L106" s="63">
        <v>20</v>
      </c>
      <c r="M106" s="63">
        <v>70</v>
      </c>
      <c r="N106" s="38">
        <v>2020.01</v>
      </c>
      <c r="O106" s="38">
        <v>2020.06</v>
      </c>
      <c r="P106" s="38" t="s">
        <v>421</v>
      </c>
      <c r="Q106" s="38" t="s">
        <v>264</v>
      </c>
      <c r="R106" s="38" t="s">
        <v>89</v>
      </c>
      <c r="S106" s="38"/>
    </row>
    <row r="107" s="6" customFormat="1" ht="81" spans="1:19">
      <c r="A107" s="66" t="s">
        <v>422</v>
      </c>
      <c r="B107" s="45" t="s">
        <v>423</v>
      </c>
      <c r="C107" s="45" t="s">
        <v>424</v>
      </c>
      <c r="D107" s="45" t="s">
        <v>425</v>
      </c>
      <c r="E107" s="46" t="s">
        <v>426</v>
      </c>
      <c r="F107" s="39">
        <v>165</v>
      </c>
      <c r="G107" s="39"/>
      <c r="H107" s="39"/>
      <c r="I107" s="39"/>
      <c r="J107" s="63">
        <v>1</v>
      </c>
      <c r="K107" s="39">
        <v>165</v>
      </c>
      <c r="L107" s="63">
        <v>97</v>
      </c>
      <c r="M107" s="63">
        <v>372</v>
      </c>
      <c r="N107" s="46">
        <v>2020.04</v>
      </c>
      <c r="O107" s="46">
        <v>2020.12</v>
      </c>
      <c r="P107" s="46" t="s">
        <v>427</v>
      </c>
      <c r="Q107" s="46" t="s">
        <v>84</v>
      </c>
      <c r="R107" s="46" t="s">
        <v>89</v>
      </c>
      <c r="S107" s="38"/>
    </row>
    <row r="108" s="6" customFormat="1" ht="81" spans="1:19">
      <c r="A108" s="66" t="s">
        <v>428</v>
      </c>
      <c r="B108" s="45" t="s">
        <v>429</v>
      </c>
      <c r="C108" s="45" t="s">
        <v>84</v>
      </c>
      <c r="D108" s="45" t="s">
        <v>430</v>
      </c>
      <c r="E108" s="46" t="s">
        <v>334</v>
      </c>
      <c r="F108" s="39">
        <v>238.06</v>
      </c>
      <c r="G108" s="39"/>
      <c r="H108" s="39"/>
      <c r="I108" s="39"/>
      <c r="J108" s="63">
        <v>11</v>
      </c>
      <c r="K108" s="39">
        <v>202.77</v>
      </c>
      <c r="L108" s="63">
        <v>266</v>
      </c>
      <c r="M108" s="63">
        <v>1057</v>
      </c>
      <c r="N108" s="46">
        <v>2020.02</v>
      </c>
      <c r="O108" s="46">
        <v>2020.06</v>
      </c>
      <c r="P108" s="46" t="s">
        <v>431</v>
      </c>
      <c r="Q108" s="46" t="s">
        <v>84</v>
      </c>
      <c r="R108" s="46" t="s">
        <v>89</v>
      </c>
      <c r="S108" s="38"/>
    </row>
    <row r="109" s="6" customFormat="1" ht="81" spans="1:19">
      <c r="A109" s="66" t="s">
        <v>432</v>
      </c>
      <c r="B109" s="45" t="s">
        <v>433</v>
      </c>
      <c r="C109" s="45" t="s">
        <v>434</v>
      </c>
      <c r="D109" s="45" t="s">
        <v>435</v>
      </c>
      <c r="E109" s="46"/>
      <c r="F109" s="39">
        <v>50</v>
      </c>
      <c r="G109" s="39"/>
      <c r="H109" s="39"/>
      <c r="I109" s="39"/>
      <c r="J109" s="63">
        <v>1</v>
      </c>
      <c r="K109" s="39">
        <v>50</v>
      </c>
      <c r="L109" s="63">
        <v>203</v>
      </c>
      <c r="M109" s="63">
        <v>801</v>
      </c>
      <c r="N109" s="46">
        <v>2020.04</v>
      </c>
      <c r="O109" s="46">
        <v>2020.12</v>
      </c>
      <c r="P109" s="46" t="s">
        <v>436</v>
      </c>
      <c r="Q109" s="46" t="s">
        <v>84</v>
      </c>
      <c r="R109" s="46" t="s">
        <v>89</v>
      </c>
      <c r="S109" s="38"/>
    </row>
    <row r="110" s="6" customFormat="1" ht="40.5" spans="1:19">
      <c r="A110" s="66" t="s">
        <v>437</v>
      </c>
      <c r="B110" s="37" t="s">
        <v>438</v>
      </c>
      <c r="C110" s="40" t="s">
        <v>271</v>
      </c>
      <c r="D110" s="37" t="s">
        <v>439</v>
      </c>
      <c r="E110" s="41" t="s">
        <v>334</v>
      </c>
      <c r="F110" s="44">
        <v>314</v>
      </c>
      <c r="G110" s="39"/>
      <c r="H110" s="39"/>
      <c r="I110" s="39"/>
      <c r="J110" s="64">
        <v>6</v>
      </c>
      <c r="K110" s="44">
        <v>172</v>
      </c>
      <c r="L110" s="64">
        <v>152</v>
      </c>
      <c r="M110" s="64">
        <v>593</v>
      </c>
      <c r="N110" s="41">
        <v>2020.03</v>
      </c>
      <c r="O110" s="41">
        <v>2020.12</v>
      </c>
      <c r="P110" s="38" t="s">
        <v>440</v>
      </c>
      <c r="Q110" s="38" t="s">
        <v>271</v>
      </c>
      <c r="R110" s="41" t="s">
        <v>89</v>
      </c>
      <c r="S110" s="38"/>
    </row>
    <row r="111" s="6" customFormat="1" ht="40.5" spans="1:19">
      <c r="A111" s="66" t="s">
        <v>441</v>
      </c>
      <c r="B111" s="37" t="s">
        <v>442</v>
      </c>
      <c r="C111" s="37" t="s">
        <v>443</v>
      </c>
      <c r="D111" s="37" t="s">
        <v>444</v>
      </c>
      <c r="E111" s="41"/>
      <c r="F111" s="44">
        <v>100</v>
      </c>
      <c r="G111" s="39"/>
      <c r="H111" s="39"/>
      <c r="I111" s="39"/>
      <c r="J111" s="64"/>
      <c r="K111" s="44"/>
      <c r="L111" s="63">
        <v>16</v>
      </c>
      <c r="M111" s="63">
        <v>55</v>
      </c>
      <c r="N111" s="41">
        <v>2020.04</v>
      </c>
      <c r="O111" s="41">
        <v>2020.12</v>
      </c>
      <c r="P111" s="38" t="s">
        <v>445</v>
      </c>
      <c r="Q111" s="38" t="s">
        <v>271</v>
      </c>
      <c r="R111" s="41" t="s">
        <v>89</v>
      </c>
      <c r="S111" s="38"/>
    </row>
    <row r="112" s="6" customFormat="1" ht="40.5" spans="1:19">
      <c r="A112" s="66" t="s">
        <v>446</v>
      </c>
      <c r="B112" s="37" t="s">
        <v>447</v>
      </c>
      <c r="C112" s="37" t="s">
        <v>103</v>
      </c>
      <c r="D112" s="37" t="s">
        <v>448</v>
      </c>
      <c r="E112" s="38"/>
      <c r="F112" s="39">
        <v>80</v>
      </c>
      <c r="G112" s="39"/>
      <c r="H112" s="39"/>
      <c r="I112" s="39"/>
      <c r="J112" s="63">
        <v>1</v>
      </c>
      <c r="K112" s="39">
        <v>80</v>
      </c>
      <c r="L112" s="63">
        <v>27</v>
      </c>
      <c r="M112" s="63">
        <v>117</v>
      </c>
      <c r="N112" s="41">
        <v>2020.04</v>
      </c>
      <c r="O112" s="38">
        <v>2020.12</v>
      </c>
      <c r="P112" s="38" t="s">
        <v>449</v>
      </c>
      <c r="Q112" s="38" t="s">
        <v>46</v>
      </c>
      <c r="R112" s="38" t="s">
        <v>89</v>
      </c>
      <c r="S112" s="38"/>
    </row>
    <row r="113" s="5" customFormat="1" ht="18" customHeight="1" spans="1:19">
      <c r="A113" s="34" t="s">
        <v>110</v>
      </c>
      <c r="B113" s="34" t="s">
        <v>450</v>
      </c>
      <c r="C113" s="34"/>
      <c r="D113" s="34"/>
      <c r="E113" s="35"/>
      <c r="F113" s="36">
        <f t="shared" ref="F113:M113" si="14">SUM(F114:F118)</f>
        <v>1205</v>
      </c>
      <c r="G113" s="36"/>
      <c r="H113" s="36"/>
      <c r="I113" s="36"/>
      <c r="J113" s="62">
        <f t="shared" si="14"/>
        <v>24</v>
      </c>
      <c r="K113" s="36">
        <f t="shared" si="14"/>
        <v>855</v>
      </c>
      <c r="L113" s="62">
        <f t="shared" si="14"/>
        <v>376</v>
      </c>
      <c r="M113" s="62">
        <f t="shared" si="14"/>
        <v>1493</v>
      </c>
      <c r="N113" s="35"/>
      <c r="O113" s="35"/>
      <c r="P113" s="35"/>
      <c r="Q113" s="35"/>
      <c r="R113" s="35"/>
      <c r="S113" s="35"/>
    </row>
    <row r="114" s="6" customFormat="1" ht="108" spans="1:19">
      <c r="A114" s="37">
        <v>1</v>
      </c>
      <c r="B114" s="37" t="s">
        <v>451</v>
      </c>
      <c r="C114" s="37" t="s">
        <v>452</v>
      </c>
      <c r="D114" s="37" t="s">
        <v>453</v>
      </c>
      <c r="E114" s="41" t="s">
        <v>267</v>
      </c>
      <c r="F114" s="39">
        <v>100</v>
      </c>
      <c r="G114" s="39"/>
      <c r="H114" s="39"/>
      <c r="I114" s="39"/>
      <c r="J114" s="63">
        <v>10</v>
      </c>
      <c r="K114" s="39">
        <v>100</v>
      </c>
      <c r="L114" s="63">
        <v>25</v>
      </c>
      <c r="M114" s="63">
        <v>100</v>
      </c>
      <c r="N114" s="41">
        <v>2020.06</v>
      </c>
      <c r="O114" s="41">
        <v>2020.11</v>
      </c>
      <c r="P114" s="46" t="s">
        <v>454</v>
      </c>
      <c r="Q114" s="38" t="s">
        <v>59</v>
      </c>
      <c r="R114" s="38" t="s">
        <v>59</v>
      </c>
      <c r="S114" s="38"/>
    </row>
    <row r="115" s="6" customFormat="1" ht="108" spans="1:19">
      <c r="A115" s="37">
        <v>2</v>
      </c>
      <c r="B115" s="37" t="s">
        <v>455</v>
      </c>
      <c r="C115" s="37" t="s">
        <v>452</v>
      </c>
      <c r="D115" s="37" t="s">
        <v>456</v>
      </c>
      <c r="E115" s="41" t="s">
        <v>457</v>
      </c>
      <c r="F115" s="39">
        <v>150</v>
      </c>
      <c r="G115" s="39"/>
      <c r="H115" s="39"/>
      <c r="I115" s="39"/>
      <c r="J115" s="63">
        <v>10</v>
      </c>
      <c r="K115" s="39">
        <v>150</v>
      </c>
      <c r="L115" s="63">
        <v>25</v>
      </c>
      <c r="M115" s="63">
        <v>100</v>
      </c>
      <c r="N115" s="41">
        <v>2020.06</v>
      </c>
      <c r="O115" s="41">
        <v>2020.12</v>
      </c>
      <c r="P115" s="46" t="s">
        <v>458</v>
      </c>
      <c r="Q115" s="38" t="s">
        <v>59</v>
      </c>
      <c r="R115" s="38" t="s">
        <v>59</v>
      </c>
      <c r="S115" s="38"/>
    </row>
    <row r="116" s="6" customFormat="1" ht="89" customHeight="1" spans="1:19">
      <c r="A116" s="37">
        <v>3</v>
      </c>
      <c r="B116" s="37" t="s">
        <v>459</v>
      </c>
      <c r="C116" s="37" t="s">
        <v>460</v>
      </c>
      <c r="D116" s="37" t="s">
        <v>461</v>
      </c>
      <c r="E116" s="41"/>
      <c r="F116" s="39">
        <v>350</v>
      </c>
      <c r="G116" s="39"/>
      <c r="H116" s="39"/>
      <c r="I116" s="39"/>
      <c r="J116" s="63">
        <v>2</v>
      </c>
      <c r="K116" s="39"/>
      <c r="L116" s="63">
        <v>65</v>
      </c>
      <c r="M116" s="63">
        <v>220</v>
      </c>
      <c r="N116" s="41">
        <v>2017.01</v>
      </c>
      <c r="O116" s="41">
        <v>2019.12</v>
      </c>
      <c r="P116" s="38" t="s">
        <v>462</v>
      </c>
      <c r="Q116" s="38" t="s">
        <v>59</v>
      </c>
      <c r="R116" s="38" t="s">
        <v>59</v>
      </c>
      <c r="S116" s="38"/>
    </row>
    <row r="117" s="6" customFormat="1" ht="40.5" spans="1:19">
      <c r="A117" s="37">
        <v>4</v>
      </c>
      <c r="B117" s="37" t="s">
        <v>463</v>
      </c>
      <c r="C117" s="37" t="s">
        <v>464</v>
      </c>
      <c r="D117" s="37" t="s">
        <v>465</v>
      </c>
      <c r="E117" s="41" t="s">
        <v>466</v>
      </c>
      <c r="F117" s="39">
        <v>105</v>
      </c>
      <c r="G117" s="39"/>
      <c r="H117" s="39"/>
      <c r="I117" s="39"/>
      <c r="J117" s="63">
        <v>1</v>
      </c>
      <c r="K117" s="39">
        <v>105</v>
      </c>
      <c r="L117" s="63">
        <v>35</v>
      </c>
      <c r="M117" s="63">
        <v>125</v>
      </c>
      <c r="N117" s="41">
        <v>2020.01</v>
      </c>
      <c r="O117" s="41">
        <v>2020.12</v>
      </c>
      <c r="P117" s="38" t="s">
        <v>467</v>
      </c>
      <c r="Q117" s="38" t="s">
        <v>61</v>
      </c>
      <c r="R117" s="38" t="s">
        <v>59</v>
      </c>
      <c r="S117" s="38"/>
    </row>
    <row r="118" s="6" customFormat="1" ht="67.5" spans="1:19">
      <c r="A118" s="37">
        <v>5</v>
      </c>
      <c r="B118" s="37" t="s">
        <v>468</v>
      </c>
      <c r="C118" s="37" t="s">
        <v>469</v>
      </c>
      <c r="D118" s="37" t="s">
        <v>470</v>
      </c>
      <c r="E118" s="41" t="s">
        <v>471</v>
      </c>
      <c r="F118" s="39">
        <v>500</v>
      </c>
      <c r="G118" s="39"/>
      <c r="H118" s="39"/>
      <c r="I118" s="39"/>
      <c r="J118" s="63">
        <v>1</v>
      </c>
      <c r="K118" s="39">
        <v>500</v>
      </c>
      <c r="L118" s="63">
        <v>226</v>
      </c>
      <c r="M118" s="63">
        <v>948</v>
      </c>
      <c r="N118" s="41">
        <v>2020.05</v>
      </c>
      <c r="O118" s="41">
        <v>2020.08</v>
      </c>
      <c r="P118" s="38" t="s">
        <v>472</v>
      </c>
      <c r="Q118" s="38" t="s">
        <v>256</v>
      </c>
      <c r="R118" s="38" t="s">
        <v>59</v>
      </c>
      <c r="S118" s="38"/>
    </row>
    <row r="119" s="5" customFormat="1" ht="18" customHeight="1" spans="1:19">
      <c r="A119" s="34" t="s">
        <v>125</v>
      </c>
      <c r="B119" s="34" t="s">
        <v>473</v>
      </c>
      <c r="C119" s="34"/>
      <c r="D119" s="34"/>
      <c r="E119" s="35"/>
      <c r="F119" s="36">
        <f t="shared" ref="F119:M119" si="15">F120+F121</f>
        <v>130</v>
      </c>
      <c r="G119" s="36"/>
      <c r="H119" s="36"/>
      <c r="I119" s="36"/>
      <c r="J119" s="62">
        <f t="shared" si="15"/>
        <v>56</v>
      </c>
      <c r="K119" s="36">
        <f t="shared" si="15"/>
        <v>0</v>
      </c>
      <c r="L119" s="62">
        <f t="shared" si="15"/>
        <v>1525</v>
      </c>
      <c r="M119" s="62">
        <f t="shared" si="15"/>
        <v>0</v>
      </c>
      <c r="N119" s="35"/>
      <c r="O119" s="35"/>
      <c r="P119" s="35"/>
      <c r="Q119" s="35"/>
      <c r="R119" s="35"/>
      <c r="S119" s="35"/>
    </row>
    <row r="120" s="6" customFormat="1" ht="27" spans="1:19">
      <c r="A120" s="37">
        <v>1</v>
      </c>
      <c r="B120" s="37" t="s">
        <v>474</v>
      </c>
      <c r="C120" s="37" t="s">
        <v>34</v>
      </c>
      <c r="D120" s="37" t="s">
        <v>475</v>
      </c>
      <c r="E120" s="38"/>
      <c r="F120" s="39">
        <v>120</v>
      </c>
      <c r="G120" s="39"/>
      <c r="H120" s="39"/>
      <c r="I120" s="39"/>
      <c r="J120" s="63">
        <v>56</v>
      </c>
      <c r="K120" s="39"/>
      <c r="L120" s="73">
        <v>1500</v>
      </c>
      <c r="M120" s="63"/>
      <c r="N120" s="38">
        <v>2020.01</v>
      </c>
      <c r="O120" s="38">
        <v>2020.12</v>
      </c>
      <c r="P120" s="39" t="s">
        <v>476</v>
      </c>
      <c r="Q120" s="38" t="s">
        <v>477</v>
      </c>
      <c r="R120" s="39" t="s">
        <v>478</v>
      </c>
      <c r="S120" s="38"/>
    </row>
    <row r="121" s="6" customFormat="1" ht="54" spans="1:19">
      <c r="A121" s="37">
        <v>2</v>
      </c>
      <c r="B121" s="37" t="s">
        <v>479</v>
      </c>
      <c r="C121" s="37" t="s">
        <v>34</v>
      </c>
      <c r="D121" s="37" t="s">
        <v>480</v>
      </c>
      <c r="E121" s="38"/>
      <c r="F121" s="39">
        <v>10</v>
      </c>
      <c r="G121" s="39"/>
      <c r="H121" s="39"/>
      <c r="I121" s="39"/>
      <c r="J121" s="63"/>
      <c r="K121" s="39"/>
      <c r="L121" s="73">
        <v>25</v>
      </c>
      <c r="M121" s="63"/>
      <c r="N121" s="38">
        <v>2020.01</v>
      </c>
      <c r="O121" s="38">
        <v>2020.12</v>
      </c>
      <c r="P121" s="39" t="s">
        <v>481</v>
      </c>
      <c r="Q121" s="38" t="s">
        <v>482</v>
      </c>
      <c r="R121" s="39" t="s">
        <v>478</v>
      </c>
      <c r="S121" s="38"/>
    </row>
    <row r="122" s="5" customFormat="1" ht="21" customHeight="1" spans="1:19">
      <c r="A122" s="34" t="s">
        <v>133</v>
      </c>
      <c r="B122" s="34" t="s">
        <v>483</v>
      </c>
      <c r="C122" s="69"/>
      <c r="D122" s="34"/>
      <c r="E122" s="35"/>
      <c r="F122" s="36">
        <f t="shared" ref="F122:M122" si="16">F123</f>
        <v>200</v>
      </c>
      <c r="G122" s="36"/>
      <c r="H122" s="36"/>
      <c r="I122" s="36"/>
      <c r="J122" s="62">
        <f t="shared" si="16"/>
        <v>2</v>
      </c>
      <c r="K122" s="36">
        <f t="shared" si="16"/>
        <v>100</v>
      </c>
      <c r="L122" s="62">
        <f t="shared" si="16"/>
        <v>548</v>
      </c>
      <c r="M122" s="62">
        <f t="shared" si="16"/>
        <v>2219</v>
      </c>
      <c r="N122" s="35"/>
      <c r="O122" s="35"/>
      <c r="P122" s="35"/>
      <c r="Q122" s="35"/>
      <c r="R122" s="35"/>
      <c r="S122" s="35"/>
    </row>
    <row r="123" s="6" customFormat="1" ht="67" customHeight="1" spans="1:19">
      <c r="A123" s="37">
        <v>1</v>
      </c>
      <c r="B123" s="37" t="s">
        <v>484</v>
      </c>
      <c r="C123" s="37" t="s">
        <v>485</v>
      </c>
      <c r="D123" s="37" t="s">
        <v>486</v>
      </c>
      <c r="E123" s="41" t="s">
        <v>487</v>
      </c>
      <c r="F123" s="39">
        <v>200</v>
      </c>
      <c r="G123" s="39"/>
      <c r="H123" s="39"/>
      <c r="I123" s="39"/>
      <c r="J123" s="63">
        <v>2</v>
      </c>
      <c r="K123" s="39">
        <v>100</v>
      </c>
      <c r="L123" s="63">
        <v>548</v>
      </c>
      <c r="M123" s="63">
        <v>2219</v>
      </c>
      <c r="N123" s="38">
        <v>2020.05</v>
      </c>
      <c r="O123" s="38">
        <v>2020.12</v>
      </c>
      <c r="P123" s="38" t="s">
        <v>488</v>
      </c>
      <c r="Q123" s="74" t="s">
        <v>485</v>
      </c>
      <c r="R123" s="75" t="s">
        <v>489</v>
      </c>
      <c r="S123" s="38"/>
    </row>
    <row r="124" s="5" customFormat="1" ht="23" customHeight="1" spans="1:19">
      <c r="A124" s="34" t="s">
        <v>142</v>
      </c>
      <c r="B124" s="34" t="s">
        <v>194</v>
      </c>
      <c r="C124" s="34"/>
      <c r="D124" s="34"/>
      <c r="E124" s="35"/>
      <c r="F124" s="36">
        <f>SUM(F125:F141)</f>
        <v>12236.87</v>
      </c>
      <c r="G124" s="36"/>
      <c r="H124" s="36"/>
      <c r="I124" s="36"/>
      <c r="J124" s="62">
        <v>56</v>
      </c>
      <c r="K124" s="36">
        <f>SUM(K125:K141)</f>
        <v>9676.87</v>
      </c>
      <c r="L124" s="36">
        <v>10814</v>
      </c>
      <c r="M124" s="36">
        <v>43034</v>
      </c>
      <c r="N124" s="35"/>
      <c r="O124" s="35"/>
      <c r="P124" s="35"/>
      <c r="Q124" s="35"/>
      <c r="R124" s="35"/>
      <c r="S124" s="35"/>
    </row>
    <row r="125" s="6" customFormat="1" ht="54" spans="1:19">
      <c r="A125" s="37">
        <v>1</v>
      </c>
      <c r="B125" s="45" t="s">
        <v>490</v>
      </c>
      <c r="C125" s="37" t="s">
        <v>491</v>
      </c>
      <c r="D125" s="66" t="s">
        <v>492</v>
      </c>
      <c r="E125" s="38"/>
      <c r="F125" s="39">
        <v>150</v>
      </c>
      <c r="G125" s="39"/>
      <c r="H125" s="39"/>
      <c r="I125" s="39"/>
      <c r="J125" s="64"/>
      <c r="K125" s="44"/>
      <c r="L125" s="63">
        <v>150</v>
      </c>
      <c r="M125" s="63">
        <v>525</v>
      </c>
      <c r="N125" s="39">
        <v>2020.02</v>
      </c>
      <c r="O125" s="46">
        <v>2020.12</v>
      </c>
      <c r="P125" s="39" t="s">
        <v>493</v>
      </c>
      <c r="Q125" s="46" t="s">
        <v>254</v>
      </c>
      <c r="R125" s="46" t="s">
        <v>304</v>
      </c>
      <c r="S125" s="38"/>
    </row>
    <row r="126" s="6" customFormat="1" ht="54" spans="1:19">
      <c r="A126" s="37">
        <v>2</v>
      </c>
      <c r="B126" s="45" t="s">
        <v>494</v>
      </c>
      <c r="C126" s="37" t="s">
        <v>495</v>
      </c>
      <c r="D126" s="70" t="s">
        <v>496</v>
      </c>
      <c r="E126" s="38"/>
      <c r="F126" s="39">
        <v>100</v>
      </c>
      <c r="G126" s="39"/>
      <c r="H126" s="39"/>
      <c r="I126" s="39"/>
      <c r="J126" s="64">
        <v>1</v>
      </c>
      <c r="K126" s="44">
        <v>100</v>
      </c>
      <c r="L126" s="63">
        <v>77</v>
      </c>
      <c r="M126" s="63">
        <v>291</v>
      </c>
      <c r="N126" s="39">
        <v>2020.03</v>
      </c>
      <c r="O126" s="46">
        <v>2020.12</v>
      </c>
      <c r="P126" s="39" t="s">
        <v>497</v>
      </c>
      <c r="Q126" s="46" t="s">
        <v>254</v>
      </c>
      <c r="R126" s="46" t="s">
        <v>161</v>
      </c>
      <c r="S126" s="38"/>
    </row>
    <row r="127" s="6" customFormat="1" ht="54" spans="1:19">
      <c r="A127" s="37">
        <v>3</v>
      </c>
      <c r="B127" s="37" t="s">
        <v>498</v>
      </c>
      <c r="C127" s="37" t="s">
        <v>241</v>
      </c>
      <c r="D127" s="37" t="s">
        <v>499</v>
      </c>
      <c r="E127" s="38"/>
      <c r="F127" s="39">
        <v>3000</v>
      </c>
      <c r="G127" s="39"/>
      <c r="H127" s="39"/>
      <c r="I127" s="39"/>
      <c r="J127" s="63">
        <v>3</v>
      </c>
      <c r="K127" s="39">
        <v>2200</v>
      </c>
      <c r="L127" s="63">
        <v>4733</v>
      </c>
      <c r="M127" s="63">
        <v>18869</v>
      </c>
      <c r="N127" s="46">
        <v>2018.08</v>
      </c>
      <c r="O127" s="46">
        <v>2020.06</v>
      </c>
      <c r="P127" s="38" t="s">
        <v>500</v>
      </c>
      <c r="Q127" s="38" t="s">
        <v>501</v>
      </c>
      <c r="R127" s="38" t="s">
        <v>502</v>
      </c>
      <c r="S127" s="38"/>
    </row>
    <row r="128" s="6" customFormat="1" ht="67.5" spans="1:19">
      <c r="A128" s="37">
        <v>4</v>
      </c>
      <c r="B128" s="37" t="s">
        <v>503</v>
      </c>
      <c r="C128" s="40" t="s">
        <v>504</v>
      </c>
      <c r="D128" s="37" t="s">
        <v>505</v>
      </c>
      <c r="E128" s="38"/>
      <c r="F128" s="44">
        <v>200</v>
      </c>
      <c r="G128" s="39"/>
      <c r="H128" s="39"/>
      <c r="I128" s="39"/>
      <c r="J128" s="63">
        <v>1</v>
      </c>
      <c r="K128" s="39">
        <v>200</v>
      </c>
      <c r="L128" s="64">
        <v>98</v>
      </c>
      <c r="M128" s="64">
        <v>365</v>
      </c>
      <c r="N128" s="41">
        <v>2020.04</v>
      </c>
      <c r="O128" s="41">
        <v>2020.6</v>
      </c>
      <c r="P128" s="38" t="s">
        <v>506</v>
      </c>
      <c r="Q128" s="38" t="s">
        <v>507</v>
      </c>
      <c r="R128" s="38" t="s">
        <v>502</v>
      </c>
      <c r="S128" s="38"/>
    </row>
    <row r="129" s="6" customFormat="1" ht="81" spans="1:19">
      <c r="A129" s="37">
        <v>5</v>
      </c>
      <c r="B129" s="37" t="s">
        <v>508</v>
      </c>
      <c r="C129" s="37" t="s">
        <v>76</v>
      </c>
      <c r="D129" s="37" t="s">
        <v>509</v>
      </c>
      <c r="E129" s="38"/>
      <c r="F129" s="39">
        <v>400</v>
      </c>
      <c r="G129" s="39"/>
      <c r="H129" s="39"/>
      <c r="I129" s="39"/>
      <c r="J129" s="63">
        <v>1</v>
      </c>
      <c r="K129" s="39">
        <v>200</v>
      </c>
      <c r="L129" s="63">
        <v>410</v>
      </c>
      <c r="M129" s="63">
        <v>1287</v>
      </c>
      <c r="N129" s="41">
        <v>2020.04</v>
      </c>
      <c r="O129" s="46">
        <v>2021.8</v>
      </c>
      <c r="P129" s="38" t="s">
        <v>510</v>
      </c>
      <c r="Q129" s="38" t="s">
        <v>511</v>
      </c>
      <c r="R129" s="38" t="s">
        <v>502</v>
      </c>
      <c r="S129" s="38"/>
    </row>
    <row r="130" s="6" customFormat="1" ht="108" spans="1:19">
      <c r="A130" s="37">
        <v>6</v>
      </c>
      <c r="B130" s="45" t="s">
        <v>512</v>
      </c>
      <c r="C130" s="45" t="s">
        <v>513</v>
      </c>
      <c r="D130" s="45" t="s">
        <v>514</v>
      </c>
      <c r="E130" s="38"/>
      <c r="F130" s="39">
        <v>390</v>
      </c>
      <c r="G130" s="39"/>
      <c r="H130" s="39"/>
      <c r="I130" s="39"/>
      <c r="J130" s="63">
        <v>1</v>
      </c>
      <c r="K130" s="39">
        <v>390</v>
      </c>
      <c r="L130" s="63">
        <v>240</v>
      </c>
      <c r="M130" s="63">
        <v>1011</v>
      </c>
      <c r="N130" s="46">
        <v>2020.04</v>
      </c>
      <c r="O130" s="39">
        <v>2020.11</v>
      </c>
      <c r="P130" s="46" t="s">
        <v>515</v>
      </c>
      <c r="Q130" s="46" t="s">
        <v>84</v>
      </c>
      <c r="R130" s="46" t="s">
        <v>304</v>
      </c>
      <c r="S130" s="38"/>
    </row>
    <row r="131" s="6" customFormat="1" ht="54" spans="1:19">
      <c r="A131" s="37">
        <v>7</v>
      </c>
      <c r="B131" s="37" t="s">
        <v>516</v>
      </c>
      <c r="C131" s="37" t="s">
        <v>122</v>
      </c>
      <c r="D131" s="37" t="s">
        <v>517</v>
      </c>
      <c r="E131" s="38"/>
      <c r="F131" s="39">
        <v>300</v>
      </c>
      <c r="G131" s="39"/>
      <c r="H131" s="39"/>
      <c r="I131" s="39"/>
      <c r="J131" s="63">
        <v>1</v>
      </c>
      <c r="K131" s="39">
        <v>300</v>
      </c>
      <c r="L131" s="64">
        <v>693</v>
      </c>
      <c r="M131" s="64">
        <v>2740</v>
      </c>
      <c r="N131" s="38">
        <v>2020.04</v>
      </c>
      <c r="O131" s="38">
        <v>2020.12</v>
      </c>
      <c r="P131" s="38" t="s">
        <v>518</v>
      </c>
      <c r="Q131" s="38" t="s">
        <v>122</v>
      </c>
      <c r="R131" s="38" t="s">
        <v>89</v>
      </c>
      <c r="S131" s="38"/>
    </row>
    <row r="132" s="6" customFormat="1" ht="54" spans="1:19">
      <c r="A132" s="37">
        <v>8</v>
      </c>
      <c r="B132" s="37" t="s">
        <v>519</v>
      </c>
      <c r="C132" s="37" t="s">
        <v>365</v>
      </c>
      <c r="D132" s="37" t="s">
        <v>520</v>
      </c>
      <c r="E132" s="38"/>
      <c r="F132" s="39">
        <v>380</v>
      </c>
      <c r="G132" s="39"/>
      <c r="H132" s="39"/>
      <c r="I132" s="39"/>
      <c r="J132" s="63">
        <v>2</v>
      </c>
      <c r="K132" s="39">
        <v>380</v>
      </c>
      <c r="L132" s="63">
        <v>562</v>
      </c>
      <c r="M132" s="63">
        <v>2450</v>
      </c>
      <c r="N132" s="41">
        <v>2020.04</v>
      </c>
      <c r="O132" s="39">
        <v>2020.1</v>
      </c>
      <c r="P132" s="38" t="s">
        <v>521</v>
      </c>
      <c r="Q132" s="38" t="s">
        <v>241</v>
      </c>
      <c r="R132" s="38" t="s">
        <v>304</v>
      </c>
      <c r="S132" s="38"/>
    </row>
    <row r="133" s="6" customFormat="1" ht="54" spans="1:19">
      <c r="A133" s="37">
        <v>9</v>
      </c>
      <c r="B133" s="37" t="s">
        <v>522</v>
      </c>
      <c r="C133" s="37" t="s">
        <v>523</v>
      </c>
      <c r="D133" s="37" t="s">
        <v>524</v>
      </c>
      <c r="E133" s="38"/>
      <c r="F133" s="39">
        <v>260</v>
      </c>
      <c r="G133" s="39"/>
      <c r="H133" s="39"/>
      <c r="I133" s="39"/>
      <c r="J133" s="63"/>
      <c r="K133" s="39"/>
      <c r="L133" s="63">
        <v>28</v>
      </c>
      <c r="M133" s="63">
        <v>94</v>
      </c>
      <c r="N133" s="38">
        <v>2020.02</v>
      </c>
      <c r="O133" s="38">
        <v>2020.12</v>
      </c>
      <c r="P133" s="38" t="s">
        <v>525</v>
      </c>
      <c r="Q133" s="38" t="s">
        <v>264</v>
      </c>
      <c r="R133" s="38" t="s">
        <v>304</v>
      </c>
      <c r="S133" s="38"/>
    </row>
    <row r="134" s="6" customFormat="1" ht="43" customHeight="1" spans="1:19">
      <c r="A134" s="37">
        <v>10</v>
      </c>
      <c r="B134" s="37" t="s">
        <v>526</v>
      </c>
      <c r="C134" s="37" t="s">
        <v>523</v>
      </c>
      <c r="D134" s="37" t="s">
        <v>527</v>
      </c>
      <c r="E134" s="38"/>
      <c r="F134" s="39">
        <v>200</v>
      </c>
      <c r="G134" s="39"/>
      <c r="H134" s="39"/>
      <c r="I134" s="39"/>
      <c r="J134" s="63"/>
      <c r="K134" s="39"/>
      <c r="L134" s="63">
        <v>204</v>
      </c>
      <c r="M134" s="63">
        <v>744</v>
      </c>
      <c r="N134" s="38">
        <v>2020.03</v>
      </c>
      <c r="O134" s="38">
        <v>2020.04</v>
      </c>
      <c r="P134" s="38" t="s">
        <v>528</v>
      </c>
      <c r="Q134" s="38" t="s">
        <v>264</v>
      </c>
      <c r="R134" s="38" t="s">
        <v>304</v>
      </c>
      <c r="S134" s="38"/>
    </row>
    <row r="135" s="6" customFormat="1" ht="72" customHeight="1" spans="1:19">
      <c r="A135" s="37">
        <v>11</v>
      </c>
      <c r="B135" s="37" t="s">
        <v>529</v>
      </c>
      <c r="C135" s="37" t="s">
        <v>469</v>
      </c>
      <c r="D135" s="37" t="s">
        <v>530</v>
      </c>
      <c r="E135" s="38"/>
      <c r="F135" s="44">
        <v>410</v>
      </c>
      <c r="G135" s="39"/>
      <c r="H135" s="39"/>
      <c r="I135" s="39"/>
      <c r="J135" s="63">
        <v>1</v>
      </c>
      <c r="K135" s="39">
        <v>410</v>
      </c>
      <c r="L135" s="63">
        <v>226</v>
      </c>
      <c r="M135" s="63">
        <v>948</v>
      </c>
      <c r="N135" s="38">
        <v>2020.01</v>
      </c>
      <c r="O135" s="38">
        <v>2020.12</v>
      </c>
      <c r="P135" s="38" t="s">
        <v>531</v>
      </c>
      <c r="Q135" s="38" t="s">
        <v>256</v>
      </c>
      <c r="R135" s="38" t="s">
        <v>59</v>
      </c>
      <c r="S135" s="38"/>
    </row>
    <row r="136" s="6" customFormat="1" ht="67.5" spans="1:19">
      <c r="A136" s="37">
        <v>12</v>
      </c>
      <c r="B136" s="37" t="s">
        <v>532</v>
      </c>
      <c r="C136" s="37" t="s">
        <v>214</v>
      </c>
      <c r="D136" s="37" t="s">
        <v>533</v>
      </c>
      <c r="E136" s="38"/>
      <c r="F136" s="39">
        <v>46.87</v>
      </c>
      <c r="G136" s="39"/>
      <c r="H136" s="39"/>
      <c r="I136" s="39"/>
      <c r="J136" s="63">
        <v>1</v>
      </c>
      <c r="K136" s="39">
        <v>46.87</v>
      </c>
      <c r="L136" s="63">
        <v>106</v>
      </c>
      <c r="M136" s="63">
        <v>390</v>
      </c>
      <c r="N136" s="41">
        <v>2020.04</v>
      </c>
      <c r="O136" s="46">
        <v>2020.11</v>
      </c>
      <c r="P136" s="38" t="s">
        <v>534</v>
      </c>
      <c r="Q136" s="38" t="s">
        <v>511</v>
      </c>
      <c r="R136" s="38" t="s">
        <v>502</v>
      </c>
      <c r="S136" s="38"/>
    </row>
    <row r="137" s="6" customFormat="1" ht="54" spans="1:20">
      <c r="A137" s="37">
        <v>13</v>
      </c>
      <c r="B137" s="37" t="s">
        <v>535</v>
      </c>
      <c r="C137" s="37" t="s">
        <v>536</v>
      </c>
      <c r="D137" s="37" t="s">
        <v>537</v>
      </c>
      <c r="E137" s="38"/>
      <c r="F137" s="39">
        <v>300</v>
      </c>
      <c r="G137" s="39"/>
      <c r="H137" s="39"/>
      <c r="I137" s="39"/>
      <c r="J137" s="63"/>
      <c r="K137" s="39"/>
      <c r="L137" s="63">
        <v>114</v>
      </c>
      <c r="M137" s="63">
        <v>452</v>
      </c>
      <c r="N137" s="41">
        <v>2020.01</v>
      </c>
      <c r="O137" s="41">
        <v>2020.12</v>
      </c>
      <c r="P137" s="38" t="s">
        <v>538</v>
      </c>
      <c r="Q137" s="38" t="s">
        <v>89</v>
      </c>
      <c r="R137" s="38" t="s">
        <v>89</v>
      </c>
      <c r="S137" s="38"/>
      <c r="T137" s="78" t="s">
        <v>539</v>
      </c>
    </row>
    <row r="138" s="6" customFormat="1" ht="94.5" spans="1:19">
      <c r="A138" s="37">
        <v>14</v>
      </c>
      <c r="B138" s="37" t="s">
        <v>540</v>
      </c>
      <c r="C138" s="37" t="s">
        <v>541</v>
      </c>
      <c r="D138" s="37" t="s">
        <v>542</v>
      </c>
      <c r="E138" s="38"/>
      <c r="F138" s="39">
        <v>500</v>
      </c>
      <c r="G138" s="39"/>
      <c r="H138" s="39"/>
      <c r="I138" s="39"/>
      <c r="J138" s="63">
        <v>9</v>
      </c>
      <c r="K138" s="39">
        <v>450</v>
      </c>
      <c r="L138" s="63">
        <v>1211</v>
      </c>
      <c r="M138" s="63">
        <v>4625</v>
      </c>
      <c r="N138" s="38">
        <v>2019.12</v>
      </c>
      <c r="O138" s="38">
        <v>2020.12</v>
      </c>
      <c r="P138" s="38" t="s">
        <v>543</v>
      </c>
      <c r="Q138" s="38" t="s">
        <v>89</v>
      </c>
      <c r="R138" s="38" t="s">
        <v>89</v>
      </c>
      <c r="S138" s="38"/>
    </row>
    <row r="139" s="6" customFormat="1" ht="31" customHeight="1" spans="1:19">
      <c r="A139" s="37">
        <v>15</v>
      </c>
      <c r="B139" s="37" t="s">
        <v>544</v>
      </c>
      <c r="C139" s="37" t="s">
        <v>545</v>
      </c>
      <c r="D139" s="37" t="s">
        <v>546</v>
      </c>
      <c r="E139" s="38"/>
      <c r="F139" s="39">
        <v>1000</v>
      </c>
      <c r="G139" s="39"/>
      <c r="H139" s="39"/>
      <c r="I139" s="39"/>
      <c r="J139" s="63">
        <v>12</v>
      </c>
      <c r="K139" s="39">
        <v>1000</v>
      </c>
      <c r="L139" s="63">
        <v>1693</v>
      </c>
      <c r="M139" s="63">
        <v>6855</v>
      </c>
      <c r="N139" s="38">
        <v>2020.04</v>
      </c>
      <c r="O139" s="38">
        <v>2020.12</v>
      </c>
      <c r="P139" s="38" t="s">
        <v>547</v>
      </c>
      <c r="Q139" s="38" t="s">
        <v>89</v>
      </c>
      <c r="R139" s="38" t="s">
        <v>89</v>
      </c>
      <c r="S139" s="38"/>
    </row>
    <row r="140" s="6" customFormat="1" ht="54" spans="1:19">
      <c r="A140" s="37">
        <v>16</v>
      </c>
      <c r="B140" s="37" t="s">
        <v>548</v>
      </c>
      <c r="C140" s="37" t="s">
        <v>549</v>
      </c>
      <c r="D140" s="37" t="s">
        <v>550</v>
      </c>
      <c r="E140" s="38" t="s">
        <v>551</v>
      </c>
      <c r="F140" s="39">
        <v>4000</v>
      </c>
      <c r="G140" s="39"/>
      <c r="H140" s="39"/>
      <c r="I140" s="39"/>
      <c r="J140" s="63">
        <v>47</v>
      </c>
      <c r="K140" s="39">
        <v>4000</v>
      </c>
      <c r="L140" s="63">
        <v>3202</v>
      </c>
      <c r="M140" s="63"/>
      <c r="N140" s="38">
        <v>2018.11</v>
      </c>
      <c r="O140" s="38">
        <v>2019.06</v>
      </c>
      <c r="P140" s="38" t="s">
        <v>552</v>
      </c>
      <c r="Q140" s="38" t="s">
        <v>553</v>
      </c>
      <c r="R140" s="38" t="s">
        <v>478</v>
      </c>
      <c r="S140" s="38"/>
    </row>
    <row r="141" s="6" customFormat="1" ht="79" customHeight="1" spans="1:19">
      <c r="A141" s="37">
        <v>17</v>
      </c>
      <c r="B141" s="37" t="s">
        <v>554</v>
      </c>
      <c r="C141" s="37" t="s">
        <v>555</v>
      </c>
      <c r="D141" s="37" t="s">
        <v>556</v>
      </c>
      <c r="E141" s="38">
        <v>600</v>
      </c>
      <c r="F141" s="39">
        <v>600</v>
      </c>
      <c r="G141" s="39"/>
      <c r="H141" s="39"/>
      <c r="I141" s="39"/>
      <c r="J141" s="63">
        <v>56</v>
      </c>
      <c r="K141" s="39"/>
      <c r="L141" s="63">
        <v>10814</v>
      </c>
      <c r="M141" s="63">
        <v>43034</v>
      </c>
      <c r="N141" s="41">
        <v>2020.01</v>
      </c>
      <c r="O141" s="41">
        <v>2020.12</v>
      </c>
      <c r="P141" s="38" t="s">
        <v>557</v>
      </c>
      <c r="Q141" s="38" t="s">
        <v>558</v>
      </c>
      <c r="R141" s="38" t="s">
        <v>559</v>
      </c>
      <c r="S141" s="38"/>
    </row>
    <row r="142" s="5" customFormat="1" ht="39" customHeight="1" spans="1:256">
      <c r="A142" s="34" t="s">
        <v>560</v>
      </c>
      <c r="B142" s="34" t="s">
        <v>194</v>
      </c>
      <c r="C142" s="34"/>
      <c r="D142" s="34"/>
      <c r="E142" s="35"/>
      <c r="F142" s="36">
        <f>F143</f>
        <v>326.3</v>
      </c>
      <c r="G142" s="36"/>
      <c r="H142" s="36"/>
      <c r="I142" s="36"/>
      <c r="J142" s="36">
        <f t="shared" ref="J142:M142" si="17">J143</f>
        <v>56</v>
      </c>
      <c r="K142" s="36"/>
      <c r="L142" s="62">
        <f t="shared" si="17"/>
        <v>1067</v>
      </c>
      <c r="M142" s="62">
        <f t="shared" si="17"/>
        <v>1071</v>
      </c>
      <c r="N142" s="35"/>
      <c r="O142" s="35"/>
      <c r="P142" s="35"/>
      <c r="Q142" s="35"/>
      <c r="R142" s="35"/>
      <c r="S142" s="35"/>
      <c r="T142" s="79"/>
      <c r="U142" s="79"/>
      <c r="V142" s="79"/>
      <c r="W142" s="79"/>
      <c r="X142" s="79"/>
      <c r="Y142" s="79"/>
      <c r="Z142" s="79"/>
      <c r="AA142" s="79"/>
      <c r="AB142" s="79"/>
      <c r="AC142" s="79"/>
      <c r="AD142" s="79"/>
      <c r="AE142" s="79"/>
      <c r="AF142" s="79"/>
      <c r="AG142" s="79"/>
      <c r="AH142" s="79"/>
      <c r="AI142" s="79"/>
      <c r="AJ142" s="79"/>
      <c r="AK142" s="79"/>
      <c r="AL142" s="79"/>
      <c r="AM142" s="79"/>
      <c r="AN142" s="79"/>
      <c r="AO142" s="79"/>
      <c r="AP142" s="79"/>
      <c r="AQ142" s="79"/>
      <c r="AR142" s="79"/>
      <c r="AS142" s="79"/>
      <c r="AT142" s="79"/>
      <c r="AU142" s="79"/>
      <c r="AV142" s="79"/>
      <c r="AW142" s="79"/>
      <c r="AX142" s="79"/>
      <c r="AY142" s="79"/>
      <c r="AZ142" s="79"/>
      <c r="BA142" s="79"/>
      <c r="BB142" s="79"/>
      <c r="BC142" s="79"/>
      <c r="BD142" s="79"/>
      <c r="BE142" s="79"/>
      <c r="BF142" s="79"/>
      <c r="BG142" s="79"/>
      <c r="BH142" s="79"/>
      <c r="BI142" s="79"/>
      <c r="BJ142" s="79"/>
      <c r="BK142" s="79"/>
      <c r="BL142" s="79"/>
      <c r="BM142" s="79"/>
      <c r="BN142" s="79"/>
      <c r="BO142" s="79"/>
      <c r="BP142" s="79"/>
      <c r="BQ142" s="79"/>
      <c r="BR142" s="79"/>
      <c r="BS142" s="79"/>
      <c r="BT142" s="79"/>
      <c r="BU142" s="79"/>
      <c r="BV142" s="79"/>
      <c r="BW142" s="79"/>
      <c r="BX142" s="79"/>
      <c r="BY142" s="79"/>
      <c r="BZ142" s="79"/>
      <c r="CA142" s="79"/>
      <c r="CB142" s="79"/>
      <c r="CC142" s="79"/>
      <c r="CD142" s="79"/>
      <c r="CE142" s="79"/>
      <c r="CF142" s="79"/>
      <c r="CG142" s="79"/>
      <c r="CH142" s="79"/>
      <c r="CI142" s="79"/>
      <c r="CJ142" s="79"/>
      <c r="CK142" s="79"/>
      <c r="CL142" s="79"/>
      <c r="CM142" s="79"/>
      <c r="CN142" s="79"/>
      <c r="CO142" s="79"/>
      <c r="CP142" s="79"/>
      <c r="CQ142" s="79"/>
      <c r="CR142" s="79"/>
      <c r="CS142" s="79"/>
      <c r="CT142" s="79"/>
      <c r="CU142" s="79"/>
      <c r="CV142" s="79"/>
      <c r="CW142" s="79"/>
      <c r="CX142" s="79"/>
      <c r="CY142" s="79"/>
      <c r="CZ142" s="79"/>
      <c r="DA142" s="79"/>
      <c r="DB142" s="79"/>
      <c r="DC142" s="79"/>
      <c r="DD142" s="79"/>
      <c r="DE142" s="79"/>
      <c r="DF142" s="79"/>
      <c r="DG142" s="79"/>
      <c r="DH142" s="79"/>
      <c r="DI142" s="79"/>
      <c r="DJ142" s="79"/>
      <c r="DK142" s="79"/>
      <c r="DL142" s="79"/>
      <c r="DM142" s="79"/>
      <c r="DN142" s="79"/>
      <c r="DO142" s="79"/>
      <c r="DP142" s="79"/>
      <c r="DQ142" s="79"/>
      <c r="DR142" s="79"/>
      <c r="DS142" s="79"/>
      <c r="DT142" s="79"/>
      <c r="DU142" s="79"/>
      <c r="DV142" s="79"/>
      <c r="DW142" s="79"/>
      <c r="DX142" s="79"/>
      <c r="DY142" s="79"/>
      <c r="DZ142" s="79"/>
      <c r="EA142" s="79"/>
      <c r="EB142" s="79"/>
      <c r="EC142" s="79"/>
      <c r="ED142" s="79"/>
      <c r="EE142" s="79"/>
      <c r="EF142" s="79"/>
      <c r="EG142" s="79"/>
      <c r="EH142" s="79"/>
      <c r="EI142" s="79"/>
      <c r="EJ142" s="79"/>
      <c r="EK142" s="79"/>
      <c r="EL142" s="79"/>
      <c r="EM142" s="79"/>
      <c r="EN142" s="79"/>
      <c r="EO142" s="79"/>
      <c r="EP142" s="79"/>
      <c r="EQ142" s="79"/>
      <c r="ER142" s="79"/>
      <c r="ES142" s="79"/>
      <c r="ET142" s="79"/>
      <c r="EU142" s="79"/>
      <c r="EV142" s="79"/>
      <c r="EW142" s="79"/>
      <c r="EX142" s="79"/>
      <c r="EY142" s="79"/>
      <c r="EZ142" s="79"/>
      <c r="FA142" s="79"/>
      <c r="FB142" s="79"/>
      <c r="FC142" s="79"/>
      <c r="FD142" s="79"/>
      <c r="FE142" s="79"/>
      <c r="FF142" s="79"/>
      <c r="FG142" s="79"/>
      <c r="FH142" s="79"/>
      <c r="FI142" s="79"/>
      <c r="FJ142" s="79"/>
      <c r="FK142" s="79"/>
      <c r="FL142" s="79"/>
      <c r="FM142" s="79"/>
      <c r="FN142" s="79"/>
      <c r="FO142" s="79"/>
      <c r="FP142" s="79"/>
      <c r="FQ142" s="79"/>
      <c r="FR142" s="79"/>
      <c r="FS142" s="79"/>
      <c r="FT142" s="79"/>
      <c r="FU142" s="79"/>
      <c r="FV142" s="79"/>
      <c r="FW142" s="79"/>
      <c r="FX142" s="79"/>
      <c r="FY142" s="79"/>
      <c r="FZ142" s="79"/>
      <c r="GA142" s="79"/>
      <c r="GB142" s="79"/>
      <c r="GC142" s="79"/>
      <c r="GD142" s="79"/>
      <c r="GE142" s="79"/>
      <c r="GF142" s="79"/>
      <c r="GG142" s="79"/>
      <c r="GH142" s="79"/>
      <c r="GI142" s="79"/>
      <c r="GJ142" s="79"/>
      <c r="GK142" s="79"/>
      <c r="GL142" s="79"/>
      <c r="GM142" s="79"/>
      <c r="GN142" s="79"/>
      <c r="GO142" s="79"/>
      <c r="GP142" s="79"/>
      <c r="GQ142" s="79"/>
      <c r="GR142" s="79"/>
      <c r="GS142" s="79"/>
      <c r="GT142" s="79"/>
      <c r="GU142" s="79"/>
      <c r="GV142" s="79"/>
      <c r="GW142" s="79"/>
      <c r="GX142" s="79"/>
      <c r="GY142" s="79"/>
      <c r="GZ142" s="79"/>
      <c r="HA142" s="79"/>
      <c r="HB142" s="79"/>
      <c r="HC142" s="79"/>
      <c r="HD142" s="79"/>
      <c r="HE142" s="79"/>
      <c r="HF142" s="79"/>
      <c r="HG142" s="79"/>
      <c r="HH142" s="79"/>
      <c r="HI142" s="79"/>
      <c r="HJ142" s="79"/>
      <c r="HK142" s="79"/>
      <c r="HL142" s="79"/>
      <c r="HM142" s="79"/>
      <c r="HN142" s="79"/>
      <c r="HO142" s="79"/>
      <c r="HP142" s="79"/>
      <c r="HQ142" s="79"/>
      <c r="HR142" s="79"/>
      <c r="HS142" s="79"/>
      <c r="HT142" s="79"/>
      <c r="HU142" s="79"/>
      <c r="HV142" s="79"/>
      <c r="HW142" s="79"/>
      <c r="HX142" s="79"/>
      <c r="HY142" s="79"/>
      <c r="HZ142" s="79"/>
      <c r="IA142" s="79"/>
      <c r="IB142" s="79"/>
      <c r="IC142" s="79"/>
      <c r="ID142" s="79"/>
      <c r="IE142" s="79"/>
      <c r="IF142" s="79"/>
      <c r="IG142" s="79"/>
      <c r="IH142" s="79"/>
      <c r="II142" s="79"/>
      <c r="IJ142" s="79"/>
      <c r="IK142" s="79"/>
      <c r="IL142" s="79"/>
      <c r="IM142" s="79"/>
      <c r="IN142" s="79"/>
      <c r="IO142" s="79"/>
      <c r="IP142" s="79"/>
      <c r="IQ142" s="79"/>
      <c r="IR142" s="79"/>
      <c r="IS142" s="79"/>
      <c r="IT142" s="79"/>
      <c r="IU142" s="79"/>
      <c r="IV142" s="79"/>
    </row>
    <row r="143" s="6" customFormat="1" ht="60" customHeight="1" spans="1:19">
      <c r="A143" s="37" t="s">
        <v>30</v>
      </c>
      <c r="B143" s="37" t="s">
        <v>561</v>
      </c>
      <c r="C143" s="37" t="s">
        <v>34</v>
      </c>
      <c r="D143" s="37" t="s">
        <v>562</v>
      </c>
      <c r="E143" s="38" t="s">
        <v>563</v>
      </c>
      <c r="F143" s="39">
        <v>326.3</v>
      </c>
      <c r="G143" s="39"/>
      <c r="H143" s="39"/>
      <c r="I143" s="39"/>
      <c r="J143" s="63">
        <v>56</v>
      </c>
      <c r="K143" s="39"/>
      <c r="L143" s="63">
        <v>1067</v>
      </c>
      <c r="M143" s="63">
        <v>1071</v>
      </c>
      <c r="N143" s="38">
        <v>2019.01</v>
      </c>
      <c r="O143" s="38">
        <v>2020.12</v>
      </c>
      <c r="P143" s="38" t="s">
        <v>564</v>
      </c>
      <c r="Q143" s="38" t="s">
        <v>34</v>
      </c>
      <c r="R143" s="38" t="s">
        <v>565</v>
      </c>
      <c r="S143" s="38"/>
    </row>
    <row r="144" s="1" customFormat="1" spans="1:19">
      <c r="A144" s="7" t="s">
        <v>566</v>
      </c>
      <c r="B144" s="8"/>
      <c r="C144" s="8"/>
      <c r="D144" s="8"/>
      <c r="E144" s="10"/>
      <c r="F144" s="76"/>
      <c r="G144" s="76"/>
      <c r="H144" s="76"/>
      <c r="I144" s="76"/>
      <c r="J144" s="77"/>
      <c r="K144" s="76"/>
      <c r="L144" s="77"/>
      <c r="M144" s="77"/>
      <c r="N144" s="8"/>
      <c r="O144" s="8"/>
      <c r="P144" s="8"/>
      <c r="Q144" s="8"/>
      <c r="R144" s="8"/>
      <c r="S144" s="8"/>
    </row>
    <row r="145" s="1" customFormat="1" spans="1:19">
      <c r="A145" s="7" t="s">
        <v>567</v>
      </c>
      <c r="B145" s="8"/>
      <c r="C145" s="8"/>
      <c r="D145" s="8"/>
      <c r="E145" s="10"/>
      <c r="F145" s="76"/>
      <c r="G145" s="76"/>
      <c r="H145" s="76"/>
      <c r="I145" s="76"/>
      <c r="J145" s="77"/>
      <c r="K145" s="76"/>
      <c r="L145" s="77"/>
      <c r="M145" s="77"/>
      <c r="N145" s="8"/>
      <c r="O145" s="8"/>
      <c r="P145" s="8"/>
      <c r="Q145" s="8"/>
      <c r="R145" s="8"/>
      <c r="S145" s="8"/>
    </row>
    <row r="146" s="1" customFormat="1" spans="1:19">
      <c r="A146" s="7"/>
      <c r="B146" s="8"/>
      <c r="C146" s="9"/>
      <c r="D146" s="8"/>
      <c r="E146" s="10"/>
      <c r="F146" s="76"/>
      <c r="G146" s="76"/>
      <c r="H146" s="76"/>
      <c r="I146" s="76"/>
      <c r="J146" s="77"/>
      <c r="K146" s="76"/>
      <c r="L146" s="77"/>
      <c r="M146" s="77"/>
      <c r="N146" s="8"/>
      <c r="O146" s="8"/>
      <c r="P146" s="8"/>
      <c r="Q146" s="8"/>
      <c r="R146" s="8"/>
      <c r="S146" s="8"/>
    </row>
    <row r="147" s="1" customFormat="1" spans="1:13">
      <c r="A147" s="7"/>
      <c r="B147" s="8"/>
      <c r="C147" s="9"/>
      <c r="D147" s="8"/>
      <c r="E147" s="10"/>
      <c r="F147" s="11"/>
      <c r="G147" s="11"/>
      <c r="H147" s="11"/>
      <c r="I147" s="11"/>
      <c r="J147" s="12"/>
      <c r="K147" s="11"/>
      <c r="L147" s="12"/>
      <c r="M147" s="12"/>
    </row>
    <row r="148" s="1" customFormat="1" spans="1:13">
      <c r="A148" s="7"/>
      <c r="B148" s="8"/>
      <c r="C148" s="9"/>
      <c r="D148" s="8"/>
      <c r="E148" s="10"/>
      <c r="F148" s="11"/>
      <c r="G148" s="11"/>
      <c r="H148" s="11"/>
      <c r="I148" s="11"/>
      <c r="J148" s="12"/>
      <c r="K148" s="11"/>
      <c r="L148" s="12"/>
      <c r="M148" s="12"/>
    </row>
    <row r="149" s="1" customFormat="1" spans="1:13">
      <c r="A149" s="7"/>
      <c r="B149" s="8"/>
      <c r="C149" s="9"/>
      <c r="D149" s="8"/>
      <c r="E149" s="10"/>
      <c r="F149" s="11"/>
      <c r="G149" s="11"/>
      <c r="H149" s="11"/>
      <c r="I149" s="11"/>
      <c r="J149" s="12"/>
      <c r="K149" s="11"/>
      <c r="L149" s="12"/>
      <c r="M149" s="12"/>
    </row>
    <row r="150" s="1" customFormat="1" spans="1:13">
      <c r="A150" s="7"/>
      <c r="B150" s="8"/>
      <c r="C150" s="9"/>
      <c r="D150" s="8"/>
      <c r="E150" s="10"/>
      <c r="F150" s="11"/>
      <c r="G150" s="11"/>
      <c r="H150" s="11"/>
      <c r="I150" s="11"/>
      <c r="J150" s="12"/>
      <c r="K150" s="11"/>
      <c r="L150" s="12"/>
      <c r="M150" s="12"/>
    </row>
    <row r="151" s="1" customFormat="1" spans="1:13">
      <c r="A151" s="7"/>
      <c r="B151" s="8"/>
      <c r="C151" s="9"/>
      <c r="D151" s="8"/>
      <c r="E151" s="10"/>
      <c r="F151" s="11"/>
      <c r="G151" s="11"/>
      <c r="H151" s="11"/>
      <c r="I151" s="11"/>
      <c r="J151" s="12"/>
      <c r="K151" s="11"/>
      <c r="L151" s="12"/>
      <c r="M151" s="12"/>
    </row>
    <row r="152" s="1" customFormat="1" spans="1:13">
      <c r="A152" s="7"/>
      <c r="B152" s="8"/>
      <c r="C152" s="9"/>
      <c r="D152" s="8"/>
      <c r="E152" s="10"/>
      <c r="F152" s="11"/>
      <c r="G152" s="11"/>
      <c r="H152" s="11"/>
      <c r="I152" s="11"/>
      <c r="J152" s="12"/>
      <c r="K152" s="11"/>
      <c r="L152" s="12"/>
      <c r="M152" s="12"/>
    </row>
    <row r="153" s="1" customFormat="1" spans="1:13">
      <c r="A153" s="7"/>
      <c r="B153" s="8"/>
      <c r="C153" s="9"/>
      <c r="D153" s="8"/>
      <c r="E153" s="10"/>
      <c r="F153" s="11"/>
      <c r="G153" s="11"/>
      <c r="H153" s="11"/>
      <c r="I153" s="11"/>
      <c r="J153" s="12"/>
      <c r="K153" s="11"/>
      <c r="L153" s="12"/>
      <c r="M153" s="12"/>
    </row>
    <row r="154" s="1" customFormat="1" spans="1:13">
      <c r="A154" s="7"/>
      <c r="B154" s="8"/>
      <c r="C154" s="9"/>
      <c r="D154" s="8"/>
      <c r="E154" s="10"/>
      <c r="F154" s="11"/>
      <c r="G154" s="11"/>
      <c r="H154" s="11"/>
      <c r="I154" s="11"/>
      <c r="J154" s="12"/>
      <c r="K154" s="11"/>
      <c r="L154" s="12"/>
      <c r="M154" s="12"/>
    </row>
    <row r="155" s="1" customFormat="1" spans="1:13">
      <c r="A155" s="7"/>
      <c r="B155" s="8"/>
      <c r="C155" s="9"/>
      <c r="D155" s="8"/>
      <c r="E155" s="10"/>
      <c r="F155" s="11"/>
      <c r="G155" s="11"/>
      <c r="H155" s="11"/>
      <c r="I155" s="11"/>
      <c r="J155" s="12"/>
      <c r="K155" s="11"/>
      <c r="L155" s="12"/>
      <c r="M155" s="12"/>
    </row>
    <row r="156" s="1" customFormat="1" spans="1:13">
      <c r="A156" s="7"/>
      <c r="B156" s="8"/>
      <c r="C156" s="9"/>
      <c r="D156" s="8"/>
      <c r="E156" s="10"/>
      <c r="F156" s="11"/>
      <c r="G156" s="11"/>
      <c r="H156" s="11"/>
      <c r="I156" s="11"/>
      <c r="J156" s="12"/>
      <c r="K156" s="11"/>
      <c r="L156" s="12"/>
      <c r="M156" s="12"/>
    </row>
    <row r="157" s="1" customFormat="1" spans="1:13">
      <c r="A157" s="7"/>
      <c r="B157" s="8"/>
      <c r="C157" s="9"/>
      <c r="D157" s="8"/>
      <c r="E157" s="10"/>
      <c r="F157" s="11"/>
      <c r="G157" s="11"/>
      <c r="H157" s="11"/>
      <c r="I157" s="11"/>
      <c r="J157" s="12"/>
      <c r="K157" s="11"/>
      <c r="L157" s="12"/>
      <c r="M157" s="12"/>
    </row>
    <row r="158" s="1" customFormat="1" spans="1:13">
      <c r="A158" s="7"/>
      <c r="B158" s="8"/>
      <c r="C158" s="9"/>
      <c r="D158" s="8"/>
      <c r="E158" s="10"/>
      <c r="F158" s="11"/>
      <c r="G158" s="11"/>
      <c r="H158" s="11"/>
      <c r="I158" s="11"/>
      <c r="J158" s="12"/>
      <c r="K158" s="11"/>
      <c r="L158" s="12"/>
      <c r="M158" s="12"/>
    </row>
    <row r="159" s="1" customFormat="1" spans="1:13">
      <c r="A159" s="7"/>
      <c r="B159" s="8"/>
      <c r="C159" s="9"/>
      <c r="D159" s="8"/>
      <c r="E159" s="10"/>
      <c r="F159" s="11"/>
      <c r="G159" s="11"/>
      <c r="H159" s="11"/>
      <c r="I159" s="11"/>
      <c r="J159" s="12"/>
      <c r="K159" s="11"/>
      <c r="L159" s="12"/>
      <c r="M159" s="12"/>
    </row>
    <row r="160" s="1" customFormat="1" spans="1:13">
      <c r="A160" s="7"/>
      <c r="B160" s="8"/>
      <c r="C160" s="9"/>
      <c r="D160" s="8"/>
      <c r="E160" s="10"/>
      <c r="F160" s="11"/>
      <c r="G160" s="11"/>
      <c r="H160" s="11"/>
      <c r="I160" s="11"/>
      <c r="J160" s="12"/>
      <c r="K160" s="11"/>
      <c r="L160" s="12"/>
      <c r="M160" s="12"/>
    </row>
    <row r="161" s="1" customFormat="1" spans="1:13">
      <c r="A161" s="7"/>
      <c r="B161" s="8"/>
      <c r="C161" s="9"/>
      <c r="D161" s="8"/>
      <c r="E161" s="10"/>
      <c r="F161" s="11"/>
      <c r="G161" s="11"/>
      <c r="H161" s="11"/>
      <c r="I161" s="11"/>
      <c r="J161" s="12"/>
      <c r="K161" s="11"/>
      <c r="L161" s="12"/>
      <c r="M161" s="12"/>
    </row>
    <row r="162" s="1" customFormat="1" spans="1:13">
      <c r="A162" s="7"/>
      <c r="B162" s="8"/>
      <c r="C162" s="9"/>
      <c r="D162" s="8"/>
      <c r="E162" s="10"/>
      <c r="F162" s="11"/>
      <c r="G162" s="11"/>
      <c r="H162" s="11"/>
      <c r="I162" s="11"/>
      <c r="J162" s="12"/>
      <c r="K162" s="11"/>
      <c r="L162" s="12"/>
      <c r="M162" s="12"/>
    </row>
    <row r="163" s="1" customFormat="1" spans="1:13">
      <c r="A163" s="7"/>
      <c r="B163" s="8"/>
      <c r="C163" s="9"/>
      <c r="D163" s="8"/>
      <c r="E163" s="10"/>
      <c r="F163" s="11"/>
      <c r="G163" s="11"/>
      <c r="H163" s="11"/>
      <c r="I163" s="11"/>
      <c r="J163" s="12"/>
      <c r="K163" s="11"/>
      <c r="L163" s="12"/>
      <c r="M163" s="12"/>
    </row>
    <row r="164" s="1" customFormat="1" spans="1:13">
      <c r="A164" s="7"/>
      <c r="B164" s="8"/>
      <c r="C164" s="9"/>
      <c r="D164" s="8"/>
      <c r="E164" s="10"/>
      <c r="F164" s="11"/>
      <c r="G164" s="11"/>
      <c r="H164" s="11"/>
      <c r="I164" s="11"/>
      <c r="J164" s="12"/>
      <c r="K164" s="11"/>
      <c r="L164" s="12"/>
      <c r="M164" s="12"/>
    </row>
    <row r="165" s="1" customFormat="1" spans="1:13">
      <c r="A165" s="7"/>
      <c r="B165" s="8"/>
      <c r="C165" s="9"/>
      <c r="D165" s="8"/>
      <c r="E165" s="10"/>
      <c r="F165" s="11"/>
      <c r="G165" s="11"/>
      <c r="H165" s="11"/>
      <c r="I165" s="11"/>
      <c r="J165" s="12"/>
      <c r="K165" s="11"/>
      <c r="L165" s="12"/>
      <c r="M165" s="12"/>
    </row>
    <row r="166" s="1" customFormat="1" spans="1:13">
      <c r="A166" s="7"/>
      <c r="B166" s="8"/>
      <c r="C166" s="9"/>
      <c r="D166" s="8"/>
      <c r="E166" s="10"/>
      <c r="F166" s="11"/>
      <c r="G166" s="11"/>
      <c r="H166" s="11"/>
      <c r="I166" s="11"/>
      <c r="J166" s="12"/>
      <c r="K166" s="11"/>
      <c r="L166" s="12"/>
      <c r="M166" s="12"/>
    </row>
    <row r="167" s="1" customFormat="1" spans="1:13">
      <c r="A167" s="7"/>
      <c r="B167" s="8"/>
      <c r="C167" s="9"/>
      <c r="D167" s="8"/>
      <c r="E167" s="10"/>
      <c r="F167" s="11"/>
      <c r="G167" s="11"/>
      <c r="H167" s="11"/>
      <c r="I167" s="11"/>
      <c r="J167" s="12"/>
      <c r="K167" s="11"/>
      <c r="L167" s="12"/>
      <c r="M167" s="12"/>
    </row>
    <row r="168" s="1" customFormat="1" spans="1:13">
      <c r="A168" s="7"/>
      <c r="B168" s="8"/>
      <c r="C168" s="9"/>
      <c r="D168" s="8"/>
      <c r="E168" s="10"/>
      <c r="F168" s="11"/>
      <c r="G168" s="11"/>
      <c r="H168" s="11"/>
      <c r="I168" s="11"/>
      <c r="J168" s="12"/>
      <c r="K168" s="11"/>
      <c r="L168" s="12"/>
      <c r="M168" s="12"/>
    </row>
    <row r="169" s="1" customFormat="1" spans="1:13">
      <c r="A169" s="7"/>
      <c r="B169" s="8"/>
      <c r="C169" s="9"/>
      <c r="D169" s="8"/>
      <c r="E169" s="10"/>
      <c r="F169" s="11"/>
      <c r="G169" s="11"/>
      <c r="H169" s="11"/>
      <c r="I169" s="11"/>
      <c r="J169" s="12"/>
      <c r="K169" s="11"/>
      <c r="L169" s="12"/>
      <c r="M169" s="12"/>
    </row>
    <row r="170" s="1" customFormat="1" spans="1:13">
      <c r="A170" s="7"/>
      <c r="B170" s="8"/>
      <c r="C170" s="9"/>
      <c r="D170" s="8"/>
      <c r="E170" s="10"/>
      <c r="F170" s="11"/>
      <c r="G170" s="11"/>
      <c r="H170" s="11"/>
      <c r="I170" s="11"/>
      <c r="J170" s="12"/>
      <c r="K170" s="11"/>
      <c r="L170" s="12"/>
      <c r="M170" s="12"/>
    </row>
    <row r="171" s="1" customFormat="1" spans="1:13">
      <c r="A171" s="7"/>
      <c r="B171" s="8"/>
      <c r="C171" s="9"/>
      <c r="D171" s="8"/>
      <c r="E171" s="10"/>
      <c r="F171" s="11"/>
      <c r="G171" s="11"/>
      <c r="H171" s="11"/>
      <c r="I171" s="11"/>
      <c r="J171" s="12"/>
      <c r="K171" s="11"/>
      <c r="L171" s="12"/>
      <c r="M171" s="12"/>
    </row>
    <row r="172" s="1" customFormat="1" spans="1:13">
      <c r="A172" s="7"/>
      <c r="B172" s="8"/>
      <c r="C172" s="9"/>
      <c r="D172" s="8"/>
      <c r="E172" s="10"/>
      <c r="F172" s="11"/>
      <c r="G172" s="11"/>
      <c r="H172" s="11"/>
      <c r="I172" s="11"/>
      <c r="J172" s="12"/>
      <c r="K172" s="11"/>
      <c r="L172" s="12"/>
      <c r="M172" s="12"/>
    </row>
    <row r="173" s="1" customFormat="1" spans="1:13">
      <c r="A173" s="7"/>
      <c r="B173" s="8"/>
      <c r="C173" s="9"/>
      <c r="D173" s="8"/>
      <c r="E173" s="10"/>
      <c r="F173" s="11"/>
      <c r="G173" s="11"/>
      <c r="H173" s="11"/>
      <c r="I173" s="11"/>
      <c r="J173" s="12"/>
      <c r="K173" s="11"/>
      <c r="L173" s="12"/>
      <c r="M173" s="12"/>
    </row>
    <row r="174" s="1" customFormat="1" spans="1:13">
      <c r="A174" s="7"/>
      <c r="B174" s="8"/>
      <c r="C174" s="9"/>
      <c r="D174" s="8"/>
      <c r="E174" s="10"/>
      <c r="F174" s="11"/>
      <c r="G174" s="11"/>
      <c r="H174" s="11"/>
      <c r="I174" s="11"/>
      <c r="J174" s="12"/>
      <c r="K174" s="11"/>
      <c r="L174" s="12"/>
      <c r="M174" s="12"/>
    </row>
    <row r="175" s="1" customFormat="1" spans="1:13">
      <c r="A175" s="7"/>
      <c r="B175" s="8"/>
      <c r="C175" s="9"/>
      <c r="D175" s="8"/>
      <c r="E175" s="10"/>
      <c r="F175" s="11"/>
      <c r="G175" s="11"/>
      <c r="H175" s="11"/>
      <c r="I175" s="11"/>
      <c r="J175" s="12"/>
      <c r="K175" s="11"/>
      <c r="L175" s="12"/>
      <c r="M175" s="12"/>
    </row>
    <row r="176" s="1" customFormat="1" spans="1:13">
      <c r="A176" s="7"/>
      <c r="B176" s="8"/>
      <c r="C176" s="9"/>
      <c r="D176" s="8"/>
      <c r="E176" s="10"/>
      <c r="F176" s="11"/>
      <c r="G176" s="11"/>
      <c r="H176" s="11"/>
      <c r="I176" s="11"/>
      <c r="J176" s="12"/>
      <c r="K176" s="11"/>
      <c r="L176" s="12"/>
      <c r="M176" s="12"/>
    </row>
    <row r="177" s="1" customFormat="1" spans="1:13">
      <c r="A177" s="7"/>
      <c r="B177" s="8"/>
      <c r="C177" s="9"/>
      <c r="D177" s="8"/>
      <c r="E177" s="10"/>
      <c r="F177" s="11"/>
      <c r="G177" s="11"/>
      <c r="H177" s="11"/>
      <c r="I177" s="11"/>
      <c r="J177" s="12"/>
      <c r="K177" s="11"/>
      <c r="L177" s="12"/>
      <c r="M177" s="12"/>
    </row>
    <row r="178" s="1" customFormat="1" spans="1:13">
      <c r="A178" s="7"/>
      <c r="B178" s="8"/>
      <c r="C178" s="9"/>
      <c r="D178" s="8"/>
      <c r="E178" s="10"/>
      <c r="F178" s="11"/>
      <c r="G178" s="11"/>
      <c r="H178" s="11"/>
      <c r="I178" s="11"/>
      <c r="J178" s="12"/>
      <c r="K178" s="11"/>
      <c r="L178" s="12"/>
      <c r="M178" s="12"/>
    </row>
    <row r="179" s="1" customFormat="1" spans="1:13">
      <c r="A179" s="7"/>
      <c r="B179" s="8"/>
      <c r="C179" s="9"/>
      <c r="D179" s="8"/>
      <c r="E179" s="10"/>
      <c r="F179" s="11"/>
      <c r="G179" s="11"/>
      <c r="H179" s="11"/>
      <c r="I179" s="11"/>
      <c r="J179" s="12"/>
      <c r="K179" s="11"/>
      <c r="L179" s="12"/>
      <c r="M179" s="12"/>
    </row>
    <row r="180" s="1" customFormat="1" spans="1:13">
      <c r="A180" s="7"/>
      <c r="B180" s="8"/>
      <c r="C180" s="9"/>
      <c r="D180" s="8"/>
      <c r="E180" s="10"/>
      <c r="F180" s="11"/>
      <c r="G180" s="11"/>
      <c r="H180" s="11"/>
      <c r="I180" s="11"/>
      <c r="J180" s="12"/>
      <c r="K180" s="11"/>
      <c r="L180" s="12"/>
      <c r="M180" s="12"/>
    </row>
    <row r="181" s="1" customFormat="1" spans="1:13">
      <c r="A181" s="7"/>
      <c r="B181" s="8"/>
      <c r="C181" s="9"/>
      <c r="D181" s="8"/>
      <c r="E181" s="10"/>
      <c r="F181" s="11"/>
      <c r="G181" s="11"/>
      <c r="H181" s="11"/>
      <c r="I181" s="11"/>
      <c r="J181" s="12"/>
      <c r="K181" s="11"/>
      <c r="L181" s="12"/>
      <c r="M181" s="12"/>
    </row>
    <row r="182" s="1" customFormat="1" spans="1:13">
      <c r="A182" s="7"/>
      <c r="B182" s="8"/>
      <c r="C182" s="9"/>
      <c r="D182" s="8"/>
      <c r="E182" s="10"/>
      <c r="F182" s="11"/>
      <c r="G182" s="11"/>
      <c r="H182" s="11"/>
      <c r="I182" s="11"/>
      <c r="J182" s="12"/>
      <c r="K182" s="11"/>
      <c r="L182" s="12"/>
      <c r="M182" s="12"/>
    </row>
    <row r="183" s="1" customFormat="1" spans="1:13">
      <c r="A183" s="7"/>
      <c r="B183" s="8"/>
      <c r="C183" s="9"/>
      <c r="D183" s="8"/>
      <c r="E183" s="10"/>
      <c r="F183" s="11"/>
      <c r="G183" s="11"/>
      <c r="H183" s="11"/>
      <c r="I183" s="11"/>
      <c r="J183" s="12"/>
      <c r="K183" s="11"/>
      <c r="L183" s="12"/>
      <c r="M183" s="12"/>
    </row>
    <row r="184" s="1" customFormat="1" spans="1:13">
      <c r="A184" s="7"/>
      <c r="B184" s="8"/>
      <c r="C184" s="9"/>
      <c r="D184" s="8"/>
      <c r="E184" s="10"/>
      <c r="F184" s="11"/>
      <c r="G184" s="11"/>
      <c r="H184" s="11"/>
      <c r="I184" s="11"/>
      <c r="J184" s="12"/>
      <c r="K184" s="11"/>
      <c r="L184" s="12"/>
      <c r="M184" s="12"/>
    </row>
    <row r="185" s="1" customFormat="1" spans="1:13">
      <c r="A185" s="7"/>
      <c r="B185" s="8"/>
      <c r="C185" s="9"/>
      <c r="D185" s="8"/>
      <c r="E185" s="10"/>
      <c r="F185" s="11"/>
      <c r="G185" s="11"/>
      <c r="H185" s="11"/>
      <c r="I185" s="11"/>
      <c r="J185" s="12"/>
      <c r="K185" s="11"/>
      <c r="L185" s="12"/>
      <c r="M185" s="12"/>
    </row>
    <row r="186" s="1" customFormat="1" spans="1:13">
      <c r="A186" s="7"/>
      <c r="B186" s="8"/>
      <c r="C186" s="9"/>
      <c r="D186" s="8"/>
      <c r="E186" s="10"/>
      <c r="F186" s="11"/>
      <c r="G186" s="11"/>
      <c r="H186" s="11"/>
      <c r="I186" s="11"/>
      <c r="J186" s="12"/>
      <c r="K186" s="11"/>
      <c r="L186" s="12"/>
      <c r="M186" s="12"/>
    </row>
    <row r="187" s="1" customFormat="1" spans="1:13">
      <c r="A187" s="7"/>
      <c r="B187" s="8"/>
      <c r="C187" s="9"/>
      <c r="D187" s="8"/>
      <c r="E187" s="10"/>
      <c r="F187" s="11"/>
      <c r="G187" s="11"/>
      <c r="H187" s="11"/>
      <c r="I187" s="11"/>
      <c r="J187" s="12"/>
      <c r="K187" s="11"/>
      <c r="L187" s="12"/>
      <c r="M187" s="12"/>
    </row>
    <row r="188" s="1" customFormat="1" spans="1:13">
      <c r="A188" s="7"/>
      <c r="B188" s="8"/>
      <c r="C188" s="9"/>
      <c r="D188" s="8"/>
      <c r="E188" s="10"/>
      <c r="F188" s="11"/>
      <c r="G188" s="11"/>
      <c r="H188" s="11"/>
      <c r="I188" s="11"/>
      <c r="J188" s="12"/>
      <c r="K188" s="11"/>
      <c r="L188" s="12"/>
      <c r="M188" s="12"/>
    </row>
    <row r="189" s="1" customFormat="1" spans="1:13">
      <c r="A189" s="7"/>
      <c r="B189" s="8"/>
      <c r="C189" s="9"/>
      <c r="D189" s="8"/>
      <c r="E189" s="10"/>
      <c r="F189" s="11"/>
      <c r="G189" s="11"/>
      <c r="H189" s="11"/>
      <c r="I189" s="11"/>
      <c r="J189" s="12"/>
      <c r="K189" s="11"/>
      <c r="L189" s="12"/>
      <c r="M189" s="12"/>
    </row>
    <row r="190" s="1" customFormat="1" spans="1:13">
      <c r="A190" s="7"/>
      <c r="B190" s="8"/>
      <c r="C190" s="9"/>
      <c r="D190" s="8"/>
      <c r="E190" s="10"/>
      <c r="F190" s="11"/>
      <c r="G190" s="11"/>
      <c r="H190" s="11"/>
      <c r="I190" s="11"/>
      <c r="J190" s="12"/>
      <c r="K190" s="11"/>
      <c r="L190" s="12"/>
      <c r="M190" s="12"/>
    </row>
    <row r="191" s="1" customFormat="1" spans="1:13">
      <c r="A191" s="7"/>
      <c r="B191" s="8"/>
      <c r="C191" s="9"/>
      <c r="D191" s="8"/>
      <c r="E191" s="10"/>
      <c r="F191" s="11"/>
      <c r="G191" s="11"/>
      <c r="H191" s="11"/>
      <c r="I191" s="11"/>
      <c r="J191" s="12"/>
      <c r="K191" s="11"/>
      <c r="L191" s="12"/>
      <c r="M191" s="12"/>
    </row>
    <row r="192" s="1" customFormat="1" spans="1:13">
      <c r="A192" s="7"/>
      <c r="B192" s="8"/>
      <c r="C192" s="9"/>
      <c r="D192" s="8"/>
      <c r="E192" s="10"/>
      <c r="F192" s="11"/>
      <c r="G192" s="11"/>
      <c r="H192" s="11"/>
      <c r="I192" s="11"/>
      <c r="J192" s="12"/>
      <c r="K192" s="11"/>
      <c r="L192" s="12"/>
      <c r="M192" s="12"/>
    </row>
    <row r="193" s="1" customFormat="1" spans="1:13">
      <c r="A193" s="7"/>
      <c r="B193" s="8"/>
      <c r="C193" s="9"/>
      <c r="D193" s="8"/>
      <c r="E193" s="10"/>
      <c r="F193" s="11"/>
      <c r="G193" s="11"/>
      <c r="H193" s="11"/>
      <c r="I193" s="11"/>
      <c r="J193" s="12"/>
      <c r="K193" s="11"/>
      <c r="L193" s="12"/>
      <c r="M193" s="12"/>
    </row>
    <row r="194" s="1" customFormat="1" spans="1:13">
      <c r="A194" s="7"/>
      <c r="B194" s="8"/>
      <c r="C194" s="9"/>
      <c r="D194" s="8"/>
      <c r="E194" s="10"/>
      <c r="F194" s="11"/>
      <c r="G194" s="11"/>
      <c r="H194" s="11"/>
      <c r="I194" s="11"/>
      <c r="J194" s="12"/>
      <c r="K194" s="11"/>
      <c r="L194" s="12"/>
      <c r="M194" s="12"/>
    </row>
    <row r="195" s="1" customFormat="1" spans="1:13">
      <c r="A195" s="7"/>
      <c r="B195" s="8"/>
      <c r="C195" s="9"/>
      <c r="D195" s="8"/>
      <c r="E195" s="10"/>
      <c r="F195" s="11"/>
      <c r="G195" s="11"/>
      <c r="H195" s="11"/>
      <c r="I195" s="11"/>
      <c r="J195" s="12"/>
      <c r="K195" s="11"/>
      <c r="L195" s="12"/>
      <c r="M195" s="12"/>
    </row>
    <row r="196" s="1" customFormat="1" spans="1:13">
      <c r="A196" s="7"/>
      <c r="B196" s="8"/>
      <c r="C196" s="9"/>
      <c r="D196" s="8"/>
      <c r="E196" s="10"/>
      <c r="F196" s="11"/>
      <c r="G196" s="11"/>
      <c r="H196" s="11"/>
      <c r="I196" s="11"/>
      <c r="J196" s="12"/>
      <c r="K196" s="11"/>
      <c r="L196" s="12"/>
      <c r="M196" s="12"/>
    </row>
    <row r="197" s="1" customFormat="1" spans="1:13">
      <c r="A197" s="7"/>
      <c r="B197" s="8"/>
      <c r="C197" s="9"/>
      <c r="D197" s="8"/>
      <c r="E197" s="10"/>
      <c r="F197" s="11"/>
      <c r="G197" s="11"/>
      <c r="H197" s="11"/>
      <c r="I197" s="11"/>
      <c r="J197" s="12"/>
      <c r="K197" s="11"/>
      <c r="L197" s="12"/>
      <c r="M197" s="12"/>
    </row>
    <row r="198" s="1" customFormat="1" spans="1:13">
      <c r="A198" s="7"/>
      <c r="B198" s="8"/>
      <c r="C198" s="9"/>
      <c r="D198" s="8"/>
      <c r="E198" s="10"/>
      <c r="F198" s="11"/>
      <c r="G198" s="11"/>
      <c r="H198" s="11"/>
      <c r="I198" s="11"/>
      <c r="J198" s="12"/>
      <c r="K198" s="11"/>
      <c r="L198" s="12"/>
      <c r="M198" s="12"/>
    </row>
    <row r="199" s="1" customFormat="1" spans="1:13">
      <c r="A199" s="7"/>
      <c r="B199" s="8"/>
      <c r="C199" s="9"/>
      <c r="D199" s="8"/>
      <c r="E199" s="10"/>
      <c r="F199" s="11"/>
      <c r="G199" s="11"/>
      <c r="H199" s="11"/>
      <c r="I199" s="11"/>
      <c r="J199" s="12"/>
      <c r="K199" s="11"/>
      <c r="L199" s="12"/>
      <c r="M199" s="12"/>
    </row>
    <row r="200" s="1" customFormat="1" spans="1:13">
      <c r="A200" s="7"/>
      <c r="B200" s="8"/>
      <c r="C200" s="9"/>
      <c r="D200" s="8"/>
      <c r="E200" s="10"/>
      <c r="F200" s="11"/>
      <c r="G200" s="11"/>
      <c r="H200" s="11"/>
      <c r="I200" s="11"/>
      <c r="J200" s="12"/>
      <c r="K200" s="11"/>
      <c r="L200" s="12"/>
      <c r="M200" s="12"/>
    </row>
    <row r="201" s="1" customFormat="1" spans="1:13">
      <c r="A201" s="7"/>
      <c r="B201" s="8"/>
      <c r="C201" s="9"/>
      <c r="D201" s="8"/>
      <c r="E201" s="10"/>
      <c r="F201" s="11"/>
      <c r="G201" s="11"/>
      <c r="H201" s="11"/>
      <c r="I201" s="11"/>
      <c r="J201" s="12"/>
      <c r="K201" s="11"/>
      <c r="L201" s="12"/>
      <c r="M201" s="12"/>
    </row>
    <row r="202" s="1" customFormat="1" spans="1:13">
      <c r="A202" s="7"/>
      <c r="B202" s="8"/>
      <c r="C202" s="9"/>
      <c r="D202" s="8"/>
      <c r="E202" s="10"/>
      <c r="F202" s="11"/>
      <c r="G202" s="11"/>
      <c r="H202" s="11"/>
      <c r="I202" s="11"/>
      <c r="J202" s="12"/>
      <c r="K202" s="11"/>
      <c r="L202" s="12"/>
      <c r="M202" s="12"/>
    </row>
    <row r="203" s="1" customFormat="1" spans="1:13">
      <c r="A203" s="7"/>
      <c r="B203" s="8"/>
      <c r="C203" s="9"/>
      <c r="D203" s="8"/>
      <c r="E203" s="10"/>
      <c r="F203" s="11"/>
      <c r="G203" s="11"/>
      <c r="H203" s="11"/>
      <c r="I203" s="11"/>
      <c r="J203" s="12"/>
      <c r="K203" s="11"/>
      <c r="L203" s="12"/>
      <c r="M203" s="12"/>
    </row>
    <row r="204" s="1" customFormat="1" spans="1:13">
      <c r="A204" s="7"/>
      <c r="B204" s="8"/>
      <c r="C204" s="9"/>
      <c r="D204" s="8"/>
      <c r="E204" s="10"/>
      <c r="F204" s="11"/>
      <c r="G204" s="11"/>
      <c r="H204" s="11"/>
      <c r="I204" s="11"/>
      <c r="J204" s="12"/>
      <c r="K204" s="11"/>
      <c r="L204" s="12"/>
      <c r="M204" s="12"/>
    </row>
    <row r="205" s="1" customFormat="1" spans="1:13">
      <c r="A205" s="7"/>
      <c r="B205" s="8"/>
      <c r="C205" s="9"/>
      <c r="D205" s="8"/>
      <c r="E205" s="10"/>
      <c r="F205" s="11"/>
      <c r="G205" s="11"/>
      <c r="H205" s="11"/>
      <c r="I205" s="11"/>
      <c r="J205" s="12"/>
      <c r="K205" s="11"/>
      <c r="L205" s="12"/>
      <c r="M205" s="12"/>
    </row>
    <row r="206" s="1" customFormat="1" spans="1:13">
      <c r="A206" s="7"/>
      <c r="B206" s="8"/>
      <c r="C206" s="9"/>
      <c r="D206" s="8"/>
      <c r="E206" s="10"/>
      <c r="F206" s="11"/>
      <c r="G206" s="11"/>
      <c r="H206" s="11"/>
      <c r="I206" s="11"/>
      <c r="J206" s="12"/>
      <c r="K206" s="11"/>
      <c r="L206" s="12"/>
      <c r="M206" s="12"/>
    </row>
    <row r="207" s="1" customFormat="1" spans="1:13">
      <c r="A207" s="7"/>
      <c r="B207" s="8"/>
      <c r="C207" s="9"/>
      <c r="D207" s="8"/>
      <c r="E207" s="10"/>
      <c r="F207" s="11"/>
      <c r="G207" s="11"/>
      <c r="H207" s="11"/>
      <c r="I207" s="11"/>
      <c r="J207" s="12"/>
      <c r="K207" s="11"/>
      <c r="L207" s="12"/>
      <c r="M207" s="12"/>
    </row>
    <row r="208" s="1" customFormat="1" spans="1:13">
      <c r="A208" s="7"/>
      <c r="B208" s="8"/>
      <c r="C208" s="9"/>
      <c r="D208" s="8"/>
      <c r="E208" s="10"/>
      <c r="F208" s="11"/>
      <c r="G208" s="11"/>
      <c r="H208" s="11"/>
      <c r="I208" s="11"/>
      <c r="J208" s="12"/>
      <c r="K208" s="11"/>
      <c r="L208" s="12"/>
      <c r="M208" s="12"/>
    </row>
    <row r="209" s="1" customFormat="1" spans="1:13">
      <c r="A209" s="7"/>
      <c r="B209" s="8"/>
      <c r="C209" s="9"/>
      <c r="D209" s="8"/>
      <c r="E209" s="10"/>
      <c r="F209" s="11"/>
      <c r="G209" s="11"/>
      <c r="H209" s="11"/>
      <c r="I209" s="11"/>
      <c r="J209" s="12"/>
      <c r="K209" s="11"/>
      <c r="L209" s="12"/>
      <c r="M209" s="12"/>
    </row>
    <row r="210" s="1" customFormat="1" spans="1:13">
      <c r="A210" s="7"/>
      <c r="B210" s="8"/>
      <c r="C210" s="9"/>
      <c r="D210" s="8"/>
      <c r="E210" s="10"/>
      <c r="F210" s="11"/>
      <c r="G210" s="11"/>
      <c r="H210" s="11"/>
      <c r="I210" s="11"/>
      <c r="J210" s="12"/>
      <c r="K210" s="11"/>
      <c r="L210" s="12"/>
      <c r="M210" s="12"/>
    </row>
    <row r="211" s="1" customFormat="1" spans="1:13">
      <c r="A211" s="7"/>
      <c r="B211" s="8"/>
      <c r="C211" s="9"/>
      <c r="D211" s="8"/>
      <c r="E211" s="10"/>
      <c r="F211" s="11"/>
      <c r="G211" s="11"/>
      <c r="H211" s="11"/>
      <c r="I211" s="11"/>
      <c r="J211" s="12"/>
      <c r="K211" s="11"/>
      <c r="L211" s="12"/>
      <c r="M211" s="12"/>
    </row>
    <row r="212" s="1" customFormat="1" spans="1:13">
      <c r="A212" s="7"/>
      <c r="B212" s="8"/>
      <c r="C212" s="9"/>
      <c r="D212" s="8"/>
      <c r="E212" s="10"/>
      <c r="F212" s="11"/>
      <c r="G212" s="11"/>
      <c r="H212" s="11"/>
      <c r="I212" s="11"/>
      <c r="J212" s="12"/>
      <c r="K212" s="11"/>
      <c r="L212" s="12"/>
      <c r="M212" s="12"/>
    </row>
    <row r="213" s="1" customFormat="1" spans="1:13">
      <c r="A213" s="7"/>
      <c r="B213" s="8"/>
      <c r="C213" s="9"/>
      <c r="D213" s="8"/>
      <c r="E213" s="10"/>
      <c r="F213" s="11"/>
      <c r="G213" s="11"/>
      <c r="H213" s="11"/>
      <c r="I213" s="11"/>
      <c r="J213" s="12"/>
      <c r="K213" s="11"/>
      <c r="L213" s="12"/>
      <c r="M213" s="12"/>
    </row>
    <row r="214" s="1" customFormat="1" spans="1:13">
      <c r="A214" s="7"/>
      <c r="B214" s="8"/>
      <c r="C214" s="9"/>
      <c r="D214" s="8"/>
      <c r="E214" s="10"/>
      <c r="F214" s="11"/>
      <c r="G214" s="11"/>
      <c r="H214" s="11"/>
      <c r="I214" s="11"/>
      <c r="J214" s="12"/>
      <c r="K214" s="11"/>
      <c r="L214" s="12"/>
      <c r="M214" s="12"/>
    </row>
    <row r="215" s="1" customFormat="1" spans="1:13">
      <c r="A215" s="7"/>
      <c r="B215" s="8"/>
      <c r="C215" s="9"/>
      <c r="D215" s="8"/>
      <c r="E215" s="10"/>
      <c r="F215" s="11"/>
      <c r="G215" s="11"/>
      <c r="H215" s="11"/>
      <c r="I215" s="11"/>
      <c r="J215" s="12"/>
      <c r="K215" s="11"/>
      <c r="L215" s="12"/>
      <c r="M215" s="12"/>
    </row>
    <row r="216" s="1" customFormat="1" spans="1:13">
      <c r="A216" s="7"/>
      <c r="B216" s="8"/>
      <c r="C216" s="9"/>
      <c r="D216" s="8"/>
      <c r="E216" s="10"/>
      <c r="F216" s="11"/>
      <c r="G216" s="11"/>
      <c r="H216" s="11"/>
      <c r="I216" s="11"/>
      <c r="J216" s="12"/>
      <c r="K216" s="11"/>
      <c r="L216" s="12"/>
      <c r="M216" s="12"/>
    </row>
    <row r="217" s="1" customFormat="1" spans="1:13">
      <c r="A217" s="7"/>
      <c r="B217" s="8"/>
      <c r="C217" s="9"/>
      <c r="D217" s="8"/>
      <c r="E217" s="10"/>
      <c r="F217" s="11"/>
      <c r="G217" s="11"/>
      <c r="H217" s="11"/>
      <c r="I217" s="11"/>
      <c r="J217" s="12"/>
      <c r="K217" s="11"/>
      <c r="L217" s="12"/>
      <c r="M217" s="12"/>
    </row>
    <row r="218" s="1" customFormat="1" spans="1:13">
      <c r="A218" s="7"/>
      <c r="B218" s="8"/>
      <c r="C218" s="9"/>
      <c r="D218" s="8"/>
      <c r="E218" s="10"/>
      <c r="F218" s="11"/>
      <c r="G218" s="11"/>
      <c r="H218" s="11"/>
      <c r="I218" s="11"/>
      <c r="J218" s="12"/>
      <c r="K218" s="11"/>
      <c r="L218" s="12"/>
      <c r="M218" s="12"/>
    </row>
    <row r="219" s="1" customFormat="1" spans="1:13">
      <c r="A219" s="7"/>
      <c r="B219" s="8"/>
      <c r="C219" s="9"/>
      <c r="D219" s="8"/>
      <c r="E219" s="10"/>
      <c r="F219" s="11"/>
      <c r="G219" s="11"/>
      <c r="H219" s="11"/>
      <c r="I219" s="11"/>
      <c r="J219" s="12"/>
      <c r="K219" s="11"/>
      <c r="L219" s="12"/>
      <c r="M219" s="12"/>
    </row>
    <row r="220" s="1" customFormat="1" spans="1:13">
      <c r="A220" s="7"/>
      <c r="B220" s="8"/>
      <c r="C220" s="9"/>
      <c r="D220" s="8"/>
      <c r="E220" s="10"/>
      <c r="F220" s="11"/>
      <c r="G220" s="11"/>
      <c r="H220" s="11"/>
      <c r="I220" s="11"/>
      <c r="J220" s="12"/>
      <c r="K220" s="11"/>
      <c r="L220" s="12"/>
      <c r="M220" s="12"/>
    </row>
    <row r="221" s="1" customFormat="1" spans="1:13">
      <c r="A221" s="7"/>
      <c r="B221" s="8"/>
      <c r="C221" s="9"/>
      <c r="D221" s="8"/>
      <c r="E221" s="10"/>
      <c r="F221" s="11"/>
      <c r="G221" s="11"/>
      <c r="H221" s="11"/>
      <c r="I221" s="11"/>
      <c r="J221" s="12"/>
      <c r="K221" s="11"/>
      <c r="L221" s="12"/>
      <c r="M221" s="12"/>
    </row>
    <row r="222" s="1" customFormat="1" spans="1:13">
      <c r="A222" s="7"/>
      <c r="B222" s="8"/>
      <c r="C222" s="9"/>
      <c r="D222" s="8"/>
      <c r="E222" s="10"/>
      <c r="F222" s="11"/>
      <c r="G222" s="11"/>
      <c r="H222" s="11"/>
      <c r="I222" s="11"/>
      <c r="J222" s="12"/>
      <c r="K222" s="11"/>
      <c r="L222" s="12"/>
      <c r="M222" s="12"/>
    </row>
    <row r="223" s="1" customFormat="1" spans="1:13">
      <c r="A223" s="7"/>
      <c r="B223" s="8"/>
      <c r="C223" s="9"/>
      <c r="D223" s="8"/>
      <c r="E223" s="10"/>
      <c r="F223" s="11"/>
      <c r="G223" s="11"/>
      <c r="H223" s="11"/>
      <c r="I223" s="11"/>
      <c r="J223" s="12"/>
      <c r="K223" s="11"/>
      <c r="L223" s="12"/>
      <c r="M223" s="12"/>
    </row>
    <row r="224" s="1" customFormat="1" spans="1:13">
      <c r="A224" s="7"/>
      <c r="B224" s="8"/>
      <c r="C224" s="9"/>
      <c r="D224" s="8"/>
      <c r="E224" s="10"/>
      <c r="F224" s="11"/>
      <c r="G224" s="11"/>
      <c r="H224" s="11"/>
      <c r="I224" s="11"/>
      <c r="J224" s="12"/>
      <c r="K224" s="11"/>
      <c r="L224" s="12"/>
      <c r="M224" s="12"/>
    </row>
    <row r="225" s="1" customFormat="1" spans="1:13">
      <c r="A225" s="7"/>
      <c r="B225" s="8"/>
      <c r="C225" s="9"/>
      <c r="D225" s="8"/>
      <c r="E225" s="10"/>
      <c r="F225" s="11"/>
      <c r="G225" s="11"/>
      <c r="H225" s="11"/>
      <c r="I225" s="11"/>
      <c r="J225" s="12"/>
      <c r="K225" s="11"/>
      <c r="L225" s="12"/>
      <c r="M225" s="12"/>
    </row>
    <row r="226" s="1" customFormat="1" spans="1:13">
      <c r="A226" s="7"/>
      <c r="B226" s="8"/>
      <c r="C226" s="9"/>
      <c r="D226" s="8"/>
      <c r="E226" s="10"/>
      <c r="F226" s="11"/>
      <c r="G226" s="11"/>
      <c r="H226" s="11"/>
      <c r="I226" s="11"/>
      <c r="J226" s="12"/>
      <c r="K226" s="11"/>
      <c r="L226" s="12"/>
      <c r="M226" s="12"/>
    </row>
    <row r="227" s="1" customFormat="1" spans="1:13">
      <c r="A227" s="7"/>
      <c r="B227" s="8"/>
      <c r="C227" s="9"/>
      <c r="D227" s="8"/>
      <c r="E227" s="10"/>
      <c r="F227" s="11"/>
      <c r="G227" s="11"/>
      <c r="H227" s="11"/>
      <c r="I227" s="11"/>
      <c r="J227" s="12"/>
      <c r="K227" s="11"/>
      <c r="L227" s="12"/>
      <c r="M227" s="12"/>
    </row>
    <row r="228" s="1" customFormat="1" spans="1:13">
      <c r="A228" s="7"/>
      <c r="B228" s="8"/>
      <c r="C228" s="9"/>
      <c r="D228" s="8"/>
      <c r="E228" s="10"/>
      <c r="F228" s="11"/>
      <c r="G228" s="11"/>
      <c r="H228" s="11"/>
      <c r="I228" s="11"/>
      <c r="J228" s="12"/>
      <c r="K228" s="11"/>
      <c r="L228" s="12"/>
      <c r="M228" s="12"/>
    </row>
    <row r="229" s="1" customFormat="1" spans="1:13">
      <c r="A229" s="7"/>
      <c r="B229" s="8"/>
      <c r="C229" s="9"/>
      <c r="D229" s="8"/>
      <c r="E229" s="10"/>
      <c r="F229" s="11"/>
      <c r="G229" s="11"/>
      <c r="H229" s="11"/>
      <c r="I229" s="11"/>
      <c r="J229" s="12"/>
      <c r="K229" s="11"/>
      <c r="L229" s="12"/>
      <c r="M229" s="12"/>
    </row>
    <row r="230" s="1" customFormat="1" spans="1:13">
      <c r="A230" s="7"/>
      <c r="B230" s="8"/>
      <c r="C230" s="9"/>
      <c r="D230" s="8"/>
      <c r="E230" s="10"/>
      <c r="F230" s="11"/>
      <c r="G230" s="11"/>
      <c r="H230" s="11"/>
      <c r="I230" s="11"/>
      <c r="J230" s="12"/>
      <c r="K230" s="11"/>
      <c r="L230" s="12"/>
      <c r="M230" s="12"/>
    </row>
    <row r="231" s="1" customFormat="1" spans="1:13">
      <c r="A231" s="7"/>
      <c r="B231" s="8"/>
      <c r="C231" s="9"/>
      <c r="D231" s="8"/>
      <c r="E231" s="10"/>
      <c r="F231" s="11"/>
      <c r="G231" s="11"/>
      <c r="H231" s="11"/>
      <c r="I231" s="11"/>
      <c r="J231" s="12"/>
      <c r="K231" s="11"/>
      <c r="L231" s="12"/>
      <c r="M231" s="12"/>
    </row>
    <row r="232" s="1" customFormat="1" spans="1:13">
      <c r="A232" s="7"/>
      <c r="B232" s="8"/>
      <c r="C232" s="9"/>
      <c r="D232" s="8"/>
      <c r="E232" s="10"/>
      <c r="F232" s="11"/>
      <c r="G232" s="11"/>
      <c r="H232" s="11"/>
      <c r="I232" s="11"/>
      <c r="J232" s="12"/>
      <c r="K232" s="11"/>
      <c r="L232" s="12"/>
      <c r="M232" s="12"/>
    </row>
    <row r="233" s="1" customFormat="1" spans="1:13">
      <c r="A233" s="7"/>
      <c r="B233" s="8"/>
      <c r="C233" s="9"/>
      <c r="D233" s="8"/>
      <c r="E233" s="10"/>
      <c r="F233" s="11"/>
      <c r="G233" s="11"/>
      <c r="H233" s="11"/>
      <c r="I233" s="11"/>
      <c r="J233" s="12"/>
      <c r="K233" s="11"/>
      <c r="L233" s="12"/>
      <c r="M233" s="12"/>
    </row>
    <row r="234" s="1" customFormat="1" spans="1:13">
      <c r="A234" s="7"/>
      <c r="B234" s="8"/>
      <c r="C234" s="9"/>
      <c r="D234" s="8"/>
      <c r="E234" s="10"/>
      <c r="F234" s="11"/>
      <c r="G234" s="11"/>
      <c r="H234" s="11"/>
      <c r="I234" s="11"/>
      <c r="J234" s="12"/>
      <c r="K234" s="11"/>
      <c r="L234" s="12"/>
      <c r="M234" s="12"/>
    </row>
    <row r="235" s="1" customFormat="1" spans="1:13">
      <c r="A235" s="7"/>
      <c r="B235" s="8"/>
      <c r="C235" s="9"/>
      <c r="D235" s="8"/>
      <c r="E235" s="10"/>
      <c r="F235" s="11"/>
      <c r="G235" s="11"/>
      <c r="H235" s="11"/>
      <c r="I235" s="11"/>
      <c r="J235" s="12"/>
      <c r="K235" s="11"/>
      <c r="L235" s="12"/>
      <c r="M235" s="12"/>
    </row>
    <row r="236" s="1" customFormat="1" spans="1:13">
      <c r="A236" s="7"/>
      <c r="B236" s="8"/>
      <c r="C236" s="9"/>
      <c r="D236" s="8"/>
      <c r="E236" s="10"/>
      <c r="F236" s="11"/>
      <c r="G236" s="11"/>
      <c r="H236" s="11"/>
      <c r="I236" s="11"/>
      <c r="J236" s="12"/>
      <c r="K236" s="11"/>
      <c r="L236" s="12"/>
      <c r="M236" s="12"/>
    </row>
    <row r="237" s="1" customFormat="1" spans="1:13">
      <c r="A237" s="7"/>
      <c r="B237" s="8"/>
      <c r="C237" s="9"/>
      <c r="D237" s="8"/>
      <c r="E237" s="10"/>
      <c r="F237" s="11"/>
      <c r="G237" s="11"/>
      <c r="H237" s="11"/>
      <c r="I237" s="11"/>
      <c r="J237" s="12"/>
      <c r="K237" s="11"/>
      <c r="L237" s="12"/>
      <c r="M237" s="12"/>
    </row>
    <row r="238" s="1" customFormat="1" spans="1:13">
      <c r="A238" s="7"/>
      <c r="B238" s="8"/>
      <c r="C238" s="9"/>
      <c r="D238" s="8"/>
      <c r="E238" s="10"/>
      <c r="F238" s="11"/>
      <c r="G238" s="11"/>
      <c r="H238" s="11"/>
      <c r="I238" s="11"/>
      <c r="J238" s="12"/>
      <c r="K238" s="11"/>
      <c r="L238" s="12"/>
      <c r="M238" s="12"/>
    </row>
    <row r="239" s="1" customFormat="1" spans="1:13">
      <c r="A239" s="7"/>
      <c r="B239" s="8"/>
      <c r="C239" s="9"/>
      <c r="D239" s="8"/>
      <c r="E239" s="10"/>
      <c r="F239" s="11"/>
      <c r="G239" s="11"/>
      <c r="H239" s="11"/>
      <c r="I239" s="11"/>
      <c r="J239" s="12"/>
      <c r="K239" s="11"/>
      <c r="L239" s="12"/>
      <c r="M239" s="12"/>
    </row>
    <row r="240" s="1" customFormat="1" spans="1:13">
      <c r="A240" s="7"/>
      <c r="B240" s="8"/>
      <c r="C240" s="9"/>
      <c r="D240" s="8"/>
      <c r="E240" s="10"/>
      <c r="F240" s="11"/>
      <c r="G240" s="11"/>
      <c r="H240" s="11"/>
      <c r="I240" s="11"/>
      <c r="J240" s="12"/>
      <c r="K240" s="11"/>
      <c r="L240" s="12"/>
      <c r="M240" s="12"/>
    </row>
    <row r="241" s="1" customFormat="1" spans="1:13">
      <c r="A241" s="7"/>
      <c r="B241" s="8"/>
      <c r="C241" s="9"/>
      <c r="D241" s="8"/>
      <c r="E241" s="10"/>
      <c r="F241" s="11"/>
      <c r="G241" s="11"/>
      <c r="H241" s="11"/>
      <c r="I241" s="11"/>
      <c r="J241" s="12"/>
      <c r="K241" s="11"/>
      <c r="L241" s="12"/>
      <c r="M241" s="12"/>
    </row>
    <row r="242" s="1" customFormat="1" spans="1:13">
      <c r="A242" s="7"/>
      <c r="B242" s="8"/>
      <c r="C242" s="9"/>
      <c r="D242" s="8"/>
      <c r="E242" s="10"/>
      <c r="F242" s="11"/>
      <c r="G242" s="11"/>
      <c r="H242" s="11"/>
      <c r="I242" s="11"/>
      <c r="J242" s="12"/>
      <c r="K242" s="11"/>
      <c r="L242" s="12"/>
      <c r="M242" s="12"/>
    </row>
    <row r="243" s="1" customFormat="1" spans="1:13">
      <c r="A243" s="7"/>
      <c r="B243" s="8"/>
      <c r="C243" s="9"/>
      <c r="D243" s="8"/>
      <c r="E243" s="10"/>
      <c r="F243" s="11"/>
      <c r="G243" s="11"/>
      <c r="H243" s="11"/>
      <c r="I243" s="11"/>
      <c r="J243" s="12"/>
      <c r="K243" s="11"/>
      <c r="L243" s="12"/>
      <c r="M243" s="12"/>
    </row>
    <row r="244" s="1" customFormat="1" spans="1:13">
      <c r="A244" s="7"/>
      <c r="B244" s="8"/>
      <c r="C244" s="9"/>
      <c r="D244" s="8"/>
      <c r="E244" s="10"/>
      <c r="F244" s="11"/>
      <c r="G244" s="11"/>
      <c r="H244" s="11"/>
      <c r="I244" s="11"/>
      <c r="J244" s="12"/>
      <c r="K244" s="11"/>
      <c r="L244" s="12"/>
      <c r="M244" s="12"/>
    </row>
    <row r="245" s="1" customFormat="1" spans="1:13">
      <c r="A245" s="7"/>
      <c r="B245" s="8"/>
      <c r="C245" s="9"/>
      <c r="D245" s="8"/>
      <c r="E245" s="10"/>
      <c r="F245" s="11"/>
      <c r="G245" s="11"/>
      <c r="H245" s="11"/>
      <c r="I245" s="11"/>
      <c r="J245" s="12"/>
      <c r="K245" s="11"/>
      <c r="L245" s="12"/>
      <c r="M245" s="12"/>
    </row>
    <row r="246" s="1" customFormat="1" spans="1:13">
      <c r="A246" s="7"/>
      <c r="B246" s="8"/>
      <c r="C246" s="9"/>
      <c r="D246" s="8"/>
      <c r="E246" s="10"/>
      <c r="F246" s="11"/>
      <c r="G246" s="11"/>
      <c r="H246" s="11"/>
      <c r="I246" s="11"/>
      <c r="J246" s="12"/>
      <c r="K246" s="11"/>
      <c r="L246" s="12"/>
      <c r="M246" s="12"/>
    </row>
    <row r="247" s="1" customFormat="1" spans="1:13">
      <c r="A247" s="7"/>
      <c r="B247" s="8"/>
      <c r="C247" s="9"/>
      <c r="D247" s="8"/>
      <c r="E247" s="10"/>
      <c r="F247" s="11"/>
      <c r="G247" s="11"/>
      <c r="H247" s="11"/>
      <c r="I247" s="11"/>
      <c r="J247" s="12"/>
      <c r="K247" s="11"/>
      <c r="L247" s="12"/>
      <c r="M247" s="12"/>
    </row>
    <row r="248" s="1" customFormat="1" spans="1:13">
      <c r="A248" s="7"/>
      <c r="B248" s="8"/>
      <c r="C248" s="9"/>
      <c r="D248" s="8"/>
      <c r="E248" s="10"/>
      <c r="F248" s="11"/>
      <c r="G248" s="11"/>
      <c r="H248" s="11"/>
      <c r="I248" s="11"/>
      <c r="J248" s="12"/>
      <c r="K248" s="11"/>
      <c r="L248" s="12"/>
      <c r="M248" s="12"/>
    </row>
    <row r="249" s="1" customFormat="1" spans="1:13">
      <c r="A249" s="7"/>
      <c r="B249" s="8"/>
      <c r="C249" s="9"/>
      <c r="D249" s="8"/>
      <c r="E249" s="10"/>
      <c r="F249" s="11"/>
      <c r="G249" s="11"/>
      <c r="H249" s="11"/>
      <c r="I249" s="11"/>
      <c r="J249" s="12"/>
      <c r="K249" s="11"/>
      <c r="L249" s="12"/>
      <c r="M249" s="12"/>
    </row>
    <row r="250" s="1" customFormat="1" spans="1:13">
      <c r="A250" s="7"/>
      <c r="B250" s="8"/>
      <c r="C250" s="9"/>
      <c r="D250" s="8"/>
      <c r="E250" s="10"/>
      <c r="F250" s="11"/>
      <c r="G250" s="11"/>
      <c r="H250" s="11"/>
      <c r="I250" s="11"/>
      <c r="J250" s="12"/>
      <c r="K250" s="11"/>
      <c r="L250" s="12"/>
      <c r="M250" s="12"/>
    </row>
    <row r="251" s="1" customFormat="1" spans="1:13">
      <c r="A251" s="7"/>
      <c r="B251" s="8"/>
      <c r="C251" s="9"/>
      <c r="D251" s="8"/>
      <c r="E251" s="10"/>
      <c r="F251" s="11"/>
      <c r="G251" s="11"/>
      <c r="H251" s="11"/>
      <c r="I251" s="11"/>
      <c r="J251" s="12"/>
      <c r="K251" s="11"/>
      <c r="L251" s="12"/>
      <c r="M251" s="12"/>
    </row>
    <row r="252" s="1" customFormat="1" spans="1:13">
      <c r="A252" s="7"/>
      <c r="B252" s="8"/>
      <c r="C252" s="9"/>
      <c r="D252" s="8"/>
      <c r="E252" s="10"/>
      <c r="F252" s="11"/>
      <c r="G252" s="11"/>
      <c r="H252" s="11"/>
      <c r="I252" s="11"/>
      <c r="J252" s="12"/>
      <c r="K252" s="11"/>
      <c r="L252" s="12"/>
      <c r="M252" s="12"/>
    </row>
    <row r="253" s="1" customFormat="1" spans="1:13">
      <c r="A253" s="7"/>
      <c r="B253" s="8"/>
      <c r="C253" s="9"/>
      <c r="D253" s="8"/>
      <c r="E253" s="10"/>
      <c r="F253" s="11"/>
      <c r="G253" s="11"/>
      <c r="H253" s="11"/>
      <c r="I253" s="11"/>
      <c r="J253" s="12"/>
      <c r="K253" s="11"/>
      <c r="L253" s="12"/>
      <c r="M253" s="12"/>
    </row>
    <row r="254" s="1" customFormat="1" spans="1:13">
      <c r="A254" s="7"/>
      <c r="B254" s="8"/>
      <c r="C254" s="9"/>
      <c r="D254" s="8"/>
      <c r="E254" s="10"/>
      <c r="F254" s="11"/>
      <c r="G254" s="11"/>
      <c r="H254" s="11"/>
      <c r="I254" s="11"/>
      <c r="J254" s="12"/>
      <c r="K254" s="11"/>
      <c r="L254" s="12"/>
      <c r="M254" s="12"/>
    </row>
    <row r="255" s="1" customFormat="1" spans="1:13">
      <c r="A255" s="7"/>
      <c r="B255" s="8"/>
      <c r="C255" s="9"/>
      <c r="D255" s="8"/>
      <c r="E255" s="10"/>
      <c r="F255" s="11"/>
      <c r="G255" s="11"/>
      <c r="H255" s="11"/>
      <c r="I255" s="11"/>
      <c r="J255" s="12"/>
      <c r="K255" s="11"/>
      <c r="L255" s="12"/>
      <c r="M255" s="12"/>
    </row>
    <row r="256" s="1" customFormat="1" spans="1:13">
      <c r="A256" s="7"/>
      <c r="B256" s="8"/>
      <c r="C256" s="9"/>
      <c r="D256" s="8"/>
      <c r="E256" s="10"/>
      <c r="F256" s="11"/>
      <c r="G256" s="11"/>
      <c r="H256" s="11"/>
      <c r="I256" s="11"/>
      <c r="J256" s="12"/>
      <c r="K256" s="11"/>
      <c r="L256" s="12"/>
      <c r="M256" s="12"/>
    </row>
    <row r="257" s="1" customFormat="1" spans="1:13">
      <c r="A257" s="7"/>
      <c r="B257" s="8"/>
      <c r="C257" s="9"/>
      <c r="D257" s="8"/>
      <c r="E257" s="10"/>
      <c r="F257" s="11"/>
      <c r="G257" s="11"/>
      <c r="H257" s="11"/>
      <c r="I257" s="11"/>
      <c r="J257" s="12"/>
      <c r="K257" s="11"/>
      <c r="L257" s="12"/>
      <c r="M257" s="12"/>
    </row>
    <row r="258" s="1" customFormat="1" spans="1:13">
      <c r="A258" s="7"/>
      <c r="B258" s="8"/>
      <c r="C258" s="9"/>
      <c r="D258" s="8"/>
      <c r="E258" s="10"/>
      <c r="F258" s="11"/>
      <c r="G258" s="11"/>
      <c r="H258" s="11"/>
      <c r="I258" s="11"/>
      <c r="J258" s="12"/>
      <c r="K258" s="11"/>
      <c r="L258" s="12"/>
      <c r="M258" s="12"/>
    </row>
    <row r="259" s="1" customFormat="1" spans="1:13">
      <c r="A259" s="7"/>
      <c r="B259" s="8"/>
      <c r="C259" s="9"/>
      <c r="D259" s="8"/>
      <c r="E259" s="10"/>
      <c r="F259" s="11"/>
      <c r="G259" s="11"/>
      <c r="H259" s="11"/>
      <c r="I259" s="11"/>
      <c r="J259" s="12"/>
      <c r="K259" s="11"/>
      <c r="L259" s="12"/>
      <c r="M259" s="12"/>
    </row>
    <row r="260" s="1" customFormat="1" spans="1:13">
      <c r="A260" s="7"/>
      <c r="B260" s="8"/>
      <c r="C260" s="9"/>
      <c r="D260" s="8"/>
      <c r="E260" s="10"/>
      <c r="F260" s="11"/>
      <c r="G260" s="11"/>
      <c r="H260" s="11"/>
      <c r="I260" s="11"/>
      <c r="J260" s="12"/>
      <c r="K260" s="11"/>
      <c r="L260" s="12"/>
      <c r="M260" s="12"/>
    </row>
    <row r="261" s="1" customFormat="1" spans="1:13">
      <c r="A261" s="7"/>
      <c r="B261" s="8"/>
      <c r="C261" s="9"/>
      <c r="D261" s="8"/>
      <c r="E261" s="10"/>
      <c r="F261" s="11"/>
      <c r="G261" s="11"/>
      <c r="H261" s="11"/>
      <c r="I261" s="11"/>
      <c r="J261" s="12"/>
      <c r="K261" s="11"/>
      <c r="L261" s="12"/>
      <c r="M261" s="12"/>
    </row>
    <row r="262" s="1" customFormat="1" spans="1:13">
      <c r="A262" s="7"/>
      <c r="B262" s="8"/>
      <c r="C262" s="9"/>
      <c r="D262" s="8"/>
      <c r="E262" s="10"/>
      <c r="F262" s="11"/>
      <c r="G262" s="11"/>
      <c r="H262" s="11"/>
      <c r="I262" s="11"/>
      <c r="J262" s="12"/>
      <c r="K262" s="11"/>
      <c r="L262" s="12"/>
      <c r="M262" s="12"/>
    </row>
    <row r="263" s="1" customFormat="1" spans="1:13">
      <c r="A263" s="7"/>
      <c r="B263" s="8"/>
      <c r="C263" s="9"/>
      <c r="D263" s="8"/>
      <c r="E263" s="10"/>
      <c r="F263" s="11"/>
      <c r="G263" s="11"/>
      <c r="H263" s="11"/>
      <c r="I263" s="11"/>
      <c r="J263" s="12"/>
      <c r="K263" s="11"/>
      <c r="L263" s="12"/>
      <c r="M263" s="12"/>
    </row>
    <row r="264" s="1" customFormat="1" spans="1:13">
      <c r="A264" s="7"/>
      <c r="B264" s="8"/>
      <c r="C264" s="9"/>
      <c r="D264" s="8"/>
      <c r="E264" s="10"/>
      <c r="F264" s="11"/>
      <c r="G264" s="11"/>
      <c r="H264" s="11"/>
      <c r="I264" s="11"/>
      <c r="J264" s="12"/>
      <c r="K264" s="11"/>
      <c r="L264" s="12"/>
      <c r="M264" s="12"/>
    </row>
    <row r="265" s="1" customFormat="1" spans="1:13">
      <c r="A265" s="7"/>
      <c r="B265" s="8"/>
      <c r="C265" s="9"/>
      <c r="D265" s="8"/>
      <c r="E265" s="10"/>
      <c r="F265" s="11"/>
      <c r="G265" s="11"/>
      <c r="H265" s="11"/>
      <c r="I265" s="11"/>
      <c r="J265" s="12"/>
      <c r="K265" s="11"/>
      <c r="L265" s="12"/>
      <c r="M265" s="12"/>
    </row>
    <row r="266" s="1" customFormat="1" spans="1:13">
      <c r="A266" s="7"/>
      <c r="B266" s="8"/>
      <c r="C266" s="9"/>
      <c r="D266" s="8"/>
      <c r="E266" s="10"/>
      <c r="F266" s="11"/>
      <c r="G266" s="11"/>
      <c r="H266" s="11"/>
      <c r="I266" s="11"/>
      <c r="J266" s="12"/>
      <c r="K266" s="11"/>
      <c r="L266" s="12"/>
      <c r="M266" s="12"/>
    </row>
    <row r="267" s="1" customFormat="1" spans="1:13">
      <c r="A267" s="7"/>
      <c r="B267" s="8"/>
      <c r="C267" s="9"/>
      <c r="D267" s="8"/>
      <c r="E267" s="10"/>
      <c r="F267" s="11"/>
      <c r="G267" s="11"/>
      <c r="H267" s="11"/>
      <c r="I267" s="11"/>
      <c r="J267" s="12"/>
      <c r="K267" s="11"/>
      <c r="L267" s="12"/>
      <c r="M267" s="12"/>
    </row>
    <row r="268" s="1" customFormat="1" spans="1:13">
      <c r="A268" s="7"/>
      <c r="B268" s="8"/>
      <c r="C268" s="9"/>
      <c r="D268" s="8"/>
      <c r="E268" s="10"/>
      <c r="F268" s="11"/>
      <c r="G268" s="11"/>
      <c r="H268" s="11"/>
      <c r="I268" s="11"/>
      <c r="J268" s="12"/>
      <c r="K268" s="11"/>
      <c r="L268" s="12"/>
      <c r="M268" s="12"/>
    </row>
    <row r="269" s="1" customFormat="1" spans="1:13">
      <c r="A269" s="7"/>
      <c r="B269" s="8"/>
      <c r="C269" s="9"/>
      <c r="D269" s="8"/>
      <c r="E269" s="10"/>
      <c r="F269" s="11"/>
      <c r="G269" s="11"/>
      <c r="H269" s="11"/>
      <c r="I269" s="11"/>
      <c r="J269" s="12"/>
      <c r="K269" s="11"/>
      <c r="L269" s="12"/>
      <c r="M269" s="12"/>
    </row>
    <row r="270" s="1" customFormat="1" spans="1:13">
      <c r="A270" s="7"/>
      <c r="B270" s="8"/>
      <c r="C270" s="9"/>
      <c r="D270" s="8"/>
      <c r="E270" s="10"/>
      <c r="F270" s="11"/>
      <c r="G270" s="11"/>
      <c r="H270" s="11"/>
      <c r="I270" s="11"/>
      <c r="J270" s="12"/>
      <c r="K270" s="11"/>
      <c r="L270" s="12"/>
      <c r="M270" s="12"/>
    </row>
    <row r="271" s="1" customFormat="1" spans="1:13">
      <c r="A271" s="7"/>
      <c r="B271" s="8"/>
      <c r="C271" s="9"/>
      <c r="D271" s="8"/>
      <c r="E271" s="10"/>
      <c r="F271" s="11"/>
      <c r="G271" s="11"/>
      <c r="H271" s="11"/>
      <c r="I271" s="11"/>
      <c r="J271" s="12"/>
      <c r="K271" s="11"/>
      <c r="L271" s="12"/>
      <c r="M271" s="12"/>
    </row>
    <row r="272" s="1" customFormat="1" spans="1:13">
      <c r="A272" s="7"/>
      <c r="B272" s="8"/>
      <c r="C272" s="9"/>
      <c r="D272" s="8"/>
      <c r="E272" s="10"/>
      <c r="F272" s="11"/>
      <c r="G272" s="11"/>
      <c r="H272" s="11"/>
      <c r="I272" s="11"/>
      <c r="J272" s="12"/>
      <c r="K272" s="11"/>
      <c r="L272" s="12"/>
      <c r="M272" s="12"/>
    </row>
    <row r="273" s="1" customFormat="1" spans="1:13">
      <c r="A273" s="7"/>
      <c r="B273" s="8"/>
      <c r="C273" s="9"/>
      <c r="D273" s="8"/>
      <c r="E273" s="10"/>
      <c r="F273" s="11"/>
      <c r="G273" s="11"/>
      <c r="H273" s="11"/>
      <c r="I273" s="11"/>
      <c r="J273" s="12"/>
      <c r="K273" s="11"/>
      <c r="L273" s="12"/>
      <c r="M273" s="12"/>
    </row>
    <row r="274" s="1" customFormat="1" spans="1:13">
      <c r="A274" s="7"/>
      <c r="B274" s="8"/>
      <c r="C274" s="9"/>
      <c r="D274" s="8"/>
      <c r="E274" s="10"/>
      <c r="F274" s="11"/>
      <c r="G274" s="11"/>
      <c r="H274" s="11"/>
      <c r="I274" s="11"/>
      <c r="J274" s="12"/>
      <c r="K274" s="11"/>
      <c r="L274" s="12"/>
      <c r="M274" s="12"/>
    </row>
    <row r="275" s="1" customFormat="1" spans="1:13">
      <c r="A275" s="7"/>
      <c r="B275" s="8"/>
      <c r="C275" s="9"/>
      <c r="D275" s="8"/>
      <c r="E275" s="10"/>
      <c r="F275" s="11"/>
      <c r="G275" s="11"/>
      <c r="H275" s="11"/>
      <c r="I275" s="11"/>
      <c r="J275" s="12"/>
      <c r="K275" s="11"/>
      <c r="L275" s="12"/>
      <c r="M275" s="12"/>
    </row>
    <row r="276" s="1" customFormat="1" spans="1:13">
      <c r="A276" s="7"/>
      <c r="B276" s="8"/>
      <c r="C276" s="9"/>
      <c r="D276" s="8"/>
      <c r="E276" s="10"/>
      <c r="F276" s="11"/>
      <c r="G276" s="11"/>
      <c r="H276" s="11"/>
      <c r="I276" s="11"/>
      <c r="J276" s="12"/>
      <c r="K276" s="11"/>
      <c r="L276" s="12"/>
      <c r="M276" s="12"/>
    </row>
    <row r="277" s="1" customFormat="1" spans="1:13">
      <c r="A277" s="7"/>
      <c r="B277" s="8"/>
      <c r="C277" s="9"/>
      <c r="D277" s="8"/>
      <c r="E277" s="10"/>
      <c r="F277" s="11"/>
      <c r="G277" s="11"/>
      <c r="H277" s="11"/>
      <c r="I277" s="11"/>
      <c r="J277" s="12"/>
      <c r="K277" s="11"/>
      <c r="L277" s="12"/>
      <c r="M277" s="12"/>
    </row>
    <row r="278" s="1" customFormat="1" spans="1:13">
      <c r="A278" s="7"/>
      <c r="B278" s="8"/>
      <c r="C278" s="9"/>
      <c r="D278" s="8"/>
      <c r="E278" s="10"/>
      <c r="F278" s="11"/>
      <c r="G278" s="11"/>
      <c r="H278" s="11"/>
      <c r="I278" s="11"/>
      <c r="J278" s="12"/>
      <c r="K278" s="11"/>
      <c r="L278" s="12"/>
      <c r="M278" s="12"/>
    </row>
    <row r="279" s="1" customFormat="1" spans="1:13">
      <c r="A279" s="7"/>
      <c r="B279" s="8"/>
      <c r="C279" s="9"/>
      <c r="D279" s="8"/>
      <c r="E279" s="10"/>
      <c r="F279" s="11"/>
      <c r="G279" s="11"/>
      <c r="H279" s="11"/>
      <c r="I279" s="11"/>
      <c r="J279" s="12"/>
      <c r="K279" s="11"/>
      <c r="L279" s="12"/>
      <c r="M279" s="12"/>
    </row>
    <row r="280" s="1" customFormat="1" spans="1:13">
      <c r="A280" s="7"/>
      <c r="B280" s="8"/>
      <c r="C280" s="9"/>
      <c r="D280" s="8"/>
      <c r="E280" s="10"/>
      <c r="F280" s="11"/>
      <c r="G280" s="11"/>
      <c r="H280" s="11"/>
      <c r="I280" s="11"/>
      <c r="J280" s="12"/>
      <c r="K280" s="11"/>
      <c r="L280" s="12"/>
      <c r="M280" s="12"/>
    </row>
    <row r="281" s="1" customFormat="1" spans="1:13">
      <c r="A281" s="7"/>
      <c r="B281" s="8"/>
      <c r="C281" s="9"/>
      <c r="D281" s="8"/>
      <c r="E281" s="10"/>
      <c r="F281" s="11"/>
      <c r="G281" s="11"/>
      <c r="H281" s="11"/>
      <c r="I281" s="11"/>
      <c r="J281" s="12"/>
      <c r="K281" s="11"/>
      <c r="L281" s="12"/>
      <c r="M281" s="12"/>
    </row>
    <row r="282" s="1" customFormat="1" spans="1:13">
      <c r="A282" s="7"/>
      <c r="B282" s="8"/>
      <c r="C282" s="9"/>
      <c r="D282" s="8"/>
      <c r="E282" s="10"/>
      <c r="F282" s="11"/>
      <c r="G282" s="11"/>
      <c r="H282" s="11"/>
      <c r="I282" s="11"/>
      <c r="J282" s="12"/>
      <c r="K282" s="11"/>
      <c r="L282" s="12"/>
      <c r="M282" s="12"/>
    </row>
    <row r="283" s="1" customFormat="1" spans="1:13">
      <c r="A283" s="7"/>
      <c r="B283" s="8"/>
      <c r="C283" s="9"/>
      <c r="D283" s="8"/>
      <c r="E283" s="10"/>
      <c r="F283" s="11"/>
      <c r="G283" s="11"/>
      <c r="H283" s="11"/>
      <c r="I283" s="11"/>
      <c r="J283" s="12"/>
      <c r="K283" s="11"/>
      <c r="L283" s="12"/>
      <c r="M283" s="12"/>
    </row>
    <row r="284" s="1" customFormat="1" spans="1:13">
      <c r="A284" s="7"/>
      <c r="B284" s="8"/>
      <c r="C284" s="9"/>
      <c r="D284" s="8"/>
      <c r="E284" s="10"/>
      <c r="F284" s="11"/>
      <c r="G284" s="11"/>
      <c r="H284" s="11"/>
      <c r="I284" s="11"/>
      <c r="J284" s="12"/>
      <c r="K284" s="11"/>
      <c r="L284" s="12"/>
      <c r="M284" s="12"/>
    </row>
    <row r="285" s="1" customFormat="1" spans="1:13">
      <c r="A285" s="7"/>
      <c r="B285" s="8"/>
      <c r="C285" s="9"/>
      <c r="D285" s="8"/>
      <c r="E285" s="10"/>
      <c r="F285" s="11"/>
      <c r="G285" s="11"/>
      <c r="H285" s="11"/>
      <c r="I285" s="11"/>
      <c r="J285" s="12"/>
      <c r="K285" s="11"/>
      <c r="L285" s="12"/>
      <c r="M285" s="12"/>
    </row>
    <row r="286" s="1" customFormat="1" spans="1:13">
      <c r="A286" s="7"/>
      <c r="B286" s="8"/>
      <c r="C286" s="9"/>
      <c r="D286" s="8"/>
      <c r="E286" s="10"/>
      <c r="F286" s="11"/>
      <c r="G286" s="11"/>
      <c r="H286" s="11"/>
      <c r="I286" s="11"/>
      <c r="J286" s="12"/>
      <c r="K286" s="11"/>
      <c r="L286" s="12"/>
      <c r="M286" s="12"/>
    </row>
    <row r="287" s="1" customFormat="1" spans="1:13">
      <c r="A287" s="7"/>
      <c r="B287" s="8"/>
      <c r="C287" s="9"/>
      <c r="D287" s="8"/>
      <c r="E287" s="10"/>
      <c r="F287" s="11"/>
      <c r="G287" s="11"/>
      <c r="H287" s="11"/>
      <c r="I287" s="11"/>
      <c r="J287" s="12"/>
      <c r="K287" s="11"/>
      <c r="L287" s="12"/>
      <c r="M287" s="12"/>
    </row>
    <row r="288" s="1" customFormat="1" spans="1:13">
      <c r="A288" s="7"/>
      <c r="B288" s="8"/>
      <c r="C288" s="9"/>
      <c r="D288" s="8"/>
      <c r="E288" s="10"/>
      <c r="F288" s="11"/>
      <c r="G288" s="11"/>
      <c r="H288" s="11"/>
      <c r="I288" s="11"/>
      <c r="J288" s="12"/>
      <c r="K288" s="11"/>
      <c r="L288" s="12"/>
      <c r="M288" s="12"/>
    </row>
    <row r="289" s="1" customFormat="1" spans="1:13">
      <c r="A289" s="7"/>
      <c r="B289" s="8"/>
      <c r="C289" s="9"/>
      <c r="D289" s="8"/>
      <c r="E289" s="10"/>
      <c r="F289" s="11"/>
      <c r="G289" s="11"/>
      <c r="H289" s="11"/>
      <c r="I289" s="11"/>
      <c r="J289" s="12"/>
      <c r="K289" s="11"/>
      <c r="L289" s="12"/>
      <c r="M289" s="12"/>
    </row>
    <row r="290" s="1" customFormat="1" spans="1:13">
      <c r="A290" s="7"/>
      <c r="B290" s="8"/>
      <c r="C290" s="9"/>
      <c r="D290" s="8"/>
      <c r="E290" s="10"/>
      <c r="F290" s="11"/>
      <c r="G290" s="11"/>
      <c r="H290" s="11"/>
      <c r="I290" s="11"/>
      <c r="J290" s="12"/>
      <c r="K290" s="11"/>
      <c r="L290" s="12"/>
      <c r="M290" s="12"/>
    </row>
    <row r="291" s="1" customFormat="1" spans="1:13">
      <c r="A291" s="7"/>
      <c r="B291" s="8"/>
      <c r="C291" s="9"/>
      <c r="D291" s="8"/>
      <c r="E291" s="10"/>
      <c r="F291" s="11"/>
      <c r="G291" s="11"/>
      <c r="H291" s="11"/>
      <c r="I291" s="11"/>
      <c r="J291" s="12"/>
      <c r="K291" s="11"/>
      <c r="L291" s="12"/>
      <c r="M291" s="12"/>
    </row>
    <row r="292" s="1" customFormat="1" spans="1:13">
      <c r="A292" s="7"/>
      <c r="B292" s="8"/>
      <c r="C292" s="9"/>
      <c r="D292" s="8"/>
      <c r="E292" s="10"/>
      <c r="F292" s="11"/>
      <c r="G292" s="11"/>
      <c r="H292" s="11"/>
      <c r="I292" s="11"/>
      <c r="J292" s="12"/>
      <c r="K292" s="11"/>
      <c r="L292" s="12"/>
      <c r="M292" s="12"/>
    </row>
    <row r="293" s="1" customFormat="1" spans="1:13">
      <c r="A293" s="7"/>
      <c r="B293" s="8"/>
      <c r="C293" s="9"/>
      <c r="D293" s="8"/>
      <c r="E293" s="10"/>
      <c r="F293" s="11"/>
      <c r="G293" s="11"/>
      <c r="H293" s="11"/>
      <c r="I293" s="11"/>
      <c r="J293" s="12"/>
      <c r="K293" s="11"/>
      <c r="L293" s="12"/>
      <c r="M293" s="12"/>
    </row>
    <row r="294" s="1" customFormat="1" spans="1:13">
      <c r="A294" s="7"/>
      <c r="B294" s="8"/>
      <c r="C294" s="9"/>
      <c r="D294" s="8"/>
      <c r="E294" s="10"/>
      <c r="F294" s="11"/>
      <c r="G294" s="11"/>
      <c r="H294" s="11"/>
      <c r="I294" s="11"/>
      <c r="J294" s="12"/>
      <c r="K294" s="11"/>
      <c r="L294" s="12"/>
      <c r="M294" s="12"/>
    </row>
    <row r="295" s="1" customFormat="1" spans="1:13">
      <c r="A295" s="7"/>
      <c r="B295" s="8"/>
      <c r="C295" s="9"/>
      <c r="D295" s="8"/>
      <c r="E295" s="10"/>
      <c r="F295" s="11"/>
      <c r="G295" s="11"/>
      <c r="H295" s="11"/>
      <c r="I295" s="11"/>
      <c r="J295" s="12"/>
      <c r="K295" s="11"/>
      <c r="L295" s="12"/>
      <c r="M295" s="12"/>
    </row>
    <row r="296" s="1" customFormat="1" spans="1:13">
      <c r="A296" s="7"/>
      <c r="B296" s="8"/>
      <c r="C296" s="9"/>
      <c r="D296" s="8"/>
      <c r="E296" s="10"/>
      <c r="F296" s="11"/>
      <c r="G296" s="11"/>
      <c r="H296" s="11"/>
      <c r="I296" s="11"/>
      <c r="J296" s="12"/>
      <c r="K296" s="11"/>
      <c r="L296" s="12"/>
      <c r="M296" s="12"/>
    </row>
    <row r="297" s="1" customFormat="1" spans="1:13">
      <c r="A297" s="7"/>
      <c r="B297" s="8"/>
      <c r="C297" s="9"/>
      <c r="D297" s="8"/>
      <c r="E297" s="10"/>
      <c r="F297" s="11"/>
      <c r="G297" s="11"/>
      <c r="H297" s="11"/>
      <c r="I297" s="11"/>
      <c r="J297" s="12"/>
      <c r="K297" s="11"/>
      <c r="L297" s="12"/>
      <c r="M297" s="12"/>
    </row>
    <row r="298" s="1" customFormat="1" spans="1:13">
      <c r="A298" s="7"/>
      <c r="B298" s="8"/>
      <c r="C298" s="9"/>
      <c r="D298" s="8"/>
      <c r="E298" s="10"/>
      <c r="F298" s="11"/>
      <c r="G298" s="11"/>
      <c r="H298" s="11"/>
      <c r="I298" s="11"/>
      <c r="J298" s="12"/>
      <c r="K298" s="11"/>
      <c r="L298" s="12"/>
      <c r="M298" s="12"/>
    </row>
    <row r="299" s="1" customFormat="1" spans="1:13">
      <c r="A299" s="7"/>
      <c r="B299" s="8"/>
      <c r="C299" s="9"/>
      <c r="D299" s="8"/>
      <c r="E299" s="10"/>
      <c r="F299" s="11"/>
      <c r="G299" s="11"/>
      <c r="H299" s="11"/>
      <c r="I299" s="11"/>
      <c r="J299" s="12"/>
      <c r="K299" s="11"/>
      <c r="L299" s="12"/>
      <c r="M299" s="12"/>
    </row>
    <row r="300" s="1" customFormat="1" spans="1:13">
      <c r="A300" s="7"/>
      <c r="B300" s="8"/>
      <c r="C300" s="9"/>
      <c r="D300" s="8"/>
      <c r="E300" s="10"/>
      <c r="F300" s="11"/>
      <c r="G300" s="11"/>
      <c r="H300" s="11"/>
      <c r="I300" s="11"/>
      <c r="J300" s="12"/>
      <c r="K300" s="11"/>
      <c r="L300" s="12"/>
      <c r="M300" s="12"/>
    </row>
    <row r="301" s="1" customFormat="1" spans="1:13">
      <c r="A301" s="7"/>
      <c r="B301" s="8"/>
      <c r="C301" s="9"/>
      <c r="D301" s="8"/>
      <c r="E301" s="10"/>
      <c r="F301" s="11"/>
      <c r="G301" s="11"/>
      <c r="H301" s="11"/>
      <c r="I301" s="11"/>
      <c r="J301" s="12"/>
      <c r="K301" s="11"/>
      <c r="L301" s="12"/>
      <c r="M301" s="12"/>
    </row>
    <row r="302" s="1" customFormat="1" spans="1:13">
      <c r="A302" s="7"/>
      <c r="B302" s="8"/>
      <c r="C302" s="9"/>
      <c r="D302" s="8"/>
      <c r="E302" s="10"/>
      <c r="F302" s="11"/>
      <c r="G302" s="11"/>
      <c r="H302" s="11"/>
      <c r="I302" s="11"/>
      <c r="J302" s="12"/>
      <c r="K302" s="11"/>
      <c r="L302" s="12"/>
      <c r="M302" s="12"/>
    </row>
    <row r="303" s="1" customFormat="1" spans="1:13">
      <c r="A303" s="7"/>
      <c r="B303" s="8"/>
      <c r="C303" s="9"/>
      <c r="D303" s="8"/>
      <c r="E303" s="10"/>
      <c r="F303" s="11"/>
      <c r="G303" s="11"/>
      <c r="H303" s="11"/>
      <c r="I303" s="11"/>
      <c r="J303" s="12"/>
      <c r="K303" s="11"/>
      <c r="L303" s="12"/>
      <c r="M303" s="12"/>
    </row>
    <row r="304" s="1" customFormat="1" spans="1:13">
      <c r="A304" s="7"/>
      <c r="B304" s="8"/>
      <c r="C304" s="9"/>
      <c r="D304" s="8"/>
      <c r="E304" s="10"/>
      <c r="F304" s="11"/>
      <c r="G304" s="11"/>
      <c r="H304" s="11"/>
      <c r="I304" s="11"/>
      <c r="J304" s="12"/>
      <c r="K304" s="11"/>
      <c r="L304" s="12"/>
      <c r="M304" s="12"/>
    </row>
    <row r="305" s="1" customFormat="1" spans="1:13">
      <c r="A305" s="7"/>
      <c r="B305" s="8"/>
      <c r="C305" s="9"/>
      <c r="D305" s="8"/>
      <c r="E305" s="10"/>
      <c r="F305" s="11"/>
      <c r="G305" s="11"/>
      <c r="H305" s="11"/>
      <c r="I305" s="11"/>
      <c r="J305" s="12"/>
      <c r="K305" s="11"/>
      <c r="L305" s="12"/>
      <c r="M305" s="12"/>
    </row>
    <row r="306" s="1" customFormat="1" spans="1:13">
      <c r="A306" s="7"/>
      <c r="B306" s="8"/>
      <c r="C306" s="9"/>
      <c r="D306" s="8"/>
      <c r="E306" s="10"/>
      <c r="F306" s="11"/>
      <c r="G306" s="11"/>
      <c r="H306" s="11"/>
      <c r="I306" s="11"/>
      <c r="J306" s="12"/>
      <c r="K306" s="11"/>
      <c r="L306" s="12"/>
      <c r="M306" s="12"/>
    </row>
    <row r="307" s="1" customFormat="1" spans="1:13">
      <c r="A307" s="7"/>
      <c r="B307" s="8"/>
      <c r="C307" s="9"/>
      <c r="D307" s="8"/>
      <c r="E307" s="10"/>
      <c r="F307" s="11"/>
      <c r="G307" s="11"/>
      <c r="H307" s="11"/>
      <c r="I307" s="11"/>
      <c r="J307" s="12"/>
      <c r="K307" s="11"/>
      <c r="L307" s="12"/>
      <c r="M307" s="12"/>
    </row>
    <row r="308" s="1" customFormat="1" spans="1:13">
      <c r="A308" s="7"/>
      <c r="B308" s="8"/>
      <c r="C308" s="9"/>
      <c r="D308" s="8"/>
      <c r="E308" s="10"/>
      <c r="F308" s="11"/>
      <c r="G308" s="11"/>
      <c r="H308" s="11"/>
      <c r="I308" s="11"/>
      <c r="J308" s="12"/>
      <c r="K308" s="11"/>
      <c r="L308" s="12"/>
      <c r="M308" s="12"/>
    </row>
    <row r="309" s="1" customFormat="1" spans="1:13">
      <c r="A309" s="7"/>
      <c r="B309" s="8"/>
      <c r="C309" s="9"/>
      <c r="D309" s="8"/>
      <c r="E309" s="10"/>
      <c r="F309" s="11"/>
      <c r="G309" s="11"/>
      <c r="H309" s="11"/>
      <c r="I309" s="11"/>
      <c r="J309" s="12"/>
      <c r="K309" s="11"/>
      <c r="L309" s="12"/>
      <c r="M309" s="12"/>
    </row>
    <row r="310" s="1" customFormat="1" spans="1:13">
      <c r="A310" s="7"/>
      <c r="B310" s="8"/>
      <c r="C310" s="9"/>
      <c r="D310" s="8"/>
      <c r="E310" s="10"/>
      <c r="F310" s="11"/>
      <c r="G310" s="11"/>
      <c r="H310" s="11"/>
      <c r="I310" s="11"/>
      <c r="J310" s="12"/>
      <c r="K310" s="11"/>
      <c r="L310" s="12"/>
      <c r="M310" s="12"/>
    </row>
    <row r="311" s="1" customFormat="1" spans="1:13">
      <c r="A311" s="7"/>
      <c r="B311" s="8"/>
      <c r="C311" s="9"/>
      <c r="D311" s="8"/>
      <c r="E311" s="10"/>
      <c r="F311" s="11"/>
      <c r="G311" s="11"/>
      <c r="H311" s="11"/>
      <c r="I311" s="11"/>
      <c r="J311" s="12"/>
      <c r="K311" s="11"/>
      <c r="L311" s="12"/>
      <c r="M311" s="12"/>
    </row>
    <row r="312" s="1" customFormat="1" spans="1:13">
      <c r="A312" s="7"/>
      <c r="B312" s="8"/>
      <c r="C312" s="9"/>
      <c r="D312" s="8"/>
      <c r="E312" s="10"/>
      <c r="F312" s="11"/>
      <c r="G312" s="11"/>
      <c r="H312" s="11"/>
      <c r="I312" s="11"/>
      <c r="J312" s="12"/>
      <c r="K312" s="11"/>
      <c r="L312" s="12"/>
      <c r="M312" s="12"/>
    </row>
    <row r="313" s="1" customFormat="1" spans="1:13">
      <c r="A313" s="7"/>
      <c r="B313" s="8"/>
      <c r="C313" s="9"/>
      <c r="D313" s="8"/>
      <c r="E313" s="10"/>
      <c r="F313" s="11"/>
      <c r="G313" s="11"/>
      <c r="H313" s="11"/>
      <c r="I313" s="11"/>
      <c r="J313" s="12"/>
      <c r="K313" s="11"/>
      <c r="L313" s="12"/>
      <c r="M313" s="12"/>
    </row>
    <row r="314" s="1" customFormat="1" spans="1:13">
      <c r="A314" s="7"/>
      <c r="B314" s="8"/>
      <c r="C314" s="9"/>
      <c r="D314" s="8"/>
      <c r="E314" s="10"/>
      <c r="F314" s="11"/>
      <c r="G314" s="11"/>
      <c r="H314" s="11"/>
      <c r="I314" s="11"/>
      <c r="J314" s="12"/>
      <c r="K314" s="11"/>
      <c r="L314" s="12"/>
      <c r="M314" s="12"/>
    </row>
    <row r="315" s="1" customFormat="1" spans="1:13">
      <c r="A315" s="7"/>
      <c r="B315" s="8"/>
      <c r="C315" s="9"/>
      <c r="D315" s="8"/>
      <c r="E315" s="10"/>
      <c r="F315" s="11"/>
      <c r="G315" s="11"/>
      <c r="H315" s="11"/>
      <c r="I315" s="11"/>
      <c r="J315" s="12"/>
      <c r="K315" s="11"/>
      <c r="L315" s="12"/>
      <c r="M315" s="12"/>
    </row>
    <row r="316" s="1" customFormat="1" spans="1:13">
      <c r="A316" s="7"/>
      <c r="B316" s="8"/>
      <c r="C316" s="9"/>
      <c r="D316" s="8"/>
      <c r="E316" s="10"/>
      <c r="F316" s="11"/>
      <c r="G316" s="11"/>
      <c r="H316" s="11"/>
      <c r="I316" s="11"/>
      <c r="J316" s="12"/>
      <c r="K316" s="11"/>
      <c r="L316" s="12"/>
      <c r="M316" s="12"/>
    </row>
    <row r="317" s="1" customFormat="1" spans="1:13">
      <c r="A317" s="7"/>
      <c r="B317" s="8"/>
      <c r="C317" s="9"/>
      <c r="D317" s="8"/>
      <c r="E317" s="10"/>
      <c r="F317" s="11"/>
      <c r="G317" s="11"/>
      <c r="H317" s="11"/>
      <c r="I317" s="11"/>
      <c r="J317" s="12"/>
      <c r="K317" s="11"/>
      <c r="L317" s="12"/>
      <c r="M317" s="12"/>
    </row>
    <row r="318" s="1" customFormat="1" spans="1:13">
      <c r="A318" s="7"/>
      <c r="B318" s="8"/>
      <c r="C318" s="9"/>
      <c r="D318" s="8"/>
      <c r="E318" s="10"/>
      <c r="F318" s="11"/>
      <c r="G318" s="11"/>
      <c r="H318" s="11"/>
      <c r="I318" s="11"/>
      <c r="J318" s="12"/>
      <c r="K318" s="11"/>
      <c r="L318" s="12"/>
      <c r="M318" s="12"/>
    </row>
    <row r="319" s="1" customFormat="1" spans="1:13">
      <c r="A319" s="7"/>
      <c r="B319" s="8"/>
      <c r="C319" s="9"/>
      <c r="D319" s="8"/>
      <c r="E319" s="10"/>
      <c r="F319" s="11"/>
      <c r="G319" s="11"/>
      <c r="H319" s="11"/>
      <c r="I319" s="11"/>
      <c r="J319" s="12"/>
      <c r="K319" s="11"/>
      <c r="L319" s="12"/>
      <c r="M319" s="12"/>
    </row>
    <row r="320" s="1" customFormat="1" spans="1:13">
      <c r="A320" s="7"/>
      <c r="B320" s="8"/>
      <c r="C320" s="9"/>
      <c r="D320" s="8"/>
      <c r="E320" s="10"/>
      <c r="F320" s="11"/>
      <c r="G320" s="11"/>
      <c r="H320" s="11"/>
      <c r="I320" s="11"/>
      <c r="J320" s="12"/>
      <c r="K320" s="11"/>
      <c r="L320" s="12"/>
      <c r="M320" s="12"/>
    </row>
    <row r="321" s="1" customFormat="1" spans="1:13">
      <c r="A321" s="7"/>
      <c r="B321" s="8"/>
      <c r="C321" s="9"/>
      <c r="D321" s="8"/>
      <c r="E321" s="10"/>
      <c r="F321" s="11"/>
      <c r="G321" s="11"/>
      <c r="H321" s="11"/>
      <c r="I321" s="11"/>
      <c r="J321" s="12"/>
      <c r="K321" s="11"/>
      <c r="L321" s="12"/>
      <c r="M321" s="12"/>
    </row>
    <row r="322" s="1" customFormat="1" spans="1:13">
      <c r="A322" s="7"/>
      <c r="B322" s="8"/>
      <c r="C322" s="9"/>
      <c r="D322" s="8"/>
      <c r="E322" s="10"/>
      <c r="F322" s="11"/>
      <c r="G322" s="11"/>
      <c r="H322" s="11"/>
      <c r="I322" s="11"/>
      <c r="J322" s="12"/>
      <c r="K322" s="11"/>
      <c r="L322" s="12"/>
      <c r="M322" s="12"/>
    </row>
    <row r="323" s="1" customFormat="1" spans="1:13">
      <c r="A323" s="7"/>
      <c r="B323" s="8"/>
      <c r="C323" s="9"/>
      <c r="D323" s="8"/>
      <c r="E323" s="10"/>
      <c r="F323" s="11"/>
      <c r="G323" s="11"/>
      <c r="H323" s="11"/>
      <c r="I323" s="11"/>
      <c r="J323" s="12"/>
      <c r="K323" s="11"/>
      <c r="L323" s="12"/>
      <c r="M323" s="12"/>
    </row>
    <row r="324" s="1" customFormat="1" spans="1:13">
      <c r="A324" s="7"/>
      <c r="B324" s="8"/>
      <c r="C324" s="9"/>
      <c r="D324" s="8"/>
      <c r="E324" s="10"/>
      <c r="F324" s="11"/>
      <c r="G324" s="11"/>
      <c r="H324" s="11"/>
      <c r="I324" s="11"/>
      <c r="J324" s="12"/>
      <c r="K324" s="11"/>
      <c r="L324" s="12"/>
      <c r="M324" s="12"/>
    </row>
    <row r="325" s="1" customFormat="1" spans="1:13">
      <c r="A325" s="7"/>
      <c r="B325" s="8"/>
      <c r="C325" s="9"/>
      <c r="D325" s="8"/>
      <c r="E325" s="10"/>
      <c r="F325" s="11"/>
      <c r="G325" s="11"/>
      <c r="H325" s="11"/>
      <c r="I325" s="11"/>
      <c r="J325" s="12"/>
      <c r="K325" s="11"/>
      <c r="L325" s="12"/>
      <c r="M325" s="12"/>
    </row>
    <row r="326" s="1" customFormat="1" spans="1:13">
      <c r="A326" s="7"/>
      <c r="B326" s="8"/>
      <c r="C326" s="9"/>
      <c r="D326" s="8"/>
      <c r="E326" s="10"/>
      <c r="F326" s="11"/>
      <c r="G326" s="11"/>
      <c r="H326" s="11"/>
      <c r="I326" s="11"/>
      <c r="J326" s="12"/>
      <c r="K326" s="11"/>
      <c r="L326" s="12"/>
      <c r="M326" s="12"/>
    </row>
    <row r="327" s="1" customFormat="1" spans="1:13">
      <c r="A327" s="7"/>
      <c r="B327" s="8"/>
      <c r="C327" s="9"/>
      <c r="D327" s="8"/>
      <c r="E327" s="10"/>
      <c r="F327" s="11"/>
      <c r="G327" s="11"/>
      <c r="H327" s="11"/>
      <c r="I327" s="11"/>
      <c r="J327" s="12"/>
      <c r="K327" s="11"/>
      <c r="L327" s="12"/>
      <c r="M327" s="12"/>
    </row>
    <row r="328" s="1" customFormat="1" spans="1:13">
      <c r="A328" s="7"/>
      <c r="B328" s="8"/>
      <c r="C328" s="9"/>
      <c r="D328" s="8"/>
      <c r="E328" s="10"/>
      <c r="F328" s="11"/>
      <c r="G328" s="11"/>
      <c r="H328" s="11"/>
      <c r="I328" s="11"/>
      <c r="J328" s="12"/>
      <c r="K328" s="11"/>
      <c r="L328" s="12"/>
      <c r="M328" s="12"/>
    </row>
    <row r="329" s="1" customFormat="1" spans="1:13">
      <c r="A329" s="7"/>
      <c r="B329" s="8"/>
      <c r="C329" s="9"/>
      <c r="D329" s="8"/>
      <c r="E329" s="10"/>
      <c r="F329" s="11"/>
      <c r="G329" s="11"/>
      <c r="H329" s="11"/>
      <c r="I329" s="11"/>
      <c r="J329" s="12"/>
      <c r="K329" s="11"/>
      <c r="L329" s="12"/>
      <c r="M329" s="12"/>
    </row>
    <row r="330" s="1" customFormat="1" spans="1:13">
      <c r="A330" s="7"/>
      <c r="B330" s="8"/>
      <c r="C330" s="9"/>
      <c r="D330" s="8"/>
      <c r="E330" s="10"/>
      <c r="F330" s="11"/>
      <c r="G330" s="11"/>
      <c r="H330" s="11"/>
      <c r="I330" s="11"/>
      <c r="J330" s="12"/>
      <c r="K330" s="11"/>
      <c r="L330" s="12"/>
      <c r="M330" s="12"/>
    </row>
    <row r="331" s="1" customFormat="1" spans="1:13">
      <c r="A331" s="7"/>
      <c r="B331" s="8"/>
      <c r="C331" s="9"/>
      <c r="D331" s="8"/>
      <c r="E331" s="10"/>
      <c r="F331" s="11"/>
      <c r="G331" s="11"/>
      <c r="H331" s="11"/>
      <c r="I331" s="11"/>
      <c r="J331" s="12"/>
      <c r="K331" s="11"/>
      <c r="L331" s="12"/>
      <c r="M331" s="12"/>
    </row>
    <row r="332" s="1" customFormat="1" spans="1:13">
      <c r="A332" s="7"/>
      <c r="B332" s="8"/>
      <c r="C332" s="9"/>
      <c r="D332" s="8"/>
      <c r="E332" s="10"/>
      <c r="F332" s="11"/>
      <c r="G332" s="11"/>
      <c r="H332" s="11"/>
      <c r="I332" s="11"/>
      <c r="J332" s="12"/>
      <c r="K332" s="11"/>
      <c r="L332" s="12"/>
      <c r="M332" s="12"/>
    </row>
    <row r="333" s="1" customFormat="1" spans="1:13">
      <c r="A333" s="7"/>
      <c r="B333" s="8"/>
      <c r="C333" s="9"/>
      <c r="D333" s="8"/>
      <c r="E333" s="10"/>
      <c r="F333" s="11"/>
      <c r="G333" s="11"/>
      <c r="H333" s="11"/>
      <c r="I333" s="11"/>
      <c r="J333" s="12"/>
      <c r="K333" s="11"/>
      <c r="L333" s="12"/>
      <c r="M333" s="12"/>
    </row>
    <row r="334" s="1" customFormat="1" spans="1:13">
      <c r="A334" s="7"/>
      <c r="B334" s="8"/>
      <c r="C334" s="9"/>
      <c r="D334" s="8"/>
      <c r="E334" s="10"/>
      <c r="F334" s="11"/>
      <c r="G334" s="11"/>
      <c r="H334" s="11"/>
      <c r="I334" s="11"/>
      <c r="J334" s="12"/>
      <c r="K334" s="11"/>
      <c r="L334" s="12"/>
      <c r="M334" s="12"/>
    </row>
    <row r="335" s="1" customFormat="1" spans="1:13">
      <c r="A335" s="7"/>
      <c r="B335" s="8"/>
      <c r="C335" s="9"/>
      <c r="D335" s="8"/>
      <c r="E335" s="10"/>
      <c r="F335" s="11"/>
      <c r="G335" s="11"/>
      <c r="H335" s="11"/>
      <c r="I335" s="11"/>
      <c r="J335" s="12"/>
      <c r="K335" s="11"/>
      <c r="L335" s="12"/>
      <c r="M335" s="12"/>
    </row>
    <row r="336" s="1" customFormat="1" spans="1:13">
      <c r="A336" s="7"/>
      <c r="B336" s="8"/>
      <c r="C336" s="9"/>
      <c r="D336" s="8"/>
      <c r="E336" s="10"/>
      <c r="F336" s="11"/>
      <c r="G336" s="11"/>
      <c r="H336" s="11"/>
      <c r="I336" s="11"/>
      <c r="J336" s="12"/>
      <c r="K336" s="11"/>
      <c r="L336" s="12"/>
      <c r="M336" s="12"/>
    </row>
    <row r="337" s="1" customFormat="1" spans="1:13">
      <c r="A337" s="7"/>
      <c r="B337" s="8"/>
      <c r="C337" s="9"/>
      <c r="D337" s="8"/>
      <c r="E337" s="10"/>
      <c r="F337" s="11"/>
      <c r="G337" s="11"/>
      <c r="H337" s="11"/>
      <c r="I337" s="11"/>
      <c r="J337" s="12"/>
      <c r="K337" s="11"/>
      <c r="L337" s="12"/>
      <c r="M337" s="12"/>
    </row>
    <row r="338" s="1" customFormat="1" spans="1:13">
      <c r="A338" s="7"/>
      <c r="B338" s="8"/>
      <c r="C338" s="9"/>
      <c r="D338" s="8"/>
      <c r="E338" s="10"/>
      <c r="F338" s="11"/>
      <c r="G338" s="11"/>
      <c r="H338" s="11"/>
      <c r="I338" s="11"/>
      <c r="J338" s="12"/>
      <c r="K338" s="11"/>
      <c r="L338" s="12"/>
      <c r="M338" s="12"/>
    </row>
    <row r="339" s="1" customFormat="1" spans="1:13">
      <c r="A339" s="7"/>
      <c r="B339" s="8"/>
      <c r="C339" s="9"/>
      <c r="D339" s="8"/>
      <c r="E339" s="10"/>
      <c r="F339" s="11"/>
      <c r="G339" s="11"/>
      <c r="H339" s="11"/>
      <c r="I339" s="11"/>
      <c r="J339" s="12"/>
      <c r="K339" s="11"/>
      <c r="L339" s="12"/>
      <c r="M339" s="12"/>
    </row>
    <row r="340" s="1" customFormat="1" spans="1:13">
      <c r="A340" s="7"/>
      <c r="B340" s="8"/>
      <c r="C340" s="9"/>
      <c r="D340" s="8"/>
      <c r="E340" s="10"/>
      <c r="F340" s="11"/>
      <c r="G340" s="11"/>
      <c r="H340" s="11"/>
      <c r="I340" s="11"/>
      <c r="J340" s="12"/>
      <c r="K340" s="11"/>
      <c r="L340" s="12"/>
      <c r="M340" s="12"/>
    </row>
    <row r="341" s="1" customFormat="1" spans="1:13">
      <c r="A341" s="7"/>
      <c r="B341" s="8"/>
      <c r="C341" s="9"/>
      <c r="D341" s="8"/>
      <c r="E341" s="10"/>
      <c r="F341" s="11"/>
      <c r="G341" s="11"/>
      <c r="H341" s="11"/>
      <c r="I341" s="11"/>
      <c r="J341" s="12"/>
      <c r="K341" s="11"/>
      <c r="L341" s="12"/>
      <c r="M341" s="12"/>
    </row>
    <row r="342" s="1" customFormat="1" spans="1:13">
      <c r="A342" s="7"/>
      <c r="B342" s="8"/>
      <c r="C342" s="9"/>
      <c r="D342" s="8"/>
      <c r="E342" s="10"/>
      <c r="F342" s="11"/>
      <c r="G342" s="11"/>
      <c r="H342" s="11"/>
      <c r="I342" s="11"/>
      <c r="J342" s="12"/>
      <c r="K342" s="11"/>
      <c r="L342" s="12"/>
      <c r="M342" s="12"/>
    </row>
    <row r="343" s="1" customFormat="1" spans="1:13">
      <c r="A343" s="7"/>
      <c r="B343" s="8"/>
      <c r="C343" s="9"/>
      <c r="D343" s="8"/>
      <c r="E343" s="10"/>
      <c r="F343" s="11"/>
      <c r="G343" s="11"/>
      <c r="H343" s="11"/>
      <c r="I343" s="11"/>
      <c r="J343" s="12"/>
      <c r="K343" s="11"/>
      <c r="L343" s="12"/>
      <c r="M343" s="12"/>
    </row>
    <row r="344" s="1" customFormat="1" spans="1:13">
      <c r="A344" s="7"/>
      <c r="B344" s="8"/>
      <c r="C344" s="9"/>
      <c r="D344" s="8"/>
      <c r="E344" s="10"/>
      <c r="F344" s="11"/>
      <c r="G344" s="11"/>
      <c r="H344" s="11"/>
      <c r="I344" s="11"/>
      <c r="J344" s="12"/>
      <c r="K344" s="11"/>
      <c r="L344" s="12"/>
      <c r="M344" s="12"/>
    </row>
    <row r="345" s="1" customFormat="1" spans="1:13">
      <c r="A345" s="7"/>
      <c r="B345" s="8"/>
      <c r="C345" s="9"/>
      <c r="D345" s="8"/>
      <c r="E345" s="10"/>
      <c r="F345" s="11"/>
      <c r="G345" s="11"/>
      <c r="H345" s="11"/>
      <c r="I345" s="11"/>
      <c r="J345" s="12"/>
      <c r="K345" s="11"/>
      <c r="L345" s="12"/>
      <c r="M345" s="12"/>
    </row>
    <row r="346" s="1" customFormat="1" spans="1:13">
      <c r="A346" s="7"/>
      <c r="B346" s="8"/>
      <c r="C346" s="9"/>
      <c r="D346" s="8"/>
      <c r="E346" s="10"/>
      <c r="F346" s="11"/>
      <c r="G346" s="11"/>
      <c r="H346" s="11"/>
      <c r="I346" s="11"/>
      <c r="J346" s="12"/>
      <c r="K346" s="11"/>
      <c r="L346" s="12"/>
      <c r="M346" s="12"/>
    </row>
    <row r="347" s="1" customFormat="1" spans="1:13">
      <c r="A347" s="7"/>
      <c r="B347" s="8"/>
      <c r="C347" s="9"/>
      <c r="D347" s="8"/>
      <c r="E347" s="10"/>
      <c r="F347" s="11"/>
      <c r="G347" s="11"/>
      <c r="H347" s="11"/>
      <c r="I347" s="11"/>
      <c r="J347" s="12"/>
      <c r="K347" s="11"/>
      <c r="L347" s="12"/>
      <c r="M347" s="12"/>
    </row>
    <row r="348" s="1" customFormat="1" spans="1:13">
      <c r="A348" s="7"/>
      <c r="B348" s="8"/>
      <c r="C348" s="9"/>
      <c r="D348" s="8"/>
      <c r="E348" s="10"/>
      <c r="F348" s="11"/>
      <c r="G348" s="11"/>
      <c r="H348" s="11"/>
      <c r="I348" s="11"/>
      <c r="J348" s="12"/>
      <c r="K348" s="11"/>
      <c r="L348" s="12"/>
      <c r="M348" s="12"/>
    </row>
    <row r="349" s="1" customFormat="1" spans="1:13">
      <c r="A349" s="7"/>
      <c r="B349" s="8"/>
      <c r="C349" s="9"/>
      <c r="D349" s="8"/>
      <c r="E349" s="10"/>
      <c r="F349" s="11"/>
      <c r="G349" s="11"/>
      <c r="H349" s="11"/>
      <c r="I349" s="11"/>
      <c r="J349" s="12"/>
      <c r="K349" s="11"/>
      <c r="L349" s="12"/>
      <c r="M349" s="12"/>
    </row>
    <row r="350" s="1" customFormat="1" spans="1:13">
      <c r="A350" s="7"/>
      <c r="B350" s="8"/>
      <c r="C350" s="9"/>
      <c r="D350" s="8"/>
      <c r="E350" s="10"/>
      <c r="F350" s="11"/>
      <c r="G350" s="11"/>
      <c r="H350" s="11"/>
      <c r="I350" s="11"/>
      <c r="J350" s="12"/>
      <c r="K350" s="11"/>
      <c r="L350" s="12"/>
      <c r="M350" s="12"/>
    </row>
    <row r="351" s="1" customFormat="1" spans="1:13">
      <c r="A351" s="7"/>
      <c r="B351" s="8"/>
      <c r="C351" s="9"/>
      <c r="D351" s="8"/>
      <c r="E351" s="10"/>
      <c r="F351" s="11"/>
      <c r="G351" s="11"/>
      <c r="H351" s="11"/>
      <c r="I351" s="11"/>
      <c r="J351" s="12"/>
      <c r="K351" s="11"/>
      <c r="L351" s="12"/>
      <c r="M351" s="12"/>
    </row>
    <row r="352" s="1" customFormat="1" spans="1:13">
      <c r="A352" s="7"/>
      <c r="B352" s="8"/>
      <c r="C352" s="9"/>
      <c r="D352" s="8"/>
      <c r="E352" s="10"/>
      <c r="F352" s="11"/>
      <c r="G352" s="11"/>
      <c r="H352" s="11"/>
      <c r="I352" s="11"/>
      <c r="J352" s="12"/>
      <c r="K352" s="11"/>
      <c r="L352" s="12"/>
      <c r="M352" s="12"/>
    </row>
    <row r="353" s="1" customFormat="1" spans="1:13">
      <c r="A353" s="7"/>
      <c r="B353" s="8"/>
      <c r="C353" s="9"/>
      <c r="D353" s="8"/>
      <c r="E353" s="10"/>
      <c r="F353" s="11"/>
      <c r="G353" s="11"/>
      <c r="H353" s="11"/>
      <c r="I353" s="11"/>
      <c r="J353" s="12"/>
      <c r="K353" s="11"/>
      <c r="L353" s="12"/>
      <c r="M353" s="12"/>
    </row>
    <row r="354" s="1" customFormat="1" spans="1:13">
      <c r="A354" s="7"/>
      <c r="B354" s="8"/>
      <c r="C354" s="9"/>
      <c r="D354" s="8"/>
      <c r="E354" s="10"/>
      <c r="F354" s="11"/>
      <c r="G354" s="11"/>
      <c r="H354" s="11"/>
      <c r="I354" s="11"/>
      <c r="J354" s="12"/>
      <c r="K354" s="11"/>
      <c r="L354" s="12"/>
      <c r="M354" s="12"/>
    </row>
    <row r="355" s="1" customFormat="1" spans="1:13">
      <c r="A355" s="7"/>
      <c r="B355" s="8"/>
      <c r="C355" s="9"/>
      <c r="D355" s="8"/>
      <c r="E355" s="10"/>
      <c r="F355" s="11"/>
      <c r="G355" s="11"/>
      <c r="H355" s="11"/>
      <c r="I355" s="11"/>
      <c r="J355" s="12"/>
      <c r="K355" s="11"/>
      <c r="L355" s="12"/>
      <c r="M355" s="12"/>
    </row>
    <row r="356" s="1" customFormat="1" spans="1:13">
      <c r="A356" s="7"/>
      <c r="B356" s="8"/>
      <c r="C356" s="9"/>
      <c r="D356" s="8"/>
      <c r="E356" s="10"/>
      <c r="F356" s="11"/>
      <c r="G356" s="11"/>
      <c r="H356" s="11"/>
      <c r="I356" s="11"/>
      <c r="J356" s="12"/>
      <c r="K356" s="11"/>
      <c r="L356" s="12"/>
      <c r="M356" s="12"/>
    </row>
    <row r="357" s="1" customFormat="1" spans="1:13">
      <c r="A357" s="7"/>
      <c r="B357" s="8"/>
      <c r="C357" s="9"/>
      <c r="D357" s="8"/>
      <c r="E357" s="10"/>
      <c r="F357" s="11"/>
      <c r="G357" s="11"/>
      <c r="H357" s="11"/>
      <c r="I357" s="11"/>
      <c r="J357" s="12"/>
      <c r="K357" s="11"/>
      <c r="L357" s="12"/>
      <c r="M357" s="12"/>
    </row>
    <row r="358" s="1" customFormat="1" spans="1:13">
      <c r="A358" s="7"/>
      <c r="B358" s="8"/>
      <c r="C358" s="9"/>
      <c r="D358" s="8"/>
      <c r="E358" s="10"/>
      <c r="F358" s="11"/>
      <c r="G358" s="11"/>
      <c r="H358" s="11"/>
      <c r="I358" s="11"/>
      <c r="J358" s="12"/>
      <c r="K358" s="11"/>
      <c r="L358" s="12"/>
      <c r="M358" s="12"/>
    </row>
    <row r="359" s="1" customFormat="1" spans="1:13">
      <c r="A359" s="7"/>
      <c r="B359" s="8"/>
      <c r="C359" s="9"/>
      <c r="D359" s="8"/>
      <c r="E359" s="10"/>
      <c r="F359" s="11"/>
      <c r="G359" s="11"/>
      <c r="H359" s="11"/>
      <c r="I359" s="11"/>
      <c r="J359" s="12"/>
      <c r="K359" s="11"/>
      <c r="L359" s="12"/>
      <c r="M359" s="12"/>
    </row>
    <row r="360" s="1" customFormat="1" spans="1:13">
      <c r="A360" s="7"/>
      <c r="B360" s="8"/>
      <c r="C360" s="9"/>
      <c r="D360" s="8"/>
      <c r="E360" s="10"/>
      <c r="F360" s="11"/>
      <c r="G360" s="11"/>
      <c r="H360" s="11"/>
      <c r="I360" s="11"/>
      <c r="J360" s="12"/>
      <c r="K360" s="11"/>
      <c r="L360" s="12"/>
      <c r="M360" s="12"/>
    </row>
    <row r="361" s="1" customFormat="1" spans="1:13">
      <c r="A361" s="7"/>
      <c r="B361" s="8"/>
      <c r="C361" s="9"/>
      <c r="D361" s="8"/>
      <c r="E361" s="10"/>
      <c r="F361" s="11"/>
      <c r="G361" s="11"/>
      <c r="H361" s="11"/>
      <c r="I361" s="11"/>
      <c r="J361" s="12"/>
      <c r="K361" s="11"/>
      <c r="L361" s="12"/>
      <c r="M361" s="12"/>
    </row>
    <row r="362" s="1" customFormat="1" spans="1:13">
      <c r="A362" s="7"/>
      <c r="B362" s="8"/>
      <c r="C362" s="9"/>
      <c r="D362" s="8"/>
      <c r="E362" s="10"/>
      <c r="F362" s="11"/>
      <c r="G362" s="11"/>
      <c r="H362" s="11"/>
      <c r="I362" s="11"/>
      <c r="J362" s="12"/>
      <c r="K362" s="11"/>
      <c r="L362" s="12"/>
      <c r="M362" s="12"/>
    </row>
    <row r="363" s="1" customFormat="1" spans="1:13">
      <c r="A363" s="7"/>
      <c r="B363" s="8"/>
      <c r="C363" s="9"/>
      <c r="D363" s="8"/>
      <c r="E363" s="10"/>
      <c r="F363" s="11"/>
      <c r="G363" s="11"/>
      <c r="H363" s="11"/>
      <c r="I363" s="11"/>
      <c r="J363" s="12"/>
      <c r="K363" s="11"/>
      <c r="L363" s="12"/>
      <c r="M363" s="12"/>
    </row>
    <row r="364" s="1" customFormat="1" spans="1:13">
      <c r="A364" s="7"/>
      <c r="B364" s="8"/>
      <c r="C364" s="9"/>
      <c r="D364" s="8"/>
      <c r="E364" s="10"/>
      <c r="F364" s="11"/>
      <c r="G364" s="11"/>
      <c r="H364" s="11"/>
      <c r="I364" s="11"/>
      <c r="J364" s="12"/>
      <c r="K364" s="11"/>
      <c r="L364" s="12"/>
      <c r="M364" s="12"/>
    </row>
    <row r="365" s="1" customFormat="1" spans="1:13">
      <c r="A365" s="7"/>
      <c r="B365" s="8"/>
      <c r="C365" s="9"/>
      <c r="D365" s="8"/>
      <c r="E365" s="10"/>
      <c r="F365" s="11"/>
      <c r="G365" s="11"/>
      <c r="H365" s="11"/>
      <c r="I365" s="11"/>
      <c r="J365" s="12"/>
      <c r="K365" s="11"/>
      <c r="L365" s="12"/>
      <c r="M365" s="12"/>
    </row>
    <row r="366" s="1" customFormat="1" spans="1:13">
      <c r="A366" s="7"/>
      <c r="B366" s="8"/>
      <c r="C366" s="9"/>
      <c r="D366" s="8"/>
      <c r="E366" s="10"/>
      <c r="F366" s="11"/>
      <c r="G366" s="11"/>
      <c r="H366" s="11"/>
      <c r="I366" s="11"/>
      <c r="J366" s="12"/>
      <c r="K366" s="11"/>
      <c r="L366" s="12"/>
      <c r="M366" s="12"/>
    </row>
    <row r="367" s="1" customFormat="1" spans="1:13">
      <c r="A367" s="7"/>
      <c r="B367" s="8"/>
      <c r="C367" s="9"/>
      <c r="D367" s="8"/>
      <c r="E367" s="10"/>
      <c r="F367" s="11"/>
      <c r="G367" s="11"/>
      <c r="H367" s="11"/>
      <c r="I367" s="11"/>
      <c r="J367" s="12"/>
      <c r="K367" s="11"/>
      <c r="L367" s="12"/>
      <c r="M367" s="12"/>
    </row>
    <row r="368" s="1" customFormat="1" spans="1:13">
      <c r="A368" s="7"/>
      <c r="B368" s="8"/>
      <c r="C368" s="9"/>
      <c r="D368" s="8"/>
      <c r="E368" s="10"/>
      <c r="F368" s="11"/>
      <c r="G368" s="11"/>
      <c r="H368" s="11"/>
      <c r="I368" s="11"/>
      <c r="J368" s="12"/>
      <c r="K368" s="11"/>
      <c r="L368" s="12"/>
      <c r="M368" s="12"/>
    </row>
    <row r="369" s="1" customFormat="1" spans="1:13">
      <c r="A369" s="7"/>
      <c r="B369" s="8"/>
      <c r="C369" s="9"/>
      <c r="D369" s="8"/>
      <c r="E369" s="10"/>
      <c r="F369" s="11"/>
      <c r="G369" s="11"/>
      <c r="H369" s="11"/>
      <c r="I369" s="11"/>
      <c r="J369" s="12"/>
      <c r="K369" s="11"/>
      <c r="L369" s="12"/>
      <c r="M369" s="12"/>
    </row>
    <row r="370" s="1" customFormat="1" spans="1:13">
      <c r="A370" s="7"/>
      <c r="B370" s="8"/>
      <c r="C370" s="9"/>
      <c r="D370" s="8"/>
      <c r="E370" s="10"/>
      <c r="F370" s="11"/>
      <c r="G370" s="11"/>
      <c r="H370" s="11"/>
      <c r="I370" s="11"/>
      <c r="J370" s="12"/>
      <c r="K370" s="11"/>
      <c r="L370" s="12"/>
      <c r="M370" s="12"/>
    </row>
    <row r="371" s="1" customFormat="1" spans="1:13">
      <c r="A371" s="7"/>
      <c r="B371" s="8"/>
      <c r="C371" s="9"/>
      <c r="D371" s="8"/>
      <c r="E371" s="10"/>
      <c r="F371" s="11"/>
      <c r="G371" s="11"/>
      <c r="H371" s="11"/>
      <c r="I371" s="11"/>
      <c r="J371" s="12"/>
      <c r="K371" s="11"/>
      <c r="L371" s="12"/>
      <c r="M371" s="12"/>
    </row>
    <row r="372" s="1" customFormat="1" spans="1:13">
      <c r="A372" s="7"/>
      <c r="B372" s="8"/>
      <c r="C372" s="9"/>
      <c r="D372" s="8"/>
      <c r="E372" s="10"/>
      <c r="F372" s="11"/>
      <c r="G372" s="11"/>
      <c r="H372" s="11"/>
      <c r="I372" s="11"/>
      <c r="J372" s="12"/>
      <c r="K372" s="11"/>
      <c r="L372" s="12"/>
      <c r="M372" s="12"/>
    </row>
    <row r="373" s="1" customFormat="1" spans="1:13">
      <c r="A373" s="7"/>
      <c r="B373" s="8"/>
      <c r="C373" s="9"/>
      <c r="D373" s="8"/>
      <c r="E373" s="10"/>
      <c r="F373" s="11"/>
      <c r="G373" s="11"/>
      <c r="H373" s="11"/>
      <c r="I373" s="11"/>
      <c r="J373" s="12"/>
      <c r="K373" s="11"/>
      <c r="L373" s="12"/>
      <c r="M373" s="12"/>
    </row>
    <row r="374" s="1" customFormat="1" spans="1:13">
      <c r="A374" s="7"/>
      <c r="B374" s="8"/>
      <c r="C374" s="9"/>
      <c r="D374" s="8"/>
      <c r="E374" s="10"/>
      <c r="F374" s="11"/>
      <c r="G374" s="11"/>
      <c r="H374" s="11"/>
      <c r="I374" s="11"/>
      <c r="J374" s="12"/>
      <c r="K374" s="11"/>
      <c r="L374" s="12"/>
      <c r="M374" s="12"/>
    </row>
    <row r="375" s="1" customFormat="1" spans="1:13">
      <c r="A375" s="7"/>
      <c r="B375" s="8"/>
      <c r="C375" s="9"/>
      <c r="D375" s="8"/>
      <c r="E375" s="10"/>
      <c r="F375" s="11"/>
      <c r="G375" s="11"/>
      <c r="H375" s="11"/>
      <c r="I375" s="11"/>
      <c r="J375" s="12"/>
      <c r="K375" s="11"/>
      <c r="L375" s="12"/>
      <c r="M375" s="12"/>
    </row>
    <row r="376" s="1" customFormat="1" spans="1:13">
      <c r="A376" s="7"/>
      <c r="B376" s="8"/>
      <c r="C376" s="9"/>
      <c r="D376" s="8"/>
      <c r="E376" s="10"/>
      <c r="F376" s="11"/>
      <c r="G376" s="11"/>
      <c r="H376" s="11"/>
      <c r="I376" s="11"/>
      <c r="J376" s="12"/>
      <c r="K376" s="11"/>
      <c r="L376" s="12"/>
      <c r="M376" s="12"/>
    </row>
    <row r="377" s="1" customFormat="1" spans="1:13">
      <c r="A377" s="7"/>
      <c r="B377" s="8"/>
      <c r="C377" s="9"/>
      <c r="D377" s="8"/>
      <c r="E377" s="10"/>
      <c r="F377" s="11"/>
      <c r="G377" s="11"/>
      <c r="H377" s="11"/>
      <c r="I377" s="11"/>
      <c r="J377" s="12"/>
      <c r="K377" s="11"/>
      <c r="L377" s="12"/>
      <c r="M377" s="12"/>
    </row>
    <row r="378" s="1" customFormat="1" spans="1:13">
      <c r="A378" s="7"/>
      <c r="B378" s="8"/>
      <c r="C378" s="9"/>
      <c r="D378" s="8"/>
      <c r="E378" s="10"/>
      <c r="F378" s="11"/>
      <c r="G378" s="11"/>
      <c r="H378" s="11"/>
      <c r="I378" s="11"/>
      <c r="J378" s="12"/>
      <c r="K378" s="11"/>
      <c r="L378" s="12"/>
      <c r="M378" s="12"/>
    </row>
    <row r="379" s="1" customFormat="1" spans="1:13">
      <c r="A379" s="7"/>
      <c r="B379" s="8"/>
      <c r="C379" s="9"/>
      <c r="D379" s="8"/>
      <c r="E379" s="10"/>
      <c r="F379" s="11"/>
      <c r="G379" s="11"/>
      <c r="H379" s="11"/>
      <c r="I379" s="11"/>
      <c r="J379" s="12"/>
      <c r="K379" s="11"/>
      <c r="L379" s="12"/>
      <c r="M379" s="12"/>
    </row>
    <row r="380" s="1" customFormat="1" spans="1:13">
      <c r="A380" s="7"/>
      <c r="B380" s="8"/>
      <c r="C380" s="9"/>
      <c r="D380" s="8"/>
      <c r="E380" s="10"/>
      <c r="F380" s="11"/>
      <c r="G380" s="11"/>
      <c r="H380" s="11"/>
      <c r="I380" s="11"/>
      <c r="J380" s="12"/>
      <c r="K380" s="11"/>
      <c r="L380" s="12"/>
      <c r="M380" s="12"/>
    </row>
    <row r="381" s="1" customFormat="1" spans="1:13">
      <c r="A381" s="7"/>
      <c r="B381" s="8"/>
      <c r="C381" s="9"/>
      <c r="D381" s="8"/>
      <c r="E381" s="10"/>
      <c r="F381" s="11"/>
      <c r="G381" s="11"/>
      <c r="H381" s="11"/>
      <c r="I381" s="11"/>
      <c r="J381" s="12"/>
      <c r="K381" s="11"/>
      <c r="L381" s="12"/>
      <c r="M381" s="12"/>
    </row>
    <row r="382" s="1" customFormat="1" spans="1:13">
      <c r="A382" s="7"/>
      <c r="B382" s="8"/>
      <c r="C382" s="9"/>
      <c r="D382" s="8"/>
      <c r="E382" s="10"/>
      <c r="F382" s="11"/>
      <c r="G382" s="11"/>
      <c r="H382" s="11"/>
      <c r="I382" s="11"/>
      <c r="J382" s="12"/>
      <c r="K382" s="11"/>
      <c r="L382" s="12"/>
      <c r="M382" s="12"/>
    </row>
    <row r="383" s="1" customFormat="1" spans="1:13">
      <c r="A383" s="7"/>
      <c r="B383" s="8"/>
      <c r="C383" s="9"/>
      <c r="D383" s="8"/>
      <c r="E383" s="10"/>
      <c r="F383" s="11"/>
      <c r="G383" s="11"/>
      <c r="H383" s="11"/>
      <c r="I383" s="11"/>
      <c r="J383" s="12"/>
      <c r="K383" s="11"/>
      <c r="L383" s="12"/>
      <c r="M383" s="12"/>
    </row>
    <row r="384" s="1" customFormat="1" spans="1:13">
      <c r="A384" s="7"/>
      <c r="B384" s="8"/>
      <c r="C384" s="9"/>
      <c r="D384" s="8"/>
      <c r="E384" s="10"/>
      <c r="F384" s="11"/>
      <c r="G384" s="11"/>
      <c r="H384" s="11"/>
      <c r="I384" s="11"/>
      <c r="J384" s="12"/>
      <c r="K384" s="11"/>
      <c r="L384" s="12"/>
      <c r="M384" s="12"/>
    </row>
    <row r="385" s="1" customFormat="1" spans="1:13">
      <c r="A385" s="7"/>
      <c r="B385" s="8"/>
      <c r="C385" s="9"/>
      <c r="D385" s="8"/>
      <c r="E385" s="10"/>
      <c r="F385" s="11"/>
      <c r="G385" s="11"/>
      <c r="H385" s="11"/>
      <c r="I385" s="11"/>
      <c r="J385" s="12"/>
      <c r="K385" s="11"/>
      <c r="L385" s="12"/>
      <c r="M385" s="12"/>
    </row>
    <row r="386" s="1" customFormat="1" spans="1:13">
      <c r="A386" s="7"/>
      <c r="B386" s="8"/>
      <c r="C386" s="9"/>
      <c r="D386" s="8"/>
      <c r="E386" s="10"/>
      <c r="F386" s="11"/>
      <c r="G386" s="11"/>
      <c r="H386" s="11"/>
      <c r="I386" s="11"/>
      <c r="J386" s="12"/>
      <c r="K386" s="11"/>
      <c r="L386" s="12"/>
      <c r="M386" s="12"/>
    </row>
    <row r="387" s="1" customFormat="1" spans="1:13">
      <c r="A387" s="7"/>
      <c r="B387" s="8"/>
      <c r="C387" s="9"/>
      <c r="D387" s="8"/>
      <c r="E387" s="10"/>
      <c r="F387" s="11"/>
      <c r="G387" s="11"/>
      <c r="H387" s="11"/>
      <c r="I387" s="11"/>
      <c r="J387" s="12"/>
      <c r="K387" s="11"/>
      <c r="L387" s="12"/>
      <c r="M387" s="12"/>
    </row>
    <row r="388" s="1" customFormat="1" spans="1:13">
      <c r="A388" s="7"/>
      <c r="B388" s="8"/>
      <c r="C388" s="9"/>
      <c r="D388" s="8"/>
      <c r="E388" s="10"/>
      <c r="F388" s="11"/>
      <c r="G388" s="11"/>
      <c r="H388" s="11"/>
      <c r="I388" s="11"/>
      <c r="J388" s="12"/>
      <c r="K388" s="11"/>
      <c r="L388" s="12"/>
      <c r="M388" s="12"/>
    </row>
    <row r="389" s="1" customFormat="1" spans="1:13">
      <c r="A389" s="7"/>
      <c r="B389" s="8"/>
      <c r="C389" s="9"/>
      <c r="D389" s="8"/>
      <c r="E389" s="10"/>
      <c r="F389" s="11"/>
      <c r="G389" s="11"/>
      <c r="H389" s="11"/>
      <c r="I389" s="11"/>
      <c r="J389" s="12"/>
      <c r="K389" s="11"/>
      <c r="L389" s="12"/>
      <c r="M389" s="12"/>
    </row>
    <row r="390" s="1" customFormat="1" spans="1:13">
      <c r="A390" s="7"/>
      <c r="B390" s="8"/>
      <c r="C390" s="9"/>
      <c r="D390" s="8"/>
      <c r="E390" s="10"/>
      <c r="F390" s="11"/>
      <c r="G390" s="11"/>
      <c r="H390" s="11"/>
      <c r="I390" s="11"/>
      <c r="J390" s="12"/>
      <c r="K390" s="11"/>
      <c r="L390" s="12"/>
      <c r="M390" s="12"/>
    </row>
    <row r="391" s="1" customFormat="1" spans="1:13">
      <c r="A391" s="7"/>
      <c r="B391" s="8"/>
      <c r="C391" s="9"/>
      <c r="D391" s="8"/>
      <c r="E391" s="10"/>
      <c r="F391" s="11"/>
      <c r="G391" s="11"/>
      <c r="H391" s="11"/>
      <c r="I391" s="11"/>
      <c r="J391" s="12"/>
      <c r="K391" s="11"/>
      <c r="L391" s="12"/>
      <c r="M391" s="12"/>
    </row>
    <row r="392" s="1" customFormat="1" spans="1:13">
      <c r="A392" s="7"/>
      <c r="B392" s="8"/>
      <c r="C392" s="9"/>
      <c r="D392" s="8"/>
      <c r="E392" s="10"/>
      <c r="F392" s="11"/>
      <c r="G392" s="11"/>
      <c r="H392" s="11"/>
      <c r="I392" s="11"/>
      <c r="J392" s="12"/>
      <c r="K392" s="11"/>
      <c r="L392" s="12"/>
      <c r="M392" s="12"/>
    </row>
    <row r="393" s="1" customFormat="1" spans="1:13">
      <c r="A393" s="7"/>
      <c r="B393" s="8"/>
      <c r="C393" s="9"/>
      <c r="D393" s="8"/>
      <c r="E393" s="10"/>
      <c r="F393" s="11"/>
      <c r="G393" s="11"/>
      <c r="H393" s="11"/>
      <c r="I393" s="11"/>
      <c r="J393" s="12"/>
      <c r="K393" s="11"/>
      <c r="L393" s="12"/>
      <c r="M393" s="12"/>
    </row>
    <row r="394" s="1" customFormat="1" spans="1:13">
      <c r="A394" s="7"/>
      <c r="B394" s="8"/>
      <c r="C394" s="9"/>
      <c r="D394" s="8"/>
      <c r="E394" s="10"/>
      <c r="F394" s="11"/>
      <c r="G394" s="11"/>
      <c r="H394" s="11"/>
      <c r="I394" s="11"/>
      <c r="J394" s="12"/>
      <c r="K394" s="11"/>
      <c r="L394" s="12"/>
      <c r="M394" s="12"/>
    </row>
    <row r="395" s="1" customFormat="1" spans="1:13">
      <c r="A395" s="7"/>
      <c r="B395" s="8"/>
      <c r="C395" s="9"/>
      <c r="D395" s="8"/>
      <c r="E395" s="10"/>
      <c r="F395" s="11"/>
      <c r="G395" s="11"/>
      <c r="H395" s="11"/>
      <c r="I395" s="11"/>
      <c r="J395" s="12"/>
      <c r="K395" s="11"/>
      <c r="L395" s="12"/>
      <c r="M395" s="12"/>
    </row>
    <row r="396" s="1" customFormat="1" spans="1:13">
      <c r="A396" s="7"/>
      <c r="B396" s="8"/>
      <c r="C396" s="9"/>
      <c r="D396" s="8"/>
      <c r="E396" s="10"/>
      <c r="F396" s="11"/>
      <c r="G396" s="11"/>
      <c r="H396" s="11"/>
      <c r="I396" s="11"/>
      <c r="J396" s="12"/>
      <c r="K396" s="11"/>
      <c r="L396" s="12"/>
      <c r="M396" s="12"/>
    </row>
    <row r="397" s="1" customFormat="1" spans="1:13">
      <c r="A397" s="7"/>
      <c r="B397" s="8"/>
      <c r="C397" s="9"/>
      <c r="D397" s="8"/>
      <c r="E397" s="10"/>
      <c r="F397" s="11"/>
      <c r="G397" s="11"/>
      <c r="H397" s="11"/>
      <c r="I397" s="11"/>
      <c r="J397" s="12"/>
      <c r="K397" s="11"/>
      <c r="L397" s="12"/>
      <c r="M397" s="12"/>
    </row>
    <row r="398" s="1" customFormat="1" spans="1:13">
      <c r="A398" s="7"/>
      <c r="B398" s="8"/>
      <c r="C398" s="9"/>
      <c r="D398" s="8"/>
      <c r="E398" s="10"/>
      <c r="F398" s="11"/>
      <c r="G398" s="11"/>
      <c r="H398" s="11"/>
      <c r="I398" s="11"/>
      <c r="J398" s="12"/>
      <c r="K398" s="11"/>
      <c r="L398" s="12"/>
      <c r="M398" s="12"/>
    </row>
    <row r="399" s="1" customFormat="1" spans="1:13">
      <c r="A399" s="7"/>
      <c r="B399" s="8"/>
      <c r="C399" s="9"/>
      <c r="D399" s="8"/>
      <c r="E399" s="10"/>
      <c r="F399" s="11"/>
      <c r="G399" s="11"/>
      <c r="H399" s="11"/>
      <c r="I399" s="11"/>
      <c r="J399" s="12"/>
      <c r="K399" s="11"/>
      <c r="L399" s="12"/>
      <c r="M399" s="12"/>
    </row>
    <row r="400" s="1" customFormat="1" spans="1:13">
      <c r="A400" s="7"/>
      <c r="B400" s="8"/>
      <c r="C400" s="9"/>
      <c r="D400" s="8"/>
      <c r="E400" s="10"/>
      <c r="F400" s="11"/>
      <c r="G400" s="11"/>
      <c r="H400" s="11"/>
      <c r="I400" s="11"/>
      <c r="J400" s="12"/>
      <c r="K400" s="11"/>
      <c r="L400" s="12"/>
      <c r="M400" s="12"/>
    </row>
    <row r="401" s="1" customFormat="1" spans="1:13">
      <c r="A401" s="7"/>
      <c r="B401" s="8"/>
      <c r="C401" s="9"/>
      <c r="D401" s="8"/>
      <c r="E401" s="10"/>
      <c r="F401" s="11"/>
      <c r="G401" s="11"/>
      <c r="H401" s="11"/>
      <c r="I401" s="11"/>
      <c r="J401" s="12"/>
      <c r="K401" s="11"/>
      <c r="L401" s="12"/>
      <c r="M401" s="12"/>
    </row>
    <row r="402" s="1" customFormat="1" spans="1:13">
      <c r="A402" s="7"/>
      <c r="B402" s="8"/>
      <c r="C402" s="9"/>
      <c r="D402" s="8"/>
      <c r="E402" s="10"/>
      <c r="F402" s="11"/>
      <c r="G402" s="11"/>
      <c r="H402" s="11"/>
      <c r="I402" s="11"/>
      <c r="J402" s="12"/>
      <c r="K402" s="11"/>
      <c r="L402" s="12"/>
      <c r="M402" s="12"/>
    </row>
    <row r="403" s="1" customFormat="1" spans="1:13">
      <c r="A403" s="7"/>
      <c r="B403" s="8"/>
      <c r="C403" s="9"/>
      <c r="D403" s="8"/>
      <c r="E403" s="10"/>
      <c r="F403" s="11"/>
      <c r="G403" s="11"/>
      <c r="H403" s="11"/>
      <c r="I403" s="11"/>
      <c r="J403" s="12"/>
      <c r="K403" s="11"/>
      <c r="L403" s="12"/>
      <c r="M403" s="12"/>
    </row>
    <row r="404" s="1" customFormat="1" spans="1:13">
      <c r="A404" s="7"/>
      <c r="B404" s="8"/>
      <c r="C404" s="9"/>
      <c r="D404" s="8"/>
      <c r="E404" s="10"/>
      <c r="F404" s="11"/>
      <c r="G404" s="11"/>
      <c r="H404" s="11"/>
      <c r="I404" s="11"/>
      <c r="J404" s="12"/>
      <c r="K404" s="11"/>
      <c r="L404" s="12"/>
      <c r="M404" s="12"/>
    </row>
    <row r="405" s="1" customFormat="1" spans="1:13">
      <c r="A405" s="7"/>
      <c r="B405" s="8"/>
      <c r="C405" s="9"/>
      <c r="D405" s="8"/>
      <c r="E405" s="10"/>
      <c r="F405" s="11"/>
      <c r="G405" s="11"/>
      <c r="H405" s="11"/>
      <c r="I405" s="11"/>
      <c r="J405" s="12"/>
      <c r="K405" s="11"/>
      <c r="L405" s="12"/>
      <c r="M405" s="12"/>
    </row>
    <row r="406" s="1" customFormat="1" spans="1:13">
      <c r="A406" s="7"/>
      <c r="B406" s="8"/>
      <c r="C406" s="9"/>
      <c r="D406" s="8"/>
      <c r="E406" s="10"/>
      <c r="F406" s="11"/>
      <c r="G406" s="11"/>
      <c r="H406" s="11"/>
      <c r="I406" s="11"/>
      <c r="J406" s="12"/>
      <c r="K406" s="11"/>
      <c r="L406" s="12"/>
      <c r="M406" s="12"/>
    </row>
    <row r="407" s="1" customFormat="1" spans="1:13">
      <c r="A407" s="7"/>
      <c r="B407" s="8"/>
      <c r="C407" s="9"/>
      <c r="D407" s="8"/>
      <c r="E407" s="10"/>
      <c r="F407" s="11"/>
      <c r="G407" s="11"/>
      <c r="H407" s="11"/>
      <c r="I407" s="11"/>
      <c r="J407" s="12"/>
      <c r="K407" s="11"/>
      <c r="L407" s="12"/>
      <c r="M407" s="12"/>
    </row>
    <row r="408" s="1" customFormat="1" spans="1:13">
      <c r="A408" s="7"/>
      <c r="B408" s="8"/>
      <c r="C408" s="9"/>
      <c r="D408" s="8"/>
      <c r="E408" s="10"/>
      <c r="F408" s="11"/>
      <c r="G408" s="11"/>
      <c r="H408" s="11"/>
      <c r="I408" s="11"/>
      <c r="J408" s="12"/>
      <c r="K408" s="11"/>
      <c r="L408" s="12"/>
      <c r="M408" s="12"/>
    </row>
    <row r="409" s="1" customFormat="1" spans="1:13">
      <c r="A409" s="7"/>
      <c r="B409" s="8"/>
      <c r="C409" s="9"/>
      <c r="D409" s="8"/>
      <c r="E409" s="10"/>
      <c r="F409" s="11"/>
      <c r="G409" s="11"/>
      <c r="H409" s="11"/>
      <c r="I409" s="11"/>
      <c r="J409" s="12"/>
      <c r="K409" s="11"/>
      <c r="L409" s="12"/>
      <c r="M409" s="12"/>
    </row>
    <row r="410" s="1" customFormat="1" spans="1:13">
      <c r="A410" s="7"/>
      <c r="B410" s="8"/>
      <c r="C410" s="9"/>
      <c r="D410" s="8"/>
      <c r="E410" s="10"/>
      <c r="F410" s="11"/>
      <c r="G410" s="11"/>
      <c r="H410" s="11"/>
      <c r="I410" s="11"/>
      <c r="J410" s="12"/>
      <c r="K410" s="11"/>
      <c r="L410" s="12"/>
      <c r="M410" s="12"/>
    </row>
    <row r="411" s="1" customFormat="1" spans="1:13">
      <c r="A411" s="7"/>
      <c r="B411" s="8"/>
      <c r="C411" s="9"/>
      <c r="D411" s="8"/>
      <c r="E411" s="10"/>
      <c r="F411" s="11"/>
      <c r="G411" s="11"/>
      <c r="H411" s="11"/>
      <c r="I411" s="11"/>
      <c r="J411" s="12"/>
      <c r="K411" s="11"/>
      <c r="L411" s="12"/>
      <c r="M411" s="12"/>
    </row>
    <row r="412" s="1" customFormat="1" spans="1:13">
      <c r="A412" s="7"/>
      <c r="B412" s="8"/>
      <c r="C412" s="9"/>
      <c r="D412" s="8"/>
      <c r="E412" s="10"/>
      <c r="F412" s="11"/>
      <c r="G412" s="11"/>
      <c r="H412" s="11"/>
      <c r="I412" s="11"/>
      <c r="J412" s="12"/>
      <c r="K412" s="11"/>
      <c r="L412" s="12"/>
      <c r="M412" s="12"/>
    </row>
    <row r="413" s="1" customFormat="1" spans="1:13">
      <c r="A413" s="7"/>
      <c r="B413" s="8"/>
      <c r="C413" s="9"/>
      <c r="D413" s="8"/>
      <c r="E413" s="10"/>
      <c r="F413" s="11"/>
      <c r="G413" s="11"/>
      <c r="H413" s="11"/>
      <c r="I413" s="11"/>
      <c r="J413" s="12"/>
      <c r="K413" s="11"/>
      <c r="L413" s="12"/>
      <c r="M413" s="12"/>
    </row>
    <row r="414" s="1" customFormat="1" spans="1:13">
      <c r="A414" s="7"/>
      <c r="B414" s="8"/>
      <c r="C414" s="9"/>
      <c r="D414" s="8"/>
      <c r="E414" s="10"/>
      <c r="F414" s="11"/>
      <c r="G414" s="11"/>
      <c r="H414" s="11"/>
      <c r="I414" s="11"/>
      <c r="J414" s="12"/>
      <c r="K414" s="11"/>
      <c r="L414" s="12"/>
      <c r="M414" s="12"/>
    </row>
    <row r="415" s="1" customFormat="1" spans="1:13">
      <c r="A415" s="7"/>
      <c r="B415" s="8"/>
      <c r="C415" s="9"/>
      <c r="D415" s="8"/>
      <c r="E415" s="10"/>
      <c r="F415" s="11"/>
      <c r="G415" s="11"/>
      <c r="H415" s="11"/>
      <c r="I415" s="11"/>
      <c r="J415" s="12"/>
      <c r="K415" s="11"/>
      <c r="L415" s="12"/>
      <c r="M415" s="12"/>
    </row>
    <row r="416" s="1" customFormat="1" spans="1:13">
      <c r="A416" s="7"/>
      <c r="B416" s="8"/>
      <c r="C416" s="9"/>
      <c r="D416" s="8"/>
      <c r="E416" s="10"/>
      <c r="F416" s="11"/>
      <c r="G416" s="11"/>
      <c r="H416" s="11"/>
      <c r="I416" s="11"/>
      <c r="J416" s="12"/>
      <c r="K416" s="11"/>
      <c r="L416" s="12"/>
      <c r="M416" s="12"/>
    </row>
    <row r="417" s="1" customFormat="1" spans="1:13">
      <c r="A417" s="7"/>
      <c r="B417" s="8"/>
      <c r="C417" s="9"/>
      <c r="D417" s="8"/>
      <c r="E417" s="10"/>
      <c r="F417" s="11"/>
      <c r="G417" s="11"/>
      <c r="H417" s="11"/>
      <c r="I417" s="11"/>
      <c r="J417" s="12"/>
      <c r="K417" s="11"/>
      <c r="L417" s="12"/>
      <c r="M417" s="12"/>
    </row>
    <row r="418" s="1" customFormat="1" spans="1:13">
      <c r="A418" s="7"/>
      <c r="B418" s="8"/>
      <c r="C418" s="9"/>
      <c r="D418" s="8"/>
      <c r="E418" s="10"/>
      <c r="F418" s="11"/>
      <c r="G418" s="11"/>
      <c r="H418" s="11"/>
      <c r="I418" s="11"/>
      <c r="J418" s="12"/>
      <c r="K418" s="11"/>
      <c r="L418" s="12"/>
      <c r="M418" s="12"/>
    </row>
    <row r="419" s="1" customFormat="1" spans="1:13">
      <c r="A419" s="7"/>
      <c r="B419" s="8"/>
      <c r="C419" s="9"/>
      <c r="D419" s="8"/>
      <c r="E419" s="10"/>
      <c r="F419" s="11"/>
      <c r="G419" s="11"/>
      <c r="H419" s="11"/>
      <c r="I419" s="11"/>
      <c r="J419" s="12"/>
      <c r="K419" s="11"/>
      <c r="L419" s="12"/>
      <c r="M419" s="12"/>
    </row>
    <row r="420" s="1" customFormat="1" spans="1:13">
      <c r="A420" s="7"/>
      <c r="B420" s="8"/>
      <c r="C420" s="9"/>
      <c r="D420" s="8"/>
      <c r="E420" s="10"/>
      <c r="F420" s="11"/>
      <c r="G420" s="11"/>
      <c r="H420" s="11"/>
      <c r="I420" s="11"/>
      <c r="J420" s="12"/>
      <c r="K420" s="11"/>
      <c r="L420" s="12"/>
      <c r="M420" s="12"/>
    </row>
    <row r="421" s="1" customFormat="1" spans="1:13">
      <c r="A421" s="7"/>
      <c r="B421" s="8"/>
      <c r="C421" s="9"/>
      <c r="D421" s="8"/>
      <c r="E421" s="10"/>
      <c r="F421" s="11"/>
      <c r="G421" s="11"/>
      <c r="H421" s="11"/>
      <c r="I421" s="11"/>
      <c r="J421" s="12"/>
      <c r="K421" s="11"/>
      <c r="L421" s="12"/>
      <c r="M421" s="12"/>
    </row>
    <row r="422" s="1" customFormat="1" spans="1:13">
      <c r="A422" s="7"/>
      <c r="B422" s="8"/>
      <c r="C422" s="9"/>
      <c r="D422" s="8"/>
      <c r="E422" s="10"/>
      <c r="F422" s="11"/>
      <c r="G422" s="11"/>
      <c r="H422" s="11"/>
      <c r="I422" s="11"/>
      <c r="J422" s="12"/>
      <c r="K422" s="11"/>
      <c r="L422" s="12"/>
      <c r="M422" s="12"/>
    </row>
    <row r="423" s="1" customFormat="1" spans="1:13">
      <c r="A423" s="7"/>
      <c r="B423" s="8"/>
      <c r="C423" s="9"/>
      <c r="D423" s="8"/>
      <c r="E423" s="10"/>
      <c r="F423" s="11"/>
      <c r="G423" s="11"/>
      <c r="H423" s="11"/>
      <c r="I423" s="11"/>
      <c r="J423" s="12"/>
      <c r="K423" s="11"/>
      <c r="L423" s="12"/>
      <c r="M423" s="12"/>
    </row>
    <row r="424" s="1" customFormat="1" spans="1:13">
      <c r="A424" s="7"/>
      <c r="B424" s="8"/>
      <c r="C424" s="9"/>
      <c r="D424" s="8"/>
      <c r="E424" s="10"/>
      <c r="F424" s="11"/>
      <c r="G424" s="11"/>
      <c r="H424" s="11"/>
      <c r="I424" s="11"/>
      <c r="J424" s="12"/>
      <c r="K424" s="11"/>
      <c r="L424" s="12"/>
      <c r="M424" s="12"/>
    </row>
    <row r="425" s="1" customFormat="1" spans="1:13">
      <c r="A425" s="7"/>
      <c r="B425" s="8"/>
      <c r="C425" s="9"/>
      <c r="D425" s="8"/>
      <c r="E425" s="10"/>
      <c r="F425" s="11"/>
      <c r="G425" s="11"/>
      <c r="H425" s="11"/>
      <c r="I425" s="11"/>
      <c r="J425" s="12"/>
      <c r="K425" s="11"/>
      <c r="L425" s="12"/>
      <c r="M425" s="12"/>
    </row>
    <row r="426" s="1" customFormat="1" spans="1:13">
      <c r="A426" s="7"/>
      <c r="B426" s="8"/>
      <c r="C426" s="9"/>
      <c r="D426" s="8"/>
      <c r="E426" s="10"/>
      <c r="F426" s="11"/>
      <c r="G426" s="11"/>
      <c r="H426" s="11"/>
      <c r="I426" s="11"/>
      <c r="J426" s="12"/>
      <c r="K426" s="11"/>
      <c r="L426" s="12"/>
      <c r="M426" s="12"/>
    </row>
    <row r="427" s="1" customFormat="1" spans="1:13">
      <c r="A427" s="7"/>
      <c r="B427" s="8"/>
      <c r="C427" s="9"/>
      <c r="D427" s="8"/>
      <c r="E427" s="10"/>
      <c r="F427" s="11"/>
      <c r="G427" s="11"/>
      <c r="H427" s="11"/>
      <c r="I427" s="11"/>
      <c r="J427" s="12"/>
      <c r="K427" s="11"/>
      <c r="L427" s="12"/>
      <c r="M427" s="12"/>
    </row>
    <row r="428" s="1" customFormat="1" spans="1:13">
      <c r="A428" s="7"/>
      <c r="B428" s="8"/>
      <c r="C428" s="9"/>
      <c r="D428" s="8"/>
      <c r="E428" s="10"/>
      <c r="F428" s="11"/>
      <c r="G428" s="11"/>
      <c r="H428" s="11"/>
      <c r="I428" s="11"/>
      <c r="J428" s="12"/>
      <c r="K428" s="11"/>
      <c r="L428" s="12"/>
      <c r="M428" s="12"/>
    </row>
    <row r="429" s="1" customFormat="1" spans="1:13">
      <c r="A429" s="7"/>
      <c r="B429" s="8"/>
      <c r="C429" s="9"/>
      <c r="D429" s="8"/>
      <c r="E429" s="10"/>
      <c r="F429" s="11"/>
      <c r="G429" s="11"/>
      <c r="H429" s="11"/>
      <c r="I429" s="11"/>
      <c r="J429" s="12"/>
      <c r="K429" s="11"/>
      <c r="L429" s="12"/>
      <c r="M429" s="12"/>
    </row>
    <row r="430" s="1" customFormat="1" spans="1:13">
      <c r="A430" s="7"/>
      <c r="B430" s="8"/>
      <c r="C430" s="9"/>
      <c r="D430" s="8"/>
      <c r="E430" s="10"/>
      <c r="F430" s="11"/>
      <c r="G430" s="11"/>
      <c r="H430" s="11"/>
      <c r="I430" s="11"/>
      <c r="J430" s="12"/>
      <c r="K430" s="11"/>
      <c r="L430" s="12"/>
      <c r="M430" s="12"/>
    </row>
    <row r="431" s="1" customFormat="1" spans="1:13">
      <c r="A431" s="7"/>
      <c r="B431" s="8"/>
      <c r="C431" s="9"/>
      <c r="D431" s="8"/>
      <c r="E431" s="10"/>
      <c r="F431" s="11"/>
      <c r="G431" s="11"/>
      <c r="H431" s="11"/>
      <c r="I431" s="11"/>
      <c r="J431" s="12"/>
      <c r="K431" s="11"/>
      <c r="L431" s="12"/>
      <c r="M431" s="12"/>
    </row>
    <row r="432" s="1" customFormat="1" spans="1:13">
      <c r="A432" s="7"/>
      <c r="B432" s="8"/>
      <c r="C432" s="9"/>
      <c r="D432" s="8"/>
      <c r="E432" s="10"/>
      <c r="F432" s="11"/>
      <c r="G432" s="11"/>
      <c r="H432" s="11"/>
      <c r="I432" s="11"/>
      <c r="J432" s="12"/>
      <c r="K432" s="11"/>
      <c r="L432" s="12"/>
      <c r="M432" s="12"/>
    </row>
    <row r="433" s="1" customFormat="1" spans="1:13">
      <c r="A433" s="7"/>
      <c r="B433" s="8"/>
      <c r="C433" s="9"/>
      <c r="D433" s="8"/>
      <c r="E433" s="10"/>
      <c r="F433" s="11"/>
      <c r="G433" s="11"/>
      <c r="H433" s="11"/>
      <c r="I433" s="11"/>
      <c r="J433" s="12"/>
      <c r="K433" s="11"/>
      <c r="L433" s="12"/>
      <c r="M433" s="12"/>
    </row>
    <row r="434" s="1" customFormat="1" spans="1:13">
      <c r="A434" s="7"/>
      <c r="B434" s="8"/>
      <c r="C434" s="9"/>
      <c r="D434" s="8"/>
      <c r="E434" s="10"/>
      <c r="F434" s="11"/>
      <c r="G434" s="11"/>
      <c r="H434" s="11"/>
      <c r="I434" s="11"/>
      <c r="J434" s="12"/>
      <c r="K434" s="11"/>
      <c r="L434" s="12"/>
      <c r="M434" s="12"/>
    </row>
    <row r="435" s="1" customFormat="1" spans="1:13">
      <c r="A435" s="7"/>
      <c r="B435" s="8"/>
      <c r="C435" s="9"/>
      <c r="D435" s="8"/>
      <c r="E435" s="10"/>
      <c r="F435" s="11"/>
      <c r="G435" s="11"/>
      <c r="H435" s="11"/>
      <c r="I435" s="11"/>
      <c r="J435" s="12"/>
      <c r="K435" s="11"/>
      <c r="L435" s="12"/>
      <c r="M435" s="12"/>
    </row>
    <row r="436" s="1" customFormat="1" spans="1:13">
      <c r="A436" s="7"/>
      <c r="B436" s="8"/>
      <c r="C436" s="9"/>
      <c r="D436" s="8"/>
      <c r="E436" s="10"/>
      <c r="F436" s="11"/>
      <c r="G436" s="11"/>
      <c r="H436" s="11"/>
      <c r="I436" s="11"/>
      <c r="J436" s="12"/>
      <c r="K436" s="11"/>
      <c r="L436" s="12"/>
      <c r="M436" s="12"/>
    </row>
    <row r="437" s="1" customFormat="1" spans="1:13">
      <c r="A437" s="7"/>
      <c r="B437" s="8"/>
      <c r="C437" s="9"/>
      <c r="D437" s="8"/>
      <c r="E437" s="10"/>
      <c r="F437" s="11"/>
      <c r="G437" s="11"/>
      <c r="H437" s="11"/>
      <c r="I437" s="11"/>
      <c r="J437" s="12"/>
      <c r="K437" s="11"/>
      <c r="L437" s="12"/>
      <c r="M437" s="12"/>
    </row>
    <row r="438" s="1" customFormat="1" spans="1:13">
      <c r="A438" s="7"/>
      <c r="B438" s="8"/>
      <c r="C438" s="9"/>
      <c r="D438" s="8"/>
      <c r="E438" s="10"/>
      <c r="F438" s="11"/>
      <c r="G438" s="11"/>
      <c r="H438" s="11"/>
      <c r="I438" s="11"/>
      <c r="J438" s="12"/>
      <c r="K438" s="11"/>
      <c r="L438" s="12"/>
      <c r="M438" s="12"/>
    </row>
    <row r="439" s="1" customFormat="1" spans="1:13">
      <c r="A439" s="7"/>
      <c r="B439" s="8"/>
      <c r="C439" s="9"/>
      <c r="D439" s="8"/>
      <c r="E439" s="10"/>
      <c r="F439" s="11"/>
      <c r="G439" s="11"/>
      <c r="H439" s="11"/>
      <c r="I439" s="11"/>
      <c r="J439" s="12"/>
      <c r="K439" s="11"/>
      <c r="L439" s="12"/>
      <c r="M439" s="12"/>
    </row>
    <row r="440" s="1" customFormat="1" spans="1:13">
      <c r="A440" s="7"/>
      <c r="B440" s="8"/>
      <c r="C440" s="9"/>
      <c r="D440" s="8"/>
      <c r="E440" s="10"/>
      <c r="F440" s="11"/>
      <c r="G440" s="11"/>
      <c r="H440" s="11"/>
      <c r="I440" s="11"/>
      <c r="J440" s="12"/>
      <c r="K440" s="11"/>
      <c r="L440" s="12"/>
      <c r="M440" s="12"/>
    </row>
    <row r="441" s="1" customFormat="1" spans="1:13">
      <c r="A441" s="7"/>
      <c r="B441" s="8"/>
      <c r="C441" s="9"/>
      <c r="D441" s="8"/>
      <c r="E441" s="10"/>
      <c r="F441" s="11"/>
      <c r="G441" s="11"/>
      <c r="H441" s="11"/>
      <c r="I441" s="11"/>
      <c r="J441" s="12"/>
      <c r="K441" s="11"/>
      <c r="L441" s="12"/>
      <c r="M441" s="12"/>
    </row>
    <row r="442" s="1" customFormat="1" spans="1:13">
      <c r="A442" s="7"/>
      <c r="B442" s="8"/>
      <c r="C442" s="9"/>
      <c r="D442" s="8"/>
      <c r="E442" s="10"/>
      <c r="F442" s="11"/>
      <c r="G442" s="11"/>
      <c r="H442" s="11"/>
      <c r="I442" s="11"/>
      <c r="J442" s="12"/>
      <c r="K442" s="11"/>
      <c r="L442" s="12"/>
      <c r="M442" s="12"/>
    </row>
    <row r="443" s="1" customFormat="1" spans="1:13">
      <c r="A443" s="7"/>
      <c r="B443" s="8"/>
      <c r="C443" s="9"/>
      <c r="D443" s="8"/>
      <c r="E443" s="10"/>
      <c r="F443" s="11"/>
      <c r="G443" s="11"/>
      <c r="H443" s="11"/>
      <c r="I443" s="11"/>
      <c r="J443" s="12"/>
      <c r="K443" s="11"/>
      <c r="L443" s="12"/>
      <c r="M443" s="12"/>
    </row>
    <row r="444" s="1" customFormat="1" spans="1:13">
      <c r="A444" s="7"/>
      <c r="B444" s="8"/>
      <c r="C444" s="9"/>
      <c r="D444" s="8"/>
      <c r="E444" s="10"/>
      <c r="F444" s="11"/>
      <c r="G444" s="11"/>
      <c r="H444" s="11"/>
      <c r="I444" s="11"/>
      <c r="J444" s="12"/>
      <c r="K444" s="11"/>
      <c r="L444" s="12"/>
      <c r="M444" s="12"/>
    </row>
  </sheetData>
  <mergeCells count="25">
    <mergeCell ref="A1:B1"/>
    <mergeCell ref="A2:S2"/>
    <mergeCell ref="A3:D3"/>
    <mergeCell ref="J3:K3"/>
    <mergeCell ref="F4:I4"/>
    <mergeCell ref="J4:M4"/>
    <mergeCell ref="J5:K5"/>
    <mergeCell ref="L5:M5"/>
    <mergeCell ref="A144:S144"/>
    <mergeCell ref="A145:S145"/>
    <mergeCell ref="A146:S146"/>
    <mergeCell ref="A4:A6"/>
    <mergeCell ref="B4:B6"/>
    <mergeCell ref="C4:C6"/>
    <mergeCell ref="D4:D6"/>
    <mergeCell ref="E4:E6"/>
    <mergeCell ref="F5:F6"/>
    <mergeCell ref="G5:G6"/>
    <mergeCell ref="H5:H6"/>
    <mergeCell ref="I5:I6"/>
    <mergeCell ref="P4:P6"/>
    <mergeCell ref="Q4:Q6"/>
    <mergeCell ref="R4:R6"/>
    <mergeCell ref="S4:S6"/>
    <mergeCell ref="N4:O5"/>
  </mergeCells>
  <pageMargins left="0.699305555555556" right="0.699305555555556"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dcterms:created xsi:type="dcterms:W3CDTF">2020-04-17T03:46:00Z</dcterms:created>
  <dcterms:modified xsi:type="dcterms:W3CDTF">2024-04-07T07:46:08Z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y fmtid="{D5CDD505-2E9C-101B-9397-08002B2CF9AE}" pid="3" name="ICV">
    <vt:lpwstr>54D509FFF8EC4CFD8D0AA7F90DD5E41B_12</vt:lpwstr>
  </property>
</Properties>
</file>