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4"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<sst xmlns="http://schemas.openxmlformats.org/spreadsheetml/2006/main" count="1293" uniqueCount="474">
  <si>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</si>
  <si>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</si>
  <si>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</si>
  <si>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</si>
  <si>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</si>
  <si>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</si>
  <si>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</si>
  <si>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</si>
  <si>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</si>
  <si>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</si>
  <si>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</si>
  <si>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</si>
  <si>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</si>
  <si>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</si>
  <si>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</si>
  <si>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</si>
  <si>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</si>
  <si>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</si>
  <si>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</si>
  <si>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</si>
  <si>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</si>
  <si>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</si>
  <si>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</si>
  <si>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</si>
  <si>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</si>
  <si>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</si>
  <si>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</si>
  <si>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</si>
  <si>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</si>
  <si>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</si>
  <si>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</si>
  <si>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</si>
  <si>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</si>
  <si>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</si>
  <si>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</si>
  <si>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</si>
  <si>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</si>
  <si>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</si>
  <si>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</si>
  <si>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</si>
  <si>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</si>
  <si>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</si>
  <si>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</si>
  <si>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</si>
  <si>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</si>
  <si>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</si>
  <si>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</si>
  <si>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</si>
  <si>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</si>
  <si>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</si>
  <si>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</si>
  <si>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</si>
  <si>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</si>
  <si>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</si>
  <si>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</si>
  <si>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</si>
  <si>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</si>
  <si>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</si>
  <si>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</si>
  <si>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</si>
  <si>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</si>
  <si>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</si>
  <si>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</si>
  <si>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</si>
  <si>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</si>
  <si>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</si>
  <si>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</si>
  <si>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</si>
  <si>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</si>
  <si>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</si>
  <si>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124001</t>
  </si>
  <si>
    <t>临沧市临翔区工业和信息化局</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</si>
  <si>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</si>
  <si>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</si>
  <si>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</si>
  <si>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</si>
  <si>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</si>
  <si>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</si>
  <si>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</si>
  <si>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</si>
  <si>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</si>
  <si>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</si>
  <si>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</si>
  <si>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</si>
  <si>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</si>
  <si>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</si>
  <si>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20113</t>
  </si>
  <si>
    <t>商贸事务</t>
  </si>
  <si>
    <t>2011301</t>
  </si>
  <si>
    <t>行政运行</t>
  </si>
  <si>
    <t>2011399</t>
  </si>
  <si>
    <t>其他商贸事务支出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</si>
  <si>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</si>
  <si>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</si>
  <si>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</si>
  <si>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</si>
  <si>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</si>
  <si>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</si>
  <si>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</si>
  <si>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</si>
  <si>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</si>
  <si>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</si>
  <si>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</si>
  <si>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</si>
  <si>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</si>
  <si>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</si>
  <si>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</si>
  <si>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</si>
  <si>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</si>
  <si>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</si>
  <si>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</si>
  <si>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</si>
  <si>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</si>
  <si>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</si>
  <si>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</si>
  <si>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</si>
  <si>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</si>
  <si>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</si>
  <si>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</si>
  <si>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</si>
  <si>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</si>
  <si>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215</t>
  </si>
  <si>
    <t>资源勘探工业信息等支出</t>
  </si>
  <si>
    <t>21505</t>
  </si>
  <si>
    <t>工业和信息产业</t>
  </si>
  <si>
    <t>产业发展</t>
  </si>
  <si>
    <t>21508</t>
  </si>
  <si>
    <t>支持中小企业发展和管理支出</t>
  </si>
  <si>
    <t>中小企业发展专项</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</si>
  <si>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</si>
  <si>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</si>
  <si>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</si>
  <si>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</si>
  <si>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</si>
  <si>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</si>
  <si>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</si>
  <si>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</si>
  <si>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</si>
  <si>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</si>
  <si>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</si>
  <si>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</si>
  <si>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</si>
  <si>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</si>
  <si>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</si>
  <si>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</si>
  <si>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</si>
  <si>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</si>
  <si>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</si>
  <si>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</si>
  <si>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</si>
  <si>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</si>
  <si>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</si>
  <si>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</si>
  <si>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</si>
  <si>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</si>
  <si>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</si>
  <si>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</si>
  <si>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</si>
  <si>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</si>
  <si>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</si>
  <si>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</si>
  <si>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</si>
  <si>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</si>
  <si>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</si>
  <si>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</si>
  <si>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</si>
  <si>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</si>
  <si>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</si>
  <si>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</si>
  <si>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</si>
  <si>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</si>
  <si>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</si>
  <si>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</si>
  <si>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</si>
  <si>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</si>
  <si>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</si>
  <si>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</si>
  <si>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</si>
  <si>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</si>
  <si>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</si>
  <si>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</si>
  <si>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</si>
  <si>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</si>
  <si>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2150517</t>
  </si>
  <si>
    <t>2150805</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</si>
  <si>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</si>
  <si>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</si>
  <si>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</si>
  <si>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</si>
  <si>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</si>
  <si>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</si>
  <si>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</si>
  <si>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</si>
  <si>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</si>
  <si>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</si>
  <si>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</si>
  <si>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</si>
  <si>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</si>
  <si>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</si>
  <si>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</si>
  <si>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</si>
  <si>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</si>
  <si>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</si>
  <si>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</si>
  <si>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</si>
  <si>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</si>
  <si>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</si>
  <si>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</si>
  <si>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</si>
  <si>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</si>
  <si>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</si>
  <si>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</si>
  <si>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</si>
  <si>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</si>
  <si>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</si>
  <si>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</si>
  <si>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530902210000000017363</t>
  </si>
  <si>
    <t>行政人员支出工资</t>
  </si>
  <si>
    <t>30101</t>
  </si>
  <si>
    <t>基本工资</t>
  </si>
  <si>
    <t>530902210000000017364</t>
  </si>
  <si>
    <t>事业人员支出工资</t>
  </si>
  <si>
    <t>30102</t>
  </si>
  <si>
    <t>津贴补贴</t>
  </si>
  <si>
    <t>530902231100001463114</t>
  </si>
  <si>
    <t>行政人员绩效考核奖励（2017年提高标准部分）</t>
  </si>
  <si>
    <t>30103</t>
  </si>
  <si>
    <t>奖金</t>
  </si>
  <si>
    <t>30107</t>
  </si>
  <si>
    <t>绩效工资</t>
  </si>
  <si>
    <t>530902231100001463115</t>
  </si>
  <si>
    <t>绩效工资（2017年提高标准部分）</t>
  </si>
  <si>
    <t>530902210000000017365</t>
  </si>
  <si>
    <t>社会保障缴费</t>
  </si>
  <si>
    <t>30108</t>
  </si>
  <si>
    <t>机关事业单位基本养老保险缴费</t>
  </si>
  <si>
    <t>30110</t>
  </si>
  <si>
    <t>职工基本医疗保险缴费</t>
  </si>
  <si>
    <t>30111</t>
  </si>
  <si>
    <t>公务员医疗补助缴费</t>
  </si>
  <si>
    <t>30112</t>
  </si>
  <si>
    <t>其他社会保障缴费</t>
  </si>
  <si>
    <t>530902210000000017366</t>
  </si>
  <si>
    <t>30113</t>
  </si>
  <si>
    <t>530902210000000017370</t>
  </si>
  <si>
    <t>一般公用经费</t>
  </si>
  <si>
    <t>30207</t>
  </si>
  <si>
    <t>邮电费</t>
  </si>
  <si>
    <t>30226</t>
  </si>
  <si>
    <t>劳务费</t>
  </si>
  <si>
    <t>30211</t>
  </si>
  <si>
    <t>差旅费</t>
  </si>
  <si>
    <t>30201</t>
  </si>
  <si>
    <t>办公费</t>
  </si>
  <si>
    <t>530902241100002233165</t>
  </si>
  <si>
    <t>公务接待费（公用经费）</t>
  </si>
  <si>
    <t>30217</t>
  </si>
  <si>
    <t>530902210000000017369</t>
  </si>
  <si>
    <t>工会经费</t>
  </si>
  <si>
    <t>30228</t>
  </si>
  <si>
    <t>530902251100003806868</t>
  </si>
  <si>
    <t>福利费</t>
  </si>
  <si>
    <t>30229</t>
  </si>
  <si>
    <t>530902210000000017368</t>
  </si>
  <si>
    <t>公务用车运行维护费</t>
  </si>
  <si>
    <t>30231</t>
  </si>
  <si>
    <t>530902210000000019957</t>
  </si>
  <si>
    <t>行政人员公务交通补贴</t>
  </si>
  <si>
    <t>30239</t>
  </si>
  <si>
    <t>其他交通费用</t>
  </si>
  <si>
    <t>530902241100002312045</t>
  </si>
  <si>
    <t>原渠道发放退休费</t>
  </si>
  <si>
    <t>30302</t>
  </si>
  <si>
    <t>退休费</t>
  </si>
  <si>
    <t>530902231100001463130</t>
  </si>
  <si>
    <t>遗属补助</t>
  </si>
  <si>
    <t>30305</t>
  </si>
  <si>
    <t>生活补助</t>
  </si>
  <si>
    <t>30307</t>
  </si>
  <si>
    <t>医疗费补助</t>
  </si>
  <si>
    <t>预算05-1表</t>
  </si>
  <si>
    <t>项目分类</t>
  </si>
  <si>
    <t>项目单位</t>
  </si>
  <si>
    <t>经济科目编码</t>
  </si>
  <si>
    <t>经济科目名称</t>
  </si>
  <si>
    <t>本年拨款</t>
  </si>
  <si>
    <t>其中：本次下达</t>
  </si>
  <si>
    <t>2024年规模以上工业企业扶持补助专款资金</t>
  </si>
  <si>
    <t>事业发展类</t>
  </si>
  <si>
    <t>530902231100002094144</t>
  </si>
  <si>
    <t>31204</t>
  </si>
  <si>
    <t>费用补贴</t>
  </si>
  <si>
    <t>单位自有资金</t>
  </si>
  <si>
    <t>530902231100001950547</t>
  </si>
  <si>
    <t>工业和信息化发展专项资金</t>
  </si>
  <si>
    <t>专项业务类</t>
  </si>
  <si>
    <t>530902221100000499029</t>
  </si>
  <si>
    <t>企业纾困工作经费</t>
  </si>
  <si>
    <t>530902231100001414435</t>
  </si>
  <si>
    <t>专精特新中小企业和创新型中小企业扶持资金</t>
  </si>
  <si>
    <t>530902241100003198444</t>
  </si>
  <si>
    <t>综合工作经费</t>
  </si>
  <si>
    <t>530902231100001670217</t>
  </si>
  <si>
    <t>31002</t>
  </si>
  <si>
    <t>办公设备购置</t>
  </si>
  <si>
    <t>预算05-2表</t>
  </si>
  <si>
    <t>单位名称、项目名称</t>
  </si>
  <si>
    <t>项目年度绩效目标</t>
  </si>
  <si>
    <t>一级指标</t>
  </si>
  <si>
    <t>二级指标</t>
  </si>
  <si>
    <t>三级指标</t>
  </si>
  <si>
    <t>指标性质</t>
  </si>
  <si>
    <t>指标值</t>
  </si>
  <si>
    <t>度量单位</t>
  </si>
  <si>
    <t>指标属性</t>
  </si>
  <si>
    <t>指标内容</t>
  </si>
  <si>
    <t>依据临翔政发〔2023 〕2 号《临沧市临翔区人民政府关于印发临翔区推动制造业高质量发展若干措施的通知》和临政办发〔2020〕21号文件《临沧市人民政府办公室关于印发临沧市企业反映困难问题收集和办理工作办法（试行）的通知》，为进一步加强和改进服务企业工作，区工业和信息化局需要安排5万元预算资金，通过现场调研 、 问卷调查 、 召开座谈会以及组织现代工业企业家培训等多种方式收集企业在生产经营或项目建设中遇到的困难问题，联合相关行业部门着力破解工业企业生产难、发展难、融资难等问题，全力保障好全区工业企业高质量发展。</t>
  </si>
  <si>
    <t>产出指标</t>
  </si>
  <si>
    <t>数量指标</t>
  </si>
  <si>
    <t>企业调研次数</t>
  </si>
  <si>
    <t>=</t>
  </si>
  <si>
    <t>50</t>
  </si>
  <si>
    <t>次</t>
  </si>
  <si>
    <t>定量指标</t>
  </si>
  <si>
    <t>反映企业调研次数情况</t>
  </si>
  <si>
    <t>企业参加培训人数</t>
  </si>
  <si>
    <t>200</t>
  </si>
  <si>
    <t>人</t>
  </si>
  <si>
    <t>反映培训参加人数情况</t>
  </si>
  <si>
    <t>解决企业反映困难问题件数</t>
  </si>
  <si>
    <t>件</t>
  </si>
  <si>
    <t>反映解决企业反映困难问题件数情况</t>
  </si>
  <si>
    <t>效益指标</t>
  </si>
  <si>
    <t>社会效益</t>
  </si>
  <si>
    <t>帮助工业企业解决生产发展问题。</t>
  </si>
  <si>
    <t>解决</t>
  </si>
  <si>
    <t>年</t>
  </si>
  <si>
    <t>定性指标</t>
  </si>
  <si>
    <t>反映社会效益情况</t>
  </si>
  <si>
    <t>满意度指标</t>
  </si>
  <si>
    <t>服务对象满意度</t>
  </si>
  <si>
    <t>企业满意度</t>
  </si>
  <si>
    <t>&gt;=</t>
  </si>
  <si>
    <t>80</t>
  </si>
  <si>
    <t>%</t>
  </si>
  <si>
    <t>反映满意度情况</t>
  </si>
  <si>
    <t>依据临翔政发〔2023 〕2 号《临沧市临翔区人民政府关于印发临翔区推动制造业高质量发展若干措施的通知》和临翔政发〔2023 〕52 号《临沧市临翔区人民政府关于印发临翔区2023年推动经济稳进提质27 条政策措施的通知》，为巩固提升临翔区传统骨干产业，加快培育新兴产业，需要安排预算资金。通过对专精特新2户、创新型中小企业2户、升规工业企业5户和规上工业企业统计业务人员45人进行奖补扶持，巩固提升临翔区传统骨干产业，加快培育新兴产业，从而把工业打造成带动全区经济社会高质量发展的引擎和关键支撑，实现工业强区战略目标。</t>
  </si>
  <si>
    <t>专精特新中小企业奖励户数</t>
  </si>
  <si>
    <t>户</t>
  </si>
  <si>
    <t>反映专精特新中小企业奖励户数情况</t>
  </si>
  <si>
    <t>规模以下首次升为规模以上工业企业户数</t>
  </si>
  <si>
    <t>反映规模以下首次升为规模以上工业企业户数情况</t>
  </si>
  <si>
    <t>新建投产并于年内达到规模以上工业企业户数</t>
  </si>
  <si>
    <t>反映新建投产并于年内达到规模以上工业企业户数情况</t>
  </si>
  <si>
    <t>规上工业企业统计业务人员奖励人数</t>
  </si>
  <si>
    <t>45</t>
  </si>
  <si>
    <t>反映规上工业企业统计业务人员奖励人数情况</t>
  </si>
  <si>
    <t>创新型中小企业奖补户数</t>
  </si>
  <si>
    <t>反映创新型中小企业奖补户数情况</t>
  </si>
  <si>
    <t>质量指标</t>
  </si>
  <si>
    <t>规上工业企业统计业务人员奖励标准</t>
  </si>
  <si>
    <t>300</t>
  </si>
  <si>
    <t>元/人*月</t>
  </si>
  <si>
    <t>反映规上工业企业业务人员奖励标准情况</t>
  </si>
  <si>
    <t>规模以下首次升为规模以上工业企业奖励标准</t>
  </si>
  <si>
    <t>200000</t>
  </si>
  <si>
    <t>元/户</t>
  </si>
  <si>
    <t>反映规模以下首次升为规模以上工业企业奖励标准情况</t>
  </si>
  <si>
    <t>新建投产并于年内达到规模以上工业企业奖励标准</t>
  </si>
  <si>
    <t>300000</t>
  </si>
  <si>
    <t>反映新建投产并于年内达到规模以上工业企业奖励标准情况</t>
  </si>
  <si>
    <t>落实国家、省、市关于促进民营经济发展的政策措施.。</t>
  </si>
  <si>
    <t>落实</t>
  </si>
  <si>
    <t>落实国家、省、市关于促进民营经济发展的政策措施。</t>
  </si>
  <si>
    <t>可持续影响</t>
  </si>
  <si>
    <t>推动全区工业企业升限升规入统工作</t>
  </si>
  <si>
    <t>推动</t>
  </si>
  <si>
    <t>反映可持续影响情况</t>
  </si>
  <si>
    <t>90</t>
  </si>
  <si>
    <t>通过派出中级及以上职称1人，到授援行政村开展种植技术培训1次，开展科技服务工作，带动村民创新发展。</t>
  </si>
  <si>
    <t>种植技术培训次数</t>
  </si>
  <si>
    <t>反映种植技术培训数量情况</t>
  </si>
  <si>
    <t>派出中级及以上职称人员数量</t>
  </si>
  <si>
    <t>反映派出中级及以上职称人员数量情况</t>
  </si>
  <si>
    <t>成本指标</t>
  </si>
  <si>
    <t>经济成本指标</t>
  </si>
  <si>
    <t>21000</t>
  </si>
  <si>
    <t>元</t>
  </si>
  <si>
    <t>反映预算控制数情况</t>
  </si>
  <si>
    <t>开展科技服务，带动村民创新发展。</t>
  </si>
  <si>
    <t>带动</t>
  </si>
  <si>
    <t>授援行政村满意度</t>
  </si>
  <si>
    <t>依据临翔政发[2023]21号《临沧市临翔区人民政府关于下达2023年度全区经济社会发展32项工作目标任务的通知》及临翔区工业和信息化局工作职责，为保障服务企业工作正常开展，需要安排预算资金5万元。通过开展工作，新增规上工业企业5户，加强辖区内规上企业及部分规下企业安全生产检查、民用爆破企业检查和对已关闭煤矿巡查，组织现代企业家培训，深入企业调研引导和支持企业加快发展，对全区经济后续发展起到积极地带动作用。</t>
  </si>
  <si>
    <t>新增规上工业企业户数</t>
  </si>
  <si>
    <t>反映新增规上工业企业数量情况</t>
  </si>
  <si>
    <t>民用爆破企业检查次数</t>
  </si>
  <si>
    <t>反映民用爆破企业检查次数情况</t>
  </si>
  <si>
    <t>现代企业家培训人数</t>
  </si>
  <si>
    <t>反映现代企业家培训人数情况</t>
  </si>
  <si>
    <t>对已关闭煤矿巡查次数</t>
  </si>
  <si>
    <t>反映对已关闭煤矿巡查次数情况</t>
  </si>
  <si>
    <t>反映企业调研次数量情况</t>
  </si>
  <si>
    <t>辖区内规上企业及部分规下企业安全生产检查次数</t>
  </si>
  <si>
    <t>30</t>
  </si>
  <si>
    <t>反映辖区内规上企业及部分规下企业安全生产检查数量情况</t>
  </si>
  <si>
    <t>引导和支持企业加快发展。</t>
  </si>
  <si>
    <t>支持</t>
  </si>
  <si>
    <t>通过兑现4户新增规模以上工业企业补助80万元，引导和支持企业加快发展，改善企业发展环境，坚定企业发展信心。</t>
  </si>
  <si>
    <t>补助企业户数</t>
  </si>
  <si>
    <t>4</t>
  </si>
  <si>
    <t>反映补助企业数量情况</t>
  </si>
  <si>
    <t>补助标准</t>
  </si>
  <si>
    <t>200000元/户</t>
  </si>
  <si>
    <t>反映补助标准情况</t>
  </si>
  <si>
    <t>年主营业务收入</t>
  </si>
  <si>
    <t>20000000</t>
  </si>
  <si>
    <t>反映年主营业务收入情况</t>
  </si>
  <si>
    <t>受益企业政策知晓率</t>
  </si>
  <si>
    <t>100</t>
  </si>
  <si>
    <t>反映受益企业政策知晓情况</t>
  </si>
  <si>
    <t>受益企业满意度</t>
  </si>
  <si>
    <t>预算06表</t>
  </si>
  <si>
    <t>政府性基金预算支出预算表</t>
  </si>
  <si>
    <t>单位名称：临沧市发展和改革委员会</t>
  </si>
  <si>
    <t>本年政府性基金预算支出</t>
  </si>
  <si>
    <t>注：本单位不涉及此内容，所以公开空表。</t>
  </si>
  <si>
    <t>预算07表</t>
  </si>
  <si>
    <t>预算项目</t>
  </si>
  <si>
    <t>采购项目</t>
  </si>
  <si>
    <t>采购目录</t>
  </si>
  <si>
    <t>计量
单位</t>
  </si>
  <si>
    <t>数量</t>
  </si>
  <si>
    <t>面向中小企业预留资金</t>
  </si>
  <si>
    <t>政府性
基金</t>
  </si>
  <si>
    <t>国有资本经营收益</t>
  </si>
  <si>
    <t>财政专户管理的收入</t>
  </si>
  <si>
    <t>修理费</t>
  </si>
  <si>
    <t>车辆维修和保养服务</t>
  </si>
  <si>
    <t>保险</t>
  </si>
  <si>
    <t>机动车保险服务</t>
  </si>
  <si>
    <t>份</t>
  </si>
  <si>
    <t>汽油</t>
  </si>
  <si>
    <t>升</t>
  </si>
  <si>
    <t>复印纸</t>
  </si>
  <si>
    <t>箱</t>
  </si>
  <si>
    <t>台式计算机</t>
  </si>
  <si>
    <t>台</t>
  </si>
  <si>
    <t>预算08表</t>
  </si>
  <si>
    <t>政府购买服务项目</t>
  </si>
  <si>
    <t>政府购买服务目录</t>
  </si>
  <si>
    <t>预算09-1表</t>
  </si>
  <si>
    <t>单位名称（项目）</t>
  </si>
  <si>
    <t>地区</t>
  </si>
  <si>
    <t>政府性基金</t>
  </si>
  <si>
    <t>-</t>
  </si>
  <si>
    <t>注：根据现行财政管理体制，乡（镇、街道）作为区本级部门编制年初预算，所以无县对下专项转移支付情况，此表为空表。</t>
  </si>
  <si>
    <t>预算09-2表</t>
  </si>
  <si>
    <t>预算10表</t>
  </si>
  <si>
    <t>资产类别</t>
  </si>
  <si>
    <t>资产分类代码.名称</t>
  </si>
  <si>
    <t>资产名称</t>
  </si>
  <si>
    <t>计量单位</t>
  </si>
  <si>
    <t>财政部门批复数（元）</t>
  </si>
  <si>
    <t>单价</t>
  </si>
  <si>
    <t>金额</t>
  </si>
  <si>
    <t>A02010104 台式计算机</t>
  </si>
  <si>
    <t>预算11表</t>
  </si>
  <si>
    <t>上级补助</t>
  </si>
  <si>
    <t>预算12表</t>
  </si>
  <si>
    <t>项目级次</t>
  </si>
  <si>
    <t>311 专项业务类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</si>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</sst>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51">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0"/>
      <name val="宋体"/>
      <charset val="1"/>
    </font>
    <font>
      <sz val="10"/>
      <color theme="1"/>
      <name val="宋体"/>
      <charset val="1"/>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3" borderId="14"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5" applyNumberFormat="0" applyFill="0" applyAlignment="0" applyProtection="0">
      <alignment vertical="center"/>
    </xf>
    <xf numFmtId="0" fontId="38" fillId="0" borderId="15" applyNumberFormat="0" applyFill="0" applyAlignment="0" applyProtection="0">
      <alignment vertical="center"/>
    </xf>
    <xf numFmtId="0" fontId="39" fillId="0" borderId="16" applyNumberFormat="0" applyFill="0" applyAlignment="0" applyProtection="0">
      <alignment vertical="center"/>
    </xf>
    <xf numFmtId="0" fontId="39" fillId="0" borderId="0" applyNumberFormat="0" applyFill="0" applyBorder="0" applyAlignment="0" applyProtection="0">
      <alignment vertical="center"/>
    </xf>
    <xf numFmtId="0" fontId="40" fillId="4" borderId="17" applyNumberFormat="0" applyAlignment="0" applyProtection="0">
      <alignment vertical="center"/>
    </xf>
    <xf numFmtId="0" fontId="41" fillId="5" borderId="18" applyNumberFormat="0" applyAlignment="0" applyProtection="0">
      <alignment vertical="center"/>
    </xf>
    <xf numFmtId="0" fontId="42" fillId="5" borderId="17" applyNumberFormat="0" applyAlignment="0" applyProtection="0">
      <alignment vertical="center"/>
    </xf>
    <xf numFmtId="0" fontId="43" fillId="6" borderId="19" applyNumberFormat="0" applyAlignment="0" applyProtection="0">
      <alignment vertical="center"/>
    </xf>
    <xf numFmtId="0" fontId="44" fillId="0" borderId="20" applyNumberFormat="0" applyFill="0" applyAlignment="0" applyProtection="0">
      <alignment vertical="center"/>
    </xf>
    <xf numFmtId="0" fontId="45" fillId="0" borderId="21"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0" fontId="7" fillId="0" borderId="7">
      <alignment horizontal="righ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9" fontId="7" fillId="0" borderId="7">
      <alignment horizontal="right" vertical="center"/>
    </xf>
    <xf numFmtId="180" fontId="7" fillId="0" borderId="7">
      <alignment horizontal="right" vertical="center"/>
    </xf>
    <xf numFmtId="0" fontId="7" fillId="0" borderId="0">
      <alignment vertical="top"/>
      <protection locked="0"/>
    </xf>
  </cellStyleXfs>
  <cellXfs count="212">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8" fontId="7" fillId="0" borderId="7" xfId="0" applyNumberFormat="1" applyFont="1" applyBorder="1" applyAlignment="1">
      <alignment horizontal="right" vertical="center"/>
      <protection locked="0"/>
    </xf>
    <xf numFmtId="49" fontId="7" fillId="0" borderId="7" xfId="53"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8" fillId="0" borderId="0" xfId="57" applyFont="1" applyFill="1" applyAlignment="1" applyProtection="1">
      <alignment horizontal="left"/>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Alignment="1" applyProtection="1">
      <alignment horizontal="center" vertical="center"/>
      <protection locked="0"/>
    </xf>
    <xf numFmtId="178" fontId="7" fillId="0" borderId="7" xfId="0" applyNumberFormat="1" applyFont="1" applyBorder="1" applyAlignment="1">
      <alignment horizontal="center"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180" fontId="7" fillId="0" borderId="7" xfId="56" applyNumberFormat="1" applyFont="1" applyBorder="1" applyProtection="1">
      <alignment horizontal="right" vertical="center"/>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9" fillId="0" borderId="0" xfId="57" applyFont="1" applyFill="1" applyBorder="1" applyAlignment="1" applyProtection="1">
      <alignment vertical="top"/>
    </xf>
    <xf numFmtId="0" fontId="2" fillId="0" borderId="0" xfId="0" applyFont="1" applyAlignment="1" applyProtection="1">
      <alignment horizontal="right" vertical="center"/>
    </xf>
    <xf numFmtId="0" fontId="10"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11" fillId="0" borderId="0" xfId="0" applyFont="1" applyAlignment="1">
      <alignment horizontal="right"/>
      <protection locked="0"/>
    </xf>
    <xf numFmtId="49" fontId="11"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2" fillId="0" borderId="0" xfId="0" applyFont="1" applyAlignment="1">
      <alignment horizontal="center" vertical="center" wrapText="1"/>
      <protection locked="0"/>
    </xf>
    <xf numFmtId="0" fontId="12" fillId="0" borderId="0" xfId="0" applyFont="1" applyAlignment="1">
      <alignment horizontal="center" vertical="center"/>
      <protection locked="0"/>
    </xf>
    <xf numFmtId="0" fontId="12"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3" fillId="0" borderId="0" xfId="0" applyFont="1" applyAlignment="1" applyProtection="1">
      <alignment horizontal="center" wrapText="1"/>
    </xf>
    <xf numFmtId="0" fontId="2"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8" fontId="18" fillId="0" borderId="7" xfId="0" applyNumberFormat="1" applyFont="1" applyBorder="1" applyAlignment="1" applyProtection="1">
      <alignment horizontal="right" vertical="center"/>
    </xf>
    <xf numFmtId="178" fontId="18" fillId="0" borderId="7" xfId="0" applyNumberFormat="1" applyFont="1" applyBorder="1" applyAlignment="1" applyProtection="1">
      <alignment horizontal="center" vertical="center"/>
    </xf>
    <xf numFmtId="0" fontId="2" fillId="0" borderId="0" xfId="0" applyFont="1" applyProtection="1">
      <alignment vertical="top"/>
    </xf>
    <xf numFmtId="0" fontId="19"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8" fontId="23"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2"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13" workbookViewId="0">
      <selection activeCell="B35" sqref="B35"/>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9" t="s">
        <v>0</v>
      </c>
    </row>
    <row r="2" ht="36" customHeight="1" spans="1:4">
      <c r="A2" s="5" t="str">
        <f>"2025"&amp;"年部门财务收支预算总表"</f>
        <v>2025年部门财务收支预算总表</v>
      </c>
      <c r="B2" s="205"/>
      <c r="C2" s="205"/>
      <c r="D2" s="205"/>
    </row>
    <row r="3" ht="18.75" customHeight="1" spans="1:4">
      <c r="A3" s="41" t="str">
        <f>"单位名称："&amp;"临沧市临翔区工业和信息化局"</f>
        <v>单位名称：临沧市临翔区工业和信息化局</v>
      </c>
      <c r="B3" s="206"/>
      <c r="C3" s="206"/>
      <c r="D3" s="39"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33" t="s">
        <v>6</v>
      </c>
      <c r="B7" s="23">
        <v>6739089.47</v>
      </c>
      <c r="C7" s="133" t="s">
        <v>7</v>
      </c>
      <c r="D7" s="23">
        <v>3471310.26</v>
      </c>
    </row>
    <row r="8" ht="18.75" customHeight="1" spans="1:4">
      <c r="A8" s="133" t="s">
        <v>8</v>
      </c>
      <c r="B8" s="23"/>
      <c r="C8" s="133" t="s">
        <v>9</v>
      </c>
      <c r="D8" s="23"/>
    </row>
    <row r="9" ht="18.75" customHeight="1" spans="1:4">
      <c r="A9" s="133" t="s">
        <v>10</v>
      </c>
      <c r="B9" s="23"/>
      <c r="C9" s="133" t="s">
        <v>11</v>
      </c>
      <c r="D9" s="23"/>
    </row>
    <row r="10" ht="18.75" customHeight="1" spans="1:4">
      <c r="A10" s="133" t="s">
        <v>12</v>
      </c>
      <c r="B10" s="23"/>
      <c r="C10" s="133" t="s">
        <v>13</v>
      </c>
      <c r="D10" s="23"/>
    </row>
    <row r="11" ht="18.75" customHeight="1" spans="1:4">
      <c r="A11" s="207" t="s">
        <v>14</v>
      </c>
      <c r="B11" s="23">
        <v>21000</v>
      </c>
      <c r="C11" s="164" t="s">
        <v>15</v>
      </c>
      <c r="D11" s="23"/>
    </row>
    <row r="12" ht="18.75" customHeight="1" spans="1:4">
      <c r="A12" s="167" t="s">
        <v>16</v>
      </c>
      <c r="B12" s="23"/>
      <c r="C12" s="166" t="s">
        <v>17</v>
      </c>
      <c r="D12" s="23"/>
    </row>
    <row r="13" ht="18.75" customHeight="1" spans="1:4">
      <c r="A13" s="167" t="s">
        <v>18</v>
      </c>
      <c r="B13" s="23"/>
      <c r="C13" s="166" t="s">
        <v>19</v>
      </c>
      <c r="D13" s="23"/>
    </row>
    <row r="14" ht="18.75" customHeight="1" spans="1:4">
      <c r="A14" s="167" t="s">
        <v>20</v>
      </c>
      <c r="B14" s="23">
        <v>21000</v>
      </c>
      <c r="C14" s="166" t="s">
        <v>21</v>
      </c>
      <c r="D14" s="23">
        <v>920540.16</v>
      </c>
    </row>
    <row r="15" ht="18.75" customHeight="1" spans="1:4">
      <c r="A15" s="167" t="s">
        <v>22</v>
      </c>
      <c r="B15" s="23"/>
      <c r="C15" s="166" t="s">
        <v>23</v>
      </c>
      <c r="D15" s="23">
        <v>345984.33</v>
      </c>
    </row>
    <row r="16" ht="18.75" customHeight="1" spans="1:4">
      <c r="A16" s="167" t="s">
        <v>24</v>
      </c>
      <c r="B16" s="23"/>
      <c r="C16" s="167" t="s">
        <v>25</v>
      </c>
      <c r="D16" s="23"/>
    </row>
    <row r="17" ht="18.75" customHeight="1" spans="1:4">
      <c r="A17" s="167" t="s">
        <v>26</v>
      </c>
      <c r="B17" s="23"/>
      <c r="C17" s="167" t="s">
        <v>27</v>
      </c>
      <c r="D17" s="23"/>
    </row>
    <row r="18" ht="18.75" customHeight="1" spans="1:4">
      <c r="A18" s="168" t="s">
        <v>26</v>
      </c>
      <c r="B18" s="23"/>
      <c r="C18" s="166" t="s">
        <v>28</v>
      </c>
      <c r="D18" s="23"/>
    </row>
    <row r="19" ht="18.75" customHeight="1" spans="1:4">
      <c r="A19" s="168" t="s">
        <v>26</v>
      </c>
      <c r="B19" s="23"/>
      <c r="C19" s="166" t="s">
        <v>29</v>
      </c>
      <c r="D19" s="23"/>
    </row>
    <row r="20" ht="18.75" customHeight="1" spans="1:4">
      <c r="A20" s="168" t="s">
        <v>26</v>
      </c>
      <c r="B20" s="23"/>
      <c r="C20" s="166" t="s">
        <v>30</v>
      </c>
      <c r="D20" s="23">
        <v>1840000</v>
      </c>
    </row>
    <row r="21" ht="18.75" customHeight="1" spans="1:4">
      <c r="A21" s="168" t="s">
        <v>26</v>
      </c>
      <c r="B21" s="23"/>
      <c r="C21" s="166" t="s">
        <v>31</v>
      </c>
      <c r="D21" s="23"/>
    </row>
    <row r="22" ht="18.75" customHeight="1" spans="1:4">
      <c r="A22" s="168" t="s">
        <v>26</v>
      </c>
      <c r="B22" s="23"/>
      <c r="C22" s="166" t="s">
        <v>32</v>
      </c>
      <c r="D22" s="23"/>
    </row>
    <row r="23" ht="18.75" customHeight="1" spans="1:4">
      <c r="A23" s="168" t="s">
        <v>26</v>
      </c>
      <c r="B23" s="23"/>
      <c r="C23" s="166" t="s">
        <v>33</v>
      </c>
      <c r="D23" s="23"/>
    </row>
    <row r="24" ht="18.75" customHeight="1" spans="1:4">
      <c r="A24" s="168" t="s">
        <v>26</v>
      </c>
      <c r="B24" s="23"/>
      <c r="C24" s="166" t="s">
        <v>34</v>
      </c>
      <c r="D24" s="23"/>
    </row>
    <row r="25" ht="18.75" customHeight="1" spans="1:4">
      <c r="A25" s="168" t="s">
        <v>26</v>
      </c>
      <c r="B25" s="23"/>
      <c r="C25" s="166" t="s">
        <v>35</v>
      </c>
      <c r="D25" s="23">
        <v>322254.72</v>
      </c>
    </row>
    <row r="26" ht="18.75" customHeight="1" spans="1:4">
      <c r="A26" s="168" t="s">
        <v>26</v>
      </c>
      <c r="B26" s="23"/>
      <c r="C26" s="166" t="s">
        <v>36</v>
      </c>
      <c r="D26" s="23"/>
    </row>
    <row r="27" ht="18.75" customHeight="1" spans="1:4">
      <c r="A27" s="168" t="s">
        <v>26</v>
      </c>
      <c r="B27" s="23"/>
      <c r="C27" s="166" t="s">
        <v>37</v>
      </c>
      <c r="D27" s="23"/>
    </row>
    <row r="28" ht="18.75" customHeight="1" spans="1:4">
      <c r="A28" s="168" t="s">
        <v>26</v>
      </c>
      <c r="B28" s="23"/>
      <c r="C28" s="166" t="s">
        <v>38</v>
      </c>
      <c r="D28" s="23"/>
    </row>
    <row r="29" ht="18.75" customHeight="1" spans="1:4">
      <c r="A29" s="168" t="s">
        <v>26</v>
      </c>
      <c r="B29" s="23"/>
      <c r="C29" s="166" t="s">
        <v>39</v>
      </c>
      <c r="D29" s="23"/>
    </row>
    <row r="30" ht="18.75" customHeight="1" spans="1:4">
      <c r="A30" s="169" t="s">
        <v>26</v>
      </c>
      <c r="B30" s="23"/>
      <c r="C30" s="167" t="s">
        <v>40</v>
      </c>
      <c r="D30" s="23"/>
    </row>
    <row r="31" ht="18.75" customHeight="1" spans="1:4">
      <c r="A31" s="169" t="s">
        <v>26</v>
      </c>
      <c r="B31" s="23"/>
      <c r="C31" s="167" t="s">
        <v>41</v>
      </c>
      <c r="D31" s="23"/>
    </row>
    <row r="32" ht="18.75" customHeight="1" spans="1:4">
      <c r="A32" s="169" t="s">
        <v>26</v>
      </c>
      <c r="B32" s="23"/>
      <c r="C32" s="167" t="s">
        <v>42</v>
      </c>
      <c r="D32" s="23"/>
    </row>
    <row r="33" ht="18.75" customHeight="1" spans="1:4">
      <c r="A33" s="208"/>
      <c r="B33" s="170"/>
      <c r="C33" s="167" t="s">
        <v>43</v>
      </c>
      <c r="D33" s="23"/>
    </row>
    <row r="34" ht="18.75" customHeight="1" spans="1:4">
      <c r="A34" s="208" t="s">
        <v>44</v>
      </c>
      <c r="B34" s="170">
        <f>SUM(B7:B11)</f>
        <v>6760089.47</v>
      </c>
      <c r="C34" s="209" t="s">
        <v>45</v>
      </c>
      <c r="D34" s="170">
        <v>6900089.47</v>
      </c>
    </row>
    <row r="35" ht="18.75" customHeight="1" spans="1:4">
      <c r="A35" s="210" t="s">
        <v>46</v>
      </c>
      <c r="B35" s="23">
        <v>140000</v>
      </c>
      <c r="C35" s="133" t="s">
        <v>47</v>
      </c>
      <c r="D35" s="23"/>
    </row>
    <row r="36" ht="18.75" customHeight="1" spans="1:4">
      <c r="A36" s="210" t="s">
        <v>48</v>
      </c>
      <c r="B36" s="23">
        <v>140000</v>
      </c>
      <c r="C36" s="133" t="s">
        <v>48</v>
      </c>
      <c r="D36" s="23"/>
    </row>
    <row r="37" ht="18.75" customHeight="1" spans="1:4">
      <c r="A37" s="210" t="s">
        <v>49</v>
      </c>
      <c r="B37" s="23">
        <f>B35-B36</f>
        <v>0</v>
      </c>
      <c r="C37" s="133" t="s">
        <v>50</v>
      </c>
      <c r="D37" s="23"/>
    </row>
    <row r="38" ht="18.75" customHeight="1" spans="1:4">
      <c r="A38" s="211" t="s">
        <v>51</v>
      </c>
      <c r="B38" s="170">
        <f>B34+B35</f>
        <v>6900089.47</v>
      </c>
      <c r="C38" s="209" t="s">
        <v>52</v>
      </c>
      <c r="D38" s="170">
        <f>D34+D35</f>
        <v>6900089.47</v>
      </c>
    </row>
  </sheetData>
  <mergeCells count="8">
    <mergeCell ref="A2:D2"/>
    <mergeCell ref="A3:B3"/>
    <mergeCell ref="A4:B4"/>
    <mergeCell ref="C4:D4"/>
    <mergeCell ref="A5:A6"/>
    <mergeCell ref="B5:B6"/>
    <mergeCell ref="C5:C6"/>
    <mergeCell ref="D5:D6"/>
  </mergeCells>
  <printOptions horizontalCentered="1"/>
  <pageMargins left="0.388888888888889" right="0.388888888888889" top="0.509027777777778" bottom="0.509027777777778" header="0.309027777777778" footer="0.309027777777778"/>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F10"/>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02">
        <v>1</v>
      </c>
      <c r="B1" s="103">
        <v>0</v>
      </c>
      <c r="C1" s="102">
        <v>1</v>
      </c>
      <c r="D1" s="104"/>
      <c r="E1" s="104"/>
      <c r="F1" s="39" t="s">
        <v>421</v>
      </c>
    </row>
    <row r="2" ht="32.25" customHeight="1" spans="1:6">
      <c r="A2" s="105" t="str">
        <f>"2025"&amp;"年部门政府性基金预算支出预算表"</f>
        <v>2025年部门政府性基金预算支出预算表</v>
      </c>
      <c r="B2" s="106" t="s">
        <v>422</v>
      </c>
      <c r="C2" s="107"/>
      <c r="D2" s="108"/>
      <c r="E2" s="108"/>
      <c r="F2" s="108"/>
    </row>
    <row r="3" ht="18.75" customHeight="1" spans="1:6">
      <c r="A3" s="7" t="str">
        <f>"单位名称："&amp;"临沧市临翔区工业和信息化局"</f>
        <v>单位名称：临沧市临翔区工业和信息化局</v>
      </c>
      <c r="B3" s="7" t="s">
        <v>423</v>
      </c>
      <c r="C3" s="102"/>
      <c r="D3" s="104"/>
      <c r="E3" s="104"/>
      <c r="F3" s="39" t="s">
        <v>1</v>
      </c>
    </row>
    <row r="4" ht="18.75" customHeight="1" spans="1:6">
      <c r="A4" s="109" t="s">
        <v>199</v>
      </c>
      <c r="B4" s="110" t="s">
        <v>73</v>
      </c>
      <c r="C4" s="111" t="s">
        <v>74</v>
      </c>
      <c r="D4" s="13" t="s">
        <v>424</v>
      </c>
      <c r="E4" s="13"/>
      <c r="F4" s="14"/>
    </row>
    <row r="5" ht="18.75" customHeight="1" spans="1:6">
      <c r="A5" s="112"/>
      <c r="B5" s="113"/>
      <c r="C5" s="98"/>
      <c r="D5" s="97" t="s">
        <v>56</v>
      </c>
      <c r="E5" s="97" t="s">
        <v>75</v>
      </c>
      <c r="F5" s="97" t="s">
        <v>76</v>
      </c>
    </row>
    <row r="6" ht="18.75" customHeight="1" spans="1:6">
      <c r="A6" s="112">
        <v>1</v>
      </c>
      <c r="B6" s="114" t="s">
        <v>178</v>
      </c>
      <c r="C6" s="98">
        <v>3</v>
      </c>
      <c r="D6" s="97">
        <v>4</v>
      </c>
      <c r="E6" s="97">
        <v>5</v>
      </c>
      <c r="F6" s="97">
        <v>6</v>
      </c>
    </row>
    <row r="7" ht="18.75" customHeight="1" spans="1:6">
      <c r="A7" s="115"/>
      <c r="B7" s="85"/>
      <c r="C7" s="85"/>
      <c r="D7" s="23"/>
      <c r="E7" s="23"/>
      <c r="F7" s="23"/>
    </row>
    <row r="8" ht="18.75" customHeight="1" spans="1:6">
      <c r="A8" s="115"/>
      <c r="B8" s="85"/>
      <c r="C8" s="85"/>
      <c r="D8" s="23"/>
      <c r="E8" s="23"/>
      <c r="F8" s="23"/>
    </row>
    <row r="9" ht="18.75" customHeight="1" spans="1:6">
      <c r="A9" s="116" t="s">
        <v>135</v>
      </c>
      <c r="B9" s="117" t="s">
        <v>135</v>
      </c>
      <c r="C9" s="118" t="s">
        <v>135</v>
      </c>
      <c r="D9" s="23"/>
      <c r="E9" s="23"/>
      <c r="F9" s="23"/>
    </row>
    <row r="10" customHeight="1" spans="1:6">
      <c r="A10" s="37" t="s">
        <v>425</v>
      </c>
      <c r="B10" s="37"/>
      <c r="C10" s="37"/>
      <c r="D10" s="37"/>
      <c r="E10" s="37"/>
      <c r="F10" s="37"/>
    </row>
  </sheetData>
  <mergeCells count="8">
    <mergeCell ref="A2:F2"/>
    <mergeCell ref="A3:C3"/>
    <mergeCell ref="D4:F4"/>
    <mergeCell ref="A9:C9"/>
    <mergeCell ref="A10:F10"/>
    <mergeCell ref="A4:A5"/>
    <mergeCell ref="B4:B5"/>
    <mergeCell ref="C4:C5"/>
  </mergeCells>
  <printOptions horizontalCentered="1"/>
  <pageMargins left="0.388888888888889" right="0.388888888888889" top="0.579166666666667" bottom="0.579166666666667"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4"/>
  <sheetViews>
    <sheetView showZeros="0" workbookViewId="0">
      <selection activeCell="B13" sqref="B13"/>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9"/>
      <c r="B1" s="29"/>
      <c r="C1" s="29"/>
      <c r="D1" s="29"/>
      <c r="E1" s="29"/>
      <c r="F1" s="29"/>
      <c r="G1" s="29"/>
      <c r="H1" s="29"/>
      <c r="I1" s="29"/>
      <c r="J1" s="29"/>
      <c r="O1" s="38"/>
      <c r="P1" s="38"/>
      <c r="Q1" s="39" t="s">
        <v>426</v>
      </c>
    </row>
    <row r="2" ht="35.25" customHeight="1" spans="1:17">
      <c r="A2" s="61" t="str">
        <f>"2025"&amp;"年部门政府采购预算表"</f>
        <v>2025年部门政府采购预算表</v>
      </c>
      <c r="B2" s="6"/>
      <c r="C2" s="6"/>
      <c r="D2" s="6"/>
      <c r="E2" s="6"/>
      <c r="F2" s="6"/>
      <c r="G2" s="6"/>
      <c r="H2" s="6"/>
      <c r="I2" s="6"/>
      <c r="J2" s="6"/>
      <c r="K2" s="53"/>
      <c r="L2" s="6"/>
      <c r="M2" s="6"/>
      <c r="N2" s="6"/>
      <c r="O2" s="53"/>
      <c r="P2" s="53"/>
      <c r="Q2" s="6"/>
    </row>
    <row r="3" ht="18.75" customHeight="1" spans="1:17">
      <c r="A3" s="41" t="str">
        <f>"单位名称："&amp;"临沧市临翔区工业和信息化局"</f>
        <v>单位名称：临沧市临翔区工业和信息化局</v>
      </c>
      <c r="B3" s="96"/>
      <c r="C3" s="96"/>
      <c r="D3" s="96"/>
      <c r="E3" s="96"/>
      <c r="F3" s="96"/>
      <c r="G3" s="96"/>
      <c r="H3" s="96"/>
      <c r="I3" s="96"/>
      <c r="J3" s="96"/>
      <c r="O3" s="66"/>
      <c r="P3" s="66"/>
      <c r="Q3" s="39" t="s">
        <v>186</v>
      </c>
    </row>
    <row r="4" ht="18.75" customHeight="1" spans="1:17">
      <c r="A4" s="11" t="s">
        <v>427</v>
      </c>
      <c r="B4" s="75" t="s">
        <v>428</v>
      </c>
      <c r="C4" s="75" t="s">
        <v>429</v>
      </c>
      <c r="D4" s="75" t="s">
        <v>430</v>
      </c>
      <c r="E4" s="75" t="s">
        <v>431</v>
      </c>
      <c r="F4" s="75" t="s">
        <v>432</v>
      </c>
      <c r="G4" s="44" t="s">
        <v>206</v>
      </c>
      <c r="H4" s="44"/>
      <c r="I4" s="44"/>
      <c r="J4" s="44"/>
      <c r="K4" s="77"/>
      <c r="L4" s="44"/>
      <c r="M4" s="44"/>
      <c r="N4" s="44"/>
      <c r="O4" s="67"/>
      <c r="P4" s="77"/>
      <c r="Q4" s="45"/>
    </row>
    <row r="5" ht="18.75" customHeight="1" spans="1:17">
      <c r="A5" s="16"/>
      <c r="B5" s="78"/>
      <c r="C5" s="78"/>
      <c r="D5" s="78"/>
      <c r="E5" s="78"/>
      <c r="F5" s="78"/>
      <c r="G5" s="78" t="s">
        <v>56</v>
      </c>
      <c r="H5" s="78" t="s">
        <v>59</v>
      </c>
      <c r="I5" s="78" t="s">
        <v>433</v>
      </c>
      <c r="J5" s="78" t="s">
        <v>434</v>
      </c>
      <c r="K5" s="79" t="s">
        <v>435</v>
      </c>
      <c r="L5" s="92" t="s">
        <v>78</v>
      </c>
      <c r="M5" s="92"/>
      <c r="N5" s="92"/>
      <c r="O5" s="93"/>
      <c r="P5" s="94"/>
      <c r="Q5" s="80"/>
    </row>
    <row r="6" ht="30" customHeight="1" spans="1:17">
      <c r="A6" s="18"/>
      <c r="B6" s="80"/>
      <c r="C6" s="80"/>
      <c r="D6" s="80"/>
      <c r="E6" s="80"/>
      <c r="F6" s="80"/>
      <c r="G6" s="80"/>
      <c r="H6" s="80" t="s">
        <v>58</v>
      </c>
      <c r="I6" s="80"/>
      <c r="J6" s="80"/>
      <c r="K6" s="81"/>
      <c r="L6" s="80" t="s">
        <v>58</v>
      </c>
      <c r="M6" s="80" t="s">
        <v>65</v>
      </c>
      <c r="N6" s="80" t="s">
        <v>214</v>
      </c>
      <c r="O6" s="95" t="s">
        <v>67</v>
      </c>
      <c r="P6" s="81" t="s">
        <v>68</v>
      </c>
      <c r="Q6" s="80" t="s">
        <v>69</v>
      </c>
    </row>
    <row r="7" ht="18.75" customHeight="1" spans="1:17">
      <c r="A7" s="32">
        <v>1</v>
      </c>
      <c r="B7" s="97">
        <v>2</v>
      </c>
      <c r="C7" s="97">
        <v>3</v>
      </c>
      <c r="D7" s="97">
        <v>4</v>
      </c>
      <c r="E7" s="97">
        <v>5</v>
      </c>
      <c r="F7" s="97">
        <v>6</v>
      </c>
      <c r="G7" s="98">
        <v>7</v>
      </c>
      <c r="H7" s="98">
        <v>8</v>
      </c>
      <c r="I7" s="98">
        <v>9</v>
      </c>
      <c r="J7" s="98">
        <v>10</v>
      </c>
      <c r="K7" s="98">
        <v>11</v>
      </c>
      <c r="L7" s="98">
        <v>12</v>
      </c>
      <c r="M7" s="98">
        <v>13</v>
      </c>
      <c r="N7" s="98">
        <v>14</v>
      </c>
      <c r="O7" s="98">
        <v>15</v>
      </c>
      <c r="P7" s="98">
        <v>16</v>
      </c>
      <c r="Q7" s="98">
        <v>17</v>
      </c>
    </row>
    <row r="8" ht="18.75" customHeight="1" spans="1:17">
      <c r="A8" s="83" t="s">
        <v>71</v>
      </c>
      <c r="B8" s="84"/>
      <c r="C8" s="84"/>
      <c r="D8" s="84"/>
      <c r="E8" s="99"/>
      <c r="F8" s="23">
        <v>36000</v>
      </c>
      <c r="G8" s="23">
        <v>51000</v>
      </c>
      <c r="H8" s="23">
        <v>51000</v>
      </c>
      <c r="I8" s="23"/>
      <c r="J8" s="23"/>
      <c r="K8" s="23"/>
      <c r="L8" s="23"/>
      <c r="M8" s="23"/>
      <c r="N8" s="23"/>
      <c r="O8" s="23"/>
      <c r="P8" s="23"/>
      <c r="Q8" s="23"/>
    </row>
    <row r="9" ht="18.75" customHeight="1" spans="1:17">
      <c r="A9" s="215" t="s">
        <v>264</v>
      </c>
      <c r="B9" s="84" t="s">
        <v>436</v>
      </c>
      <c r="C9" s="84" t="s">
        <v>437</v>
      </c>
      <c r="D9" s="84" t="s">
        <v>322</v>
      </c>
      <c r="E9" s="101">
        <v>1</v>
      </c>
      <c r="F9" s="23">
        <v>5000</v>
      </c>
      <c r="G9" s="23">
        <v>5000</v>
      </c>
      <c r="H9" s="23">
        <v>5000</v>
      </c>
      <c r="I9" s="23"/>
      <c r="J9" s="23"/>
      <c r="K9" s="23"/>
      <c r="L9" s="23"/>
      <c r="M9" s="23"/>
      <c r="N9" s="23"/>
      <c r="O9" s="23"/>
      <c r="P9" s="23"/>
      <c r="Q9" s="23"/>
    </row>
    <row r="10" ht="18.75" customHeight="1" spans="1:17">
      <c r="A10" s="215" t="s">
        <v>264</v>
      </c>
      <c r="B10" s="84" t="s">
        <v>438</v>
      </c>
      <c r="C10" s="84" t="s">
        <v>439</v>
      </c>
      <c r="D10" s="84" t="s">
        <v>440</v>
      </c>
      <c r="E10" s="101">
        <v>1</v>
      </c>
      <c r="F10" s="23"/>
      <c r="G10" s="23">
        <v>5000</v>
      </c>
      <c r="H10" s="23">
        <v>5000</v>
      </c>
      <c r="I10" s="23"/>
      <c r="J10" s="23"/>
      <c r="K10" s="23"/>
      <c r="L10" s="23"/>
      <c r="M10" s="23"/>
      <c r="N10" s="23"/>
      <c r="O10" s="23"/>
      <c r="P10" s="23"/>
      <c r="Q10" s="23"/>
    </row>
    <row r="11" ht="18.75" customHeight="1" spans="1:17">
      <c r="A11" s="215" t="s">
        <v>264</v>
      </c>
      <c r="B11" s="84" t="s">
        <v>441</v>
      </c>
      <c r="C11" s="84" t="s">
        <v>441</v>
      </c>
      <c r="D11" s="84" t="s">
        <v>442</v>
      </c>
      <c r="E11" s="101">
        <v>1250</v>
      </c>
      <c r="F11" s="23"/>
      <c r="G11" s="23">
        <v>10000</v>
      </c>
      <c r="H11" s="23">
        <v>10000</v>
      </c>
      <c r="I11" s="23"/>
      <c r="J11" s="23"/>
      <c r="K11" s="23"/>
      <c r="L11" s="23"/>
      <c r="M11" s="23"/>
      <c r="N11" s="23"/>
      <c r="O11" s="23"/>
      <c r="P11" s="23"/>
      <c r="Q11" s="23"/>
    </row>
    <row r="12" ht="18.75" customHeight="1" spans="1:17">
      <c r="A12" s="215" t="s">
        <v>245</v>
      </c>
      <c r="B12" s="84" t="s">
        <v>443</v>
      </c>
      <c r="C12" s="84" t="s">
        <v>443</v>
      </c>
      <c r="D12" s="84" t="s">
        <v>444</v>
      </c>
      <c r="E12" s="101">
        <v>40</v>
      </c>
      <c r="F12" s="23">
        <v>7000</v>
      </c>
      <c r="G12" s="23">
        <v>7000</v>
      </c>
      <c r="H12" s="23">
        <v>7000</v>
      </c>
      <c r="I12" s="23"/>
      <c r="J12" s="23"/>
      <c r="K12" s="23"/>
      <c r="L12" s="23"/>
      <c r="M12" s="23"/>
      <c r="N12" s="23"/>
      <c r="O12" s="23"/>
      <c r="P12" s="23"/>
      <c r="Q12" s="23"/>
    </row>
    <row r="13" ht="18.75" customHeight="1" spans="1:17">
      <c r="A13" s="215" t="s">
        <v>301</v>
      </c>
      <c r="B13" s="84" t="s">
        <v>445</v>
      </c>
      <c r="C13" s="84" t="s">
        <v>445</v>
      </c>
      <c r="D13" s="84" t="s">
        <v>446</v>
      </c>
      <c r="E13" s="101">
        <v>4</v>
      </c>
      <c r="F13" s="23">
        <v>24000</v>
      </c>
      <c r="G13" s="23">
        <v>24000</v>
      </c>
      <c r="H13" s="23">
        <v>24000</v>
      </c>
      <c r="I13" s="23"/>
      <c r="J13" s="23"/>
      <c r="K13" s="23"/>
      <c r="L13" s="23"/>
      <c r="M13" s="23"/>
      <c r="N13" s="23"/>
      <c r="O13" s="23"/>
      <c r="P13" s="23"/>
      <c r="Q13" s="23"/>
    </row>
    <row r="14" ht="18.75" customHeight="1" spans="1:17">
      <c r="A14" s="86" t="s">
        <v>135</v>
      </c>
      <c r="B14" s="87"/>
      <c r="C14" s="87"/>
      <c r="D14" s="87"/>
      <c r="E14" s="99"/>
      <c r="F14" s="23">
        <v>36000</v>
      </c>
      <c r="G14" s="23">
        <v>51000</v>
      </c>
      <c r="H14" s="23">
        <v>51000</v>
      </c>
      <c r="I14" s="23"/>
      <c r="J14" s="23"/>
      <c r="K14" s="23"/>
      <c r="L14" s="23"/>
      <c r="M14" s="23"/>
      <c r="N14" s="23"/>
      <c r="O14" s="23"/>
      <c r="P14" s="23"/>
      <c r="Q14" s="23"/>
    </row>
  </sheetData>
  <mergeCells count="16">
    <mergeCell ref="A2:Q2"/>
    <mergeCell ref="A3:F3"/>
    <mergeCell ref="G4:Q4"/>
    <mergeCell ref="L5:Q5"/>
    <mergeCell ref="A14:E14"/>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A11" sqref="A11:E1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5"/>
      <c r="B1" s="65"/>
      <c r="C1" s="70"/>
      <c r="D1" s="65"/>
      <c r="E1" s="65"/>
      <c r="F1" s="65"/>
      <c r="G1" s="65"/>
      <c r="H1" s="71"/>
      <c r="I1" s="65"/>
      <c r="J1" s="65"/>
      <c r="K1" s="65"/>
      <c r="L1" s="38"/>
      <c r="M1" s="89"/>
      <c r="N1" s="90" t="s">
        <v>447</v>
      </c>
    </row>
    <row r="2" ht="34.5" customHeight="1" spans="1:14">
      <c r="A2" s="40" t="str">
        <f>"2025"&amp;"年部门政府购买服务预算表"</f>
        <v>2025年部门政府购买服务预算表</v>
      </c>
      <c r="B2" s="72"/>
      <c r="C2" s="53"/>
      <c r="D2" s="72"/>
      <c r="E2" s="72"/>
      <c r="F2" s="72"/>
      <c r="G2" s="72"/>
      <c r="H2" s="73"/>
      <c r="I2" s="72"/>
      <c r="J2" s="72"/>
      <c r="K2" s="72"/>
      <c r="L2" s="53"/>
      <c r="M2" s="73"/>
      <c r="N2" s="72"/>
    </row>
    <row r="3" ht="18.75" customHeight="1" spans="1:14">
      <c r="A3" s="62" t="str">
        <f>"单位名称："&amp;"临沧市临翔区工业和信息化局"</f>
        <v>单位名称：临沧市临翔区工业和信息化局</v>
      </c>
      <c r="B3" s="63"/>
      <c r="C3" s="74"/>
      <c r="D3" s="63"/>
      <c r="E3" s="63"/>
      <c r="F3" s="63"/>
      <c r="G3" s="63"/>
      <c r="H3" s="71"/>
      <c r="I3" s="65"/>
      <c r="J3" s="65"/>
      <c r="K3" s="65"/>
      <c r="L3" s="66"/>
      <c r="M3" s="91"/>
      <c r="N3" s="90" t="s">
        <v>186</v>
      </c>
    </row>
    <row r="4" ht="18.75" customHeight="1" spans="1:14">
      <c r="A4" s="11" t="s">
        <v>427</v>
      </c>
      <c r="B4" s="75" t="s">
        <v>448</v>
      </c>
      <c r="C4" s="76" t="s">
        <v>449</v>
      </c>
      <c r="D4" s="44" t="s">
        <v>206</v>
      </c>
      <c r="E4" s="44"/>
      <c r="F4" s="44"/>
      <c r="G4" s="44"/>
      <c r="H4" s="77"/>
      <c r="I4" s="44"/>
      <c r="J4" s="44"/>
      <c r="K4" s="44"/>
      <c r="L4" s="67"/>
      <c r="M4" s="77"/>
      <c r="N4" s="45"/>
    </row>
    <row r="5" ht="18.75" customHeight="1" spans="1:14">
      <c r="A5" s="16"/>
      <c r="B5" s="78"/>
      <c r="C5" s="79"/>
      <c r="D5" s="78" t="s">
        <v>56</v>
      </c>
      <c r="E5" s="78" t="s">
        <v>59</v>
      </c>
      <c r="F5" s="78" t="s">
        <v>433</v>
      </c>
      <c r="G5" s="78" t="s">
        <v>434</v>
      </c>
      <c r="H5" s="79" t="s">
        <v>435</v>
      </c>
      <c r="I5" s="92" t="s">
        <v>78</v>
      </c>
      <c r="J5" s="92"/>
      <c r="K5" s="92"/>
      <c r="L5" s="93"/>
      <c r="M5" s="94"/>
      <c r="N5" s="80"/>
    </row>
    <row r="6" ht="26.25" customHeight="1" spans="1:14">
      <c r="A6" s="18"/>
      <c r="B6" s="80"/>
      <c r="C6" s="81"/>
      <c r="D6" s="80"/>
      <c r="E6" s="80"/>
      <c r="F6" s="80"/>
      <c r="G6" s="80"/>
      <c r="H6" s="81"/>
      <c r="I6" s="80" t="s">
        <v>58</v>
      </c>
      <c r="J6" s="80" t="s">
        <v>65</v>
      </c>
      <c r="K6" s="80" t="s">
        <v>214</v>
      </c>
      <c r="L6" s="95" t="s">
        <v>67</v>
      </c>
      <c r="M6" s="81" t="s">
        <v>68</v>
      </c>
      <c r="N6" s="80" t="s">
        <v>69</v>
      </c>
    </row>
    <row r="7" ht="18.75" customHeight="1" spans="1:14">
      <c r="A7" s="82">
        <v>1</v>
      </c>
      <c r="B7" s="82">
        <v>2</v>
      </c>
      <c r="C7" s="82">
        <v>3</v>
      </c>
      <c r="D7" s="82">
        <v>4</v>
      </c>
      <c r="E7" s="82">
        <v>5</v>
      </c>
      <c r="F7" s="82">
        <v>6</v>
      </c>
      <c r="G7" s="82">
        <v>7</v>
      </c>
      <c r="H7" s="82">
        <v>8</v>
      </c>
      <c r="I7" s="82">
        <v>9</v>
      </c>
      <c r="J7" s="82">
        <v>10</v>
      </c>
      <c r="K7" s="82">
        <v>11</v>
      </c>
      <c r="L7" s="82">
        <v>12</v>
      </c>
      <c r="M7" s="82">
        <v>13</v>
      </c>
      <c r="N7" s="82">
        <v>14</v>
      </c>
    </row>
    <row r="8" ht="18.75" customHeight="1" spans="1:14">
      <c r="A8" s="83"/>
      <c r="B8" s="84"/>
      <c r="C8" s="85"/>
      <c r="D8" s="23"/>
      <c r="E8" s="23"/>
      <c r="F8" s="23"/>
      <c r="G8" s="23"/>
      <c r="H8" s="23"/>
      <c r="I8" s="23"/>
      <c r="J8" s="23"/>
      <c r="K8" s="23"/>
      <c r="L8" s="23"/>
      <c r="M8" s="23"/>
      <c r="N8" s="23"/>
    </row>
    <row r="9" ht="18.75" customHeight="1" spans="1:14">
      <c r="A9" s="83"/>
      <c r="B9" s="84"/>
      <c r="C9" s="85"/>
      <c r="D9" s="23"/>
      <c r="E9" s="23"/>
      <c r="F9" s="23"/>
      <c r="G9" s="23"/>
      <c r="H9" s="23"/>
      <c r="I9" s="23"/>
      <c r="J9" s="23"/>
      <c r="K9" s="23"/>
      <c r="L9" s="23"/>
      <c r="M9" s="23"/>
      <c r="N9" s="23"/>
    </row>
    <row r="10" ht="18.75" customHeight="1" spans="1:14">
      <c r="A10" s="86" t="s">
        <v>135</v>
      </c>
      <c r="B10" s="87"/>
      <c r="C10" s="88"/>
      <c r="D10" s="23"/>
      <c r="E10" s="23"/>
      <c r="F10" s="23"/>
      <c r="G10" s="23"/>
      <c r="H10" s="23"/>
      <c r="I10" s="23"/>
      <c r="J10" s="23"/>
      <c r="K10" s="23"/>
      <c r="L10" s="23"/>
      <c r="M10" s="23"/>
      <c r="N10" s="23"/>
    </row>
    <row r="11" customHeight="1" spans="1:5">
      <c r="A11" s="37" t="s">
        <v>425</v>
      </c>
      <c r="B11" s="37"/>
      <c r="C11" s="37"/>
      <c r="D11" s="37"/>
      <c r="E11" s="37"/>
    </row>
  </sheetData>
  <mergeCells count="14">
    <mergeCell ref="A2:N2"/>
    <mergeCell ref="A3:C3"/>
    <mergeCell ref="D4:N4"/>
    <mergeCell ref="I5:N5"/>
    <mergeCell ref="A10:C10"/>
    <mergeCell ref="A11:E11"/>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9" sqref="A9:E9"/>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9"/>
      <c r="B1" s="29"/>
      <c r="C1" s="29"/>
      <c r="D1" s="60"/>
      <c r="G1" s="38"/>
      <c r="H1" s="38"/>
      <c r="I1" s="38" t="s">
        <v>450</v>
      </c>
    </row>
    <row r="2" ht="27.75" customHeight="1" spans="1:9">
      <c r="A2" s="61" t="str">
        <f>"2025"&amp;"年县对下转移支付预算表"</f>
        <v>2025年县对下转移支付预算表</v>
      </c>
      <c r="B2" s="6"/>
      <c r="C2" s="6"/>
      <c r="D2" s="6"/>
      <c r="E2" s="6"/>
      <c r="F2" s="6"/>
      <c r="G2" s="53"/>
      <c r="H2" s="53"/>
      <c r="I2" s="6"/>
    </row>
    <row r="3" ht="18.75" customHeight="1" spans="1:9">
      <c r="A3" s="62" t="str">
        <f>"单位名称："&amp;"临沧市临翔区工业和信息化局"</f>
        <v>单位名称：临沧市临翔区工业和信息化局</v>
      </c>
      <c r="B3" s="63"/>
      <c r="C3" s="63"/>
      <c r="D3" s="64"/>
      <c r="E3" s="65"/>
      <c r="G3" s="66"/>
      <c r="H3" s="66"/>
      <c r="I3" s="38" t="s">
        <v>186</v>
      </c>
    </row>
    <row r="4" ht="18.75" customHeight="1" spans="1:9">
      <c r="A4" s="30" t="s">
        <v>451</v>
      </c>
      <c r="B4" s="12" t="s">
        <v>206</v>
      </c>
      <c r="C4" s="13"/>
      <c r="D4" s="13"/>
      <c r="E4" s="12" t="s">
        <v>452</v>
      </c>
      <c r="F4" s="13"/>
      <c r="G4" s="67"/>
      <c r="H4" s="67"/>
      <c r="I4" s="14"/>
    </row>
    <row r="5" ht="18.75" customHeight="1" spans="1:9">
      <c r="A5" s="32"/>
      <c r="B5" s="31" t="s">
        <v>56</v>
      </c>
      <c r="C5" s="11" t="s">
        <v>59</v>
      </c>
      <c r="D5" s="68" t="s">
        <v>453</v>
      </c>
      <c r="E5" s="69" t="s">
        <v>454</v>
      </c>
      <c r="F5" s="69" t="s">
        <v>454</v>
      </c>
      <c r="G5" s="69" t="s">
        <v>454</v>
      </c>
      <c r="H5" s="69" t="s">
        <v>454</v>
      </c>
      <c r="I5" s="69" t="s">
        <v>454</v>
      </c>
    </row>
    <row r="6" ht="18.75" customHeight="1" spans="1:9">
      <c r="A6" s="69">
        <v>1</v>
      </c>
      <c r="B6" s="69">
        <v>2</v>
      </c>
      <c r="C6" s="69">
        <v>3</v>
      </c>
      <c r="D6" s="69">
        <v>4</v>
      </c>
      <c r="E6" s="69">
        <v>5</v>
      </c>
      <c r="F6" s="69">
        <v>6</v>
      </c>
      <c r="G6" s="69">
        <v>7</v>
      </c>
      <c r="H6" s="69">
        <v>8</v>
      </c>
      <c r="I6" s="69">
        <v>9</v>
      </c>
    </row>
    <row r="7" ht="18.75" customHeight="1" spans="1:9">
      <c r="A7" s="33"/>
      <c r="B7" s="23"/>
      <c r="C7" s="23"/>
      <c r="D7" s="23"/>
      <c r="E7" s="23"/>
      <c r="F7" s="23"/>
      <c r="G7" s="23"/>
      <c r="H7" s="23"/>
      <c r="I7" s="23"/>
    </row>
    <row r="8" ht="18.75" customHeight="1" spans="1:9">
      <c r="A8" s="33"/>
      <c r="B8" s="23"/>
      <c r="C8" s="23"/>
      <c r="D8" s="23"/>
      <c r="E8" s="23"/>
      <c r="F8" s="23"/>
      <c r="G8" s="23"/>
      <c r="H8" s="23"/>
      <c r="I8" s="23"/>
    </row>
    <row r="9" customHeight="1" spans="1:5">
      <c r="A9" s="59" t="s">
        <v>455</v>
      </c>
      <c r="B9" s="59"/>
      <c r="C9" s="59"/>
      <c r="D9" s="59"/>
      <c r="E9" s="59"/>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B15" sqref="B15"/>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8" t="s">
        <v>456</v>
      </c>
    </row>
    <row r="2" ht="36" customHeight="1" spans="1:10">
      <c r="A2" s="5" t="str">
        <f>"2025"&amp;"年县对下转移支付绩效目标表"</f>
        <v>2025年县对下转移支付绩效目标表</v>
      </c>
      <c r="B2" s="6"/>
      <c r="C2" s="6"/>
      <c r="D2" s="6"/>
      <c r="E2" s="6"/>
      <c r="F2" s="53"/>
      <c r="G2" s="6"/>
      <c r="H2" s="53"/>
      <c r="I2" s="53"/>
      <c r="J2" s="6"/>
    </row>
    <row r="3" ht="18.75" customHeight="1" spans="1:8">
      <c r="A3" s="7" t="str">
        <f>"单位名称："&amp;"临沧市临翔区工业和信息化局"</f>
        <v>单位名称：临沧市临翔区工业和信息化局</v>
      </c>
      <c r="B3" s="3"/>
      <c r="C3" s="3"/>
      <c r="D3" s="3"/>
      <c r="E3" s="3"/>
      <c r="F3" s="54"/>
      <c r="G3" s="3"/>
      <c r="H3" s="54"/>
    </row>
    <row r="4" ht="18.75" customHeight="1" spans="1:10">
      <c r="A4" s="46" t="s">
        <v>306</v>
      </c>
      <c r="B4" s="46" t="s">
        <v>307</v>
      </c>
      <c r="C4" s="46" t="s">
        <v>308</v>
      </c>
      <c r="D4" s="46" t="s">
        <v>309</v>
      </c>
      <c r="E4" s="46" t="s">
        <v>310</v>
      </c>
      <c r="F4" s="55" t="s">
        <v>311</v>
      </c>
      <c r="G4" s="46" t="s">
        <v>312</v>
      </c>
      <c r="H4" s="55" t="s">
        <v>313</v>
      </c>
      <c r="I4" s="55" t="s">
        <v>314</v>
      </c>
      <c r="J4" s="46" t="s">
        <v>315</v>
      </c>
    </row>
    <row r="5" ht="18.75" customHeight="1" spans="1:10">
      <c r="A5" s="46">
        <v>1</v>
      </c>
      <c r="B5" s="46">
        <v>2</v>
      </c>
      <c r="C5" s="46">
        <v>3</v>
      </c>
      <c r="D5" s="46">
        <v>4</v>
      </c>
      <c r="E5" s="46">
        <v>5</v>
      </c>
      <c r="F5" s="55">
        <v>6</v>
      </c>
      <c r="G5" s="46">
        <v>7</v>
      </c>
      <c r="H5" s="55">
        <v>8</v>
      </c>
      <c r="I5" s="55">
        <v>9</v>
      </c>
      <c r="J5" s="46">
        <v>10</v>
      </c>
    </row>
    <row r="6" ht="18.75" customHeight="1" spans="1:10">
      <c r="A6" s="21"/>
      <c r="B6" s="47"/>
      <c r="C6" s="47"/>
      <c r="D6" s="47"/>
      <c r="E6" s="56"/>
      <c r="F6" s="57"/>
      <c r="G6" s="56"/>
      <c r="H6" s="57"/>
      <c r="I6" s="57"/>
      <c r="J6" s="56"/>
    </row>
    <row r="7" ht="18.75" customHeight="1" spans="1:10">
      <c r="A7" s="21"/>
      <c r="B7" s="21"/>
      <c r="C7" s="21"/>
      <c r="D7" s="21"/>
      <c r="E7" s="21"/>
      <c r="F7" s="58"/>
      <c r="G7" s="21"/>
      <c r="H7" s="21"/>
      <c r="I7" s="21"/>
      <c r="J7" s="21"/>
    </row>
    <row r="8" customHeight="1" spans="1:5">
      <c r="A8" s="59" t="s">
        <v>455</v>
      </c>
      <c r="B8" s="59"/>
      <c r="C8" s="59"/>
      <c r="D8" s="59"/>
      <c r="E8" s="59"/>
    </row>
  </sheetData>
  <mergeCells count="2">
    <mergeCell ref="A2:J2"/>
    <mergeCell ref="A3:H3"/>
  </mergeCells>
  <printOptions horizontalCentered="1"/>
  <pageMargins left="1" right="1" top="0.75" bottom="0.75" header="0" footer="0"/>
  <pageSetup paperSize="9" scale="63"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8"/>
  <sheetViews>
    <sheetView showZeros="0" workbookViewId="0">
      <selection activeCell="D14" sqref="D14"/>
    </sheetView>
  </sheetViews>
  <sheetFormatPr defaultColWidth="9.14285714285714" defaultRowHeight="12" customHeight="1" outlineLevelRow="7"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9" t="s">
        <v>457</v>
      </c>
    </row>
    <row r="2" ht="34.5" customHeight="1" spans="1:8">
      <c r="A2" s="40" t="str">
        <f>"2025"&amp;"年新增资产配置表"</f>
        <v>2025年新增资产配置表</v>
      </c>
      <c r="B2" s="6"/>
      <c r="C2" s="6"/>
      <c r="D2" s="6"/>
      <c r="E2" s="6"/>
      <c r="F2" s="6"/>
      <c r="G2" s="6"/>
      <c r="H2" s="6"/>
    </row>
    <row r="3" ht="18.75" customHeight="1" spans="1:8">
      <c r="A3" s="41" t="str">
        <f>"单位名称："&amp;"临沧市临翔区工业和信息化局"</f>
        <v>单位名称：临沧市临翔区工业和信息化局</v>
      </c>
      <c r="B3" s="8"/>
      <c r="C3" s="3"/>
      <c r="H3" s="42" t="s">
        <v>186</v>
      </c>
    </row>
    <row r="4" ht="18.75" customHeight="1" spans="1:8">
      <c r="A4" s="11" t="s">
        <v>199</v>
      </c>
      <c r="B4" s="11" t="s">
        <v>458</v>
      </c>
      <c r="C4" s="11" t="s">
        <v>459</v>
      </c>
      <c r="D4" s="11" t="s">
        <v>460</v>
      </c>
      <c r="E4" s="11" t="s">
        <v>461</v>
      </c>
      <c r="F4" s="43" t="s">
        <v>462</v>
      </c>
      <c r="G4" s="44"/>
      <c r="H4" s="45"/>
    </row>
    <row r="5" ht="18.75" customHeight="1" spans="1:8">
      <c r="A5" s="18"/>
      <c r="B5" s="18"/>
      <c r="C5" s="18"/>
      <c r="D5" s="18"/>
      <c r="E5" s="18"/>
      <c r="F5" s="46" t="s">
        <v>431</v>
      </c>
      <c r="G5" s="46" t="s">
        <v>463</v>
      </c>
      <c r="H5" s="46" t="s">
        <v>464</v>
      </c>
    </row>
    <row r="6" ht="18.75" customHeight="1" spans="1:8">
      <c r="A6" s="46">
        <v>1</v>
      </c>
      <c r="B6" s="46">
        <v>2</v>
      </c>
      <c r="C6" s="46">
        <v>3</v>
      </c>
      <c r="D6" s="46">
        <v>4</v>
      </c>
      <c r="E6" s="46">
        <v>5</v>
      </c>
      <c r="F6" s="46">
        <v>6</v>
      </c>
      <c r="G6" s="46">
        <v>7</v>
      </c>
      <c r="H6" s="46">
        <v>8</v>
      </c>
    </row>
    <row r="7" ht="18.75" customHeight="1" spans="1:8">
      <c r="A7" s="47" t="s">
        <v>71</v>
      </c>
      <c r="B7" s="47" t="s">
        <v>445</v>
      </c>
      <c r="C7" s="33" t="s">
        <v>465</v>
      </c>
      <c r="D7" s="33" t="s">
        <v>445</v>
      </c>
      <c r="E7" s="33" t="s">
        <v>446</v>
      </c>
      <c r="F7" s="48">
        <v>4</v>
      </c>
      <c r="G7" s="49">
        <v>6000</v>
      </c>
      <c r="H7" s="49">
        <v>24000</v>
      </c>
    </row>
    <row r="8" ht="18.75" customHeight="1" spans="1:8">
      <c r="A8" s="25" t="s">
        <v>56</v>
      </c>
      <c r="B8" s="50"/>
      <c r="C8" s="50"/>
      <c r="D8" s="50"/>
      <c r="E8" s="51"/>
      <c r="F8" s="52"/>
      <c r="G8" s="23"/>
      <c r="H8" s="23"/>
    </row>
  </sheetData>
  <mergeCells count="9">
    <mergeCell ref="A2:H2"/>
    <mergeCell ref="A3:C3"/>
    <mergeCell ref="F4:H4"/>
    <mergeCell ref="A8:E8"/>
    <mergeCell ref="A4:A5"/>
    <mergeCell ref="B4:B5"/>
    <mergeCell ref="C4:C5"/>
    <mergeCell ref="D4:D5"/>
    <mergeCell ref="E4:E5"/>
  </mergeCells>
  <pageMargins left="0.359027777777778" right="0.1" top="0.259027777777778" bottom="0.259027777777778"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11" sqref="A11:K11"/>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8"/>
      <c r="E1" s="28"/>
      <c r="F1" s="28"/>
      <c r="G1" s="28"/>
      <c r="H1" s="29"/>
      <c r="I1" s="29"/>
      <c r="J1" s="29"/>
      <c r="K1" s="38" t="s">
        <v>466</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"单位名称："&amp;"临沧市临翔区工业和信息化局"</f>
        <v>单位名称：临沧市临翔区工业和信息化局</v>
      </c>
      <c r="B3" s="8"/>
      <c r="C3" s="8"/>
      <c r="D3" s="8"/>
      <c r="E3" s="8"/>
      <c r="F3" s="8"/>
      <c r="G3" s="8"/>
      <c r="H3" s="9"/>
      <c r="I3" s="9"/>
      <c r="J3" s="9"/>
      <c r="K3" s="4" t="s">
        <v>186</v>
      </c>
    </row>
    <row r="4" ht="18.75" customHeight="1" spans="1:11">
      <c r="A4" s="10" t="s">
        <v>281</v>
      </c>
      <c r="B4" s="10" t="s">
        <v>201</v>
      </c>
      <c r="C4" s="10" t="s">
        <v>282</v>
      </c>
      <c r="D4" s="11" t="s">
        <v>202</v>
      </c>
      <c r="E4" s="11" t="s">
        <v>203</v>
      </c>
      <c r="F4" s="11" t="s">
        <v>283</v>
      </c>
      <c r="G4" s="11" t="s">
        <v>284</v>
      </c>
      <c r="H4" s="30" t="s">
        <v>56</v>
      </c>
      <c r="I4" s="12" t="s">
        <v>467</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135</v>
      </c>
      <c r="B10" s="35"/>
      <c r="C10" s="35"/>
      <c r="D10" s="35"/>
      <c r="E10" s="35"/>
      <c r="F10" s="35"/>
      <c r="G10" s="36"/>
      <c r="H10" s="23"/>
      <c r="I10" s="23"/>
      <c r="J10" s="23"/>
      <c r="K10" s="23"/>
    </row>
    <row r="11" customHeight="1" spans="1:11">
      <c r="A11" s="37" t="s">
        <v>425</v>
      </c>
      <c r="B11" s="37"/>
      <c r="C11" s="37"/>
      <c r="D11" s="37"/>
      <c r="E11" s="37"/>
      <c r="F11" s="37"/>
      <c r="G11" s="37"/>
      <c r="H11" s="37"/>
      <c r="I11" s="37"/>
      <c r="J11" s="37"/>
      <c r="K11" s="37"/>
    </row>
  </sheetData>
  <mergeCells count="16">
    <mergeCell ref="A2:K2"/>
    <mergeCell ref="A3:G3"/>
    <mergeCell ref="I4:K4"/>
    <mergeCell ref="A10:G10"/>
    <mergeCell ref="A11:K11"/>
    <mergeCell ref="A4:A6"/>
    <mergeCell ref="B4:B6"/>
    <mergeCell ref="C4:C6"/>
    <mergeCell ref="D4:D6"/>
    <mergeCell ref="E4:E6"/>
    <mergeCell ref="F4:F6"/>
    <mergeCell ref="G4:G6"/>
    <mergeCell ref="H4:H6"/>
    <mergeCell ref="I5:I6"/>
    <mergeCell ref="J5:J6"/>
    <mergeCell ref="K5:K6"/>
  </mergeCells>
  <printOptions horizontalCentered="1"/>
  <pageMargins left="0.388888888888889" right="0.388888888888889" top="0.579166666666667" bottom="0.579166666666667"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4"/>
  <sheetViews>
    <sheetView showZeros="0" workbookViewId="0">
      <selection activeCell="B16" sqref="B16"/>
    </sheetView>
  </sheetViews>
  <sheetFormatPr defaultColWidth="9.14285714285714" defaultRowHeight="14.25" customHeight="1" outlineLevelCol="6"/>
  <cols>
    <col min="1" max="1" width="29.4190476190476" customWidth="1"/>
    <col min="2" max="2" width="23.1428571428571" customWidth="1"/>
    <col min="3" max="3" width="36.1428571428571" customWidth="1"/>
    <col min="4" max="4" width="20.4190476190476" customWidth="1"/>
    <col min="5" max="7" width="23.847619047619" customWidth="1"/>
  </cols>
  <sheetData>
    <row r="1" ht="15" customHeight="1" spans="1:7">
      <c r="A1" s="1"/>
      <c r="B1" s="1"/>
      <c r="C1" s="1"/>
      <c r="D1" s="2"/>
      <c r="E1" s="3"/>
      <c r="F1" s="3"/>
      <c r="G1" s="4" t="s">
        <v>468</v>
      </c>
    </row>
    <row r="2" ht="36.75" customHeight="1" spans="1:7">
      <c r="A2" s="5" t="str">
        <f>"2025"&amp;"年部门项目中期规划预算表"</f>
        <v>2025年部门项目中期规划预算表</v>
      </c>
      <c r="B2" s="6"/>
      <c r="C2" s="6"/>
      <c r="D2" s="6"/>
      <c r="E2" s="6"/>
      <c r="F2" s="6"/>
      <c r="G2" s="6"/>
    </row>
    <row r="3" ht="18.75" customHeight="1" spans="1:7">
      <c r="A3" s="7" t="str">
        <f>"单位名称："&amp;"临沧市临翔区工业和信息化局"</f>
        <v>单位名称：临沧市临翔区工业和信息化局</v>
      </c>
      <c r="B3" s="8"/>
      <c r="C3" s="8"/>
      <c r="D3" s="8"/>
      <c r="E3" s="9"/>
      <c r="F3" s="9"/>
      <c r="G3" s="4" t="s">
        <v>186</v>
      </c>
    </row>
    <row r="4" ht="18.75" customHeight="1" spans="1:7">
      <c r="A4" s="10" t="s">
        <v>282</v>
      </c>
      <c r="B4" s="10" t="s">
        <v>281</v>
      </c>
      <c r="C4" s="10" t="s">
        <v>201</v>
      </c>
      <c r="D4" s="11" t="s">
        <v>469</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1800000</v>
      </c>
      <c r="F8" s="23">
        <v>10000</v>
      </c>
      <c r="G8" s="23">
        <v>10000</v>
      </c>
    </row>
    <row r="9" ht="18.75" customHeight="1" spans="1:7">
      <c r="A9" s="21"/>
      <c r="B9" s="21" t="s">
        <v>470</v>
      </c>
      <c r="C9" s="21" t="s">
        <v>294</v>
      </c>
      <c r="D9" s="21" t="s">
        <v>471</v>
      </c>
      <c r="E9" s="23">
        <v>900000</v>
      </c>
      <c r="F9" s="23"/>
      <c r="G9" s="23"/>
    </row>
    <row r="10" ht="18.75" customHeight="1" spans="1:7">
      <c r="A10" s="24"/>
      <c r="B10" s="21" t="s">
        <v>472</v>
      </c>
      <c r="C10" s="21" t="s">
        <v>297</v>
      </c>
      <c r="D10" s="21" t="s">
        <v>471</v>
      </c>
      <c r="E10" s="23">
        <v>50000</v>
      </c>
      <c r="F10" s="23"/>
      <c r="G10" s="23"/>
    </row>
    <row r="11" ht="18.75" customHeight="1" spans="1:7">
      <c r="A11" s="24"/>
      <c r="B11" s="21" t="s">
        <v>472</v>
      </c>
      <c r="C11" s="21" t="s">
        <v>301</v>
      </c>
      <c r="D11" s="21" t="s">
        <v>471</v>
      </c>
      <c r="E11" s="23">
        <v>50000</v>
      </c>
      <c r="F11" s="23"/>
      <c r="G11" s="23"/>
    </row>
    <row r="12" ht="18.75" customHeight="1" spans="1:7">
      <c r="A12" s="24"/>
      <c r="B12" s="21" t="s">
        <v>472</v>
      </c>
      <c r="C12" s="21" t="s">
        <v>292</v>
      </c>
      <c r="D12" s="21" t="s">
        <v>471</v>
      </c>
      <c r="E12" s="23"/>
      <c r="F12" s="23">
        <v>10000</v>
      </c>
      <c r="G12" s="23">
        <v>10000</v>
      </c>
    </row>
    <row r="13" ht="18.75" customHeight="1" spans="1:7">
      <c r="A13" s="24"/>
      <c r="B13" s="21" t="s">
        <v>472</v>
      </c>
      <c r="C13" s="21" t="s">
        <v>287</v>
      </c>
      <c r="D13" s="21" t="s">
        <v>471</v>
      </c>
      <c r="E13" s="23">
        <v>800000</v>
      </c>
      <c r="F13" s="23"/>
      <c r="G13" s="23"/>
    </row>
    <row r="14" ht="18.75" customHeight="1" spans="1:7">
      <c r="A14" s="25" t="s">
        <v>56</v>
      </c>
      <c r="B14" s="26" t="s">
        <v>473</v>
      </c>
      <c r="C14" s="26"/>
      <c r="D14" s="27"/>
      <c r="E14" s="23">
        <v>1800000</v>
      </c>
      <c r="F14" s="23">
        <v>10000</v>
      </c>
      <c r="G14" s="23">
        <v>10000</v>
      </c>
    </row>
  </sheetData>
  <mergeCells count="11">
    <mergeCell ref="A2:G2"/>
    <mergeCell ref="A3:D3"/>
    <mergeCell ref="E4:G4"/>
    <mergeCell ref="A14:D14"/>
    <mergeCell ref="A4:A6"/>
    <mergeCell ref="B4:B6"/>
    <mergeCell ref="C4:C6"/>
    <mergeCell ref="D4:D6"/>
    <mergeCell ref="E5:E6"/>
    <mergeCell ref="F5:F6"/>
    <mergeCell ref="G5:G6"/>
  </mergeCells>
  <printOptions horizontalCentered="1"/>
  <pageMargins left="0.388888888888889" right="0.388888888888889" top="0.579166666666667" bottom="0.579166666666667"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E9" sqref="E9"/>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8"/>
      <c r="O1" s="70"/>
      <c r="P1" s="70"/>
      <c r="Q1" s="70"/>
      <c r="R1" s="70"/>
      <c r="S1" s="38" t="s">
        <v>53</v>
      </c>
    </row>
    <row r="2" ht="57.75" customHeight="1" spans="1:19">
      <c r="A2" s="129" t="str">
        <f>"2025"&amp;"年部门收入预算表"</f>
        <v>2025年部门收入预算表</v>
      </c>
      <c r="B2" s="183"/>
      <c r="C2" s="183"/>
      <c r="D2" s="183"/>
      <c r="E2" s="183"/>
      <c r="F2" s="183"/>
      <c r="G2" s="183"/>
      <c r="H2" s="183"/>
      <c r="I2" s="183"/>
      <c r="J2" s="183"/>
      <c r="K2" s="183"/>
      <c r="L2" s="183"/>
      <c r="M2" s="183"/>
      <c r="N2" s="183"/>
      <c r="O2" s="199"/>
      <c r="P2" s="199"/>
      <c r="Q2" s="199"/>
      <c r="R2" s="199"/>
      <c r="S2" s="199"/>
    </row>
    <row r="3" ht="18.75" customHeight="1" spans="1:19">
      <c r="A3" s="41" t="str">
        <f>"单位名称："&amp;"临沧市临翔区工业和信息化局"</f>
        <v>单位名称：临沧市临翔区工业和信息化局</v>
      </c>
      <c r="B3" s="96"/>
      <c r="C3" s="96"/>
      <c r="D3" s="96"/>
      <c r="E3" s="96"/>
      <c r="F3" s="96"/>
      <c r="G3" s="96"/>
      <c r="H3" s="96"/>
      <c r="I3" s="96"/>
      <c r="J3" s="74"/>
      <c r="K3" s="96"/>
      <c r="L3" s="96"/>
      <c r="M3" s="96"/>
      <c r="N3" s="96"/>
      <c r="O3" s="74"/>
      <c r="P3" s="74"/>
      <c r="Q3" s="74"/>
      <c r="R3" s="74"/>
      <c r="S3" s="38" t="s">
        <v>1</v>
      </c>
    </row>
    <row r="4" ht="18.75" customHeight="1" spans="1:19">
      <c r="A4" s="184" t="s">
        <v>54</v>
      </c>
      <c r="B4" s="185" t="s">
        <v>55</v>
      </c>
      <c r="C4" s="185" t="s">
        <v>56</v>
      </c>
      <c r="D4" s="186" t="s">
        <v>57</v>
      </c>
      <c r="E4" s="187"/>
      <c r="F4" s="187"/>
      <c r="G4" s="187"/>
      <c r="H4" s="187"/>
      <c r="I4" s="187"/>
      <c r="J4" s="200"/>
      <c r="K4" s="187"/>
      <c r="L4" s="187"/>
      <c r="M4" s="187"/>
      <c r="N4" s="201"/>
      <c r="O4" s="186" t="s">
        <v>46</v>
      </c>
      <c r="P4" s="186"/>
      <c r="Q4" s="186"/>
      <c r="R4" s="186"/>
      <c r="S4" s="204"/>
    </row>
    <row r="5" ht="18.75" customHeight="1" spans="1:19">
      <c r="A5" s="188"/>
      <c r="B5" s="189"/>
      <c r="C5" s="189"/>
      <c r="D5" s="190" t="s">
        <v>58</v>
      </c>
      <c r="E5" s="190" t="s">
        <v>59</v>
      </c>
      <c r="F5" s="190" t="s">
        <v>60</v>
      </c>
      <c r="G5" s="190" t="s">
        <v>61</v>
      </c>
      <c r="H5" s="190" t="s">
        <v>62</v>
      </c>
      <c r="I5" s="202" t="s">
        <v>63</v>
      </c>
      <c r="J5" s="202"/>
      <c r="K5" s="202"/>
      <c r="L5" s="202"/>
      <c r="M5" s="202"/>
      <c r="N5" s="193"/>
      <c r="O5" s="190" t="s">
        <v>58</v>
      </c>
      <c r="P5" s="190" t="s">
        <v>59</v>
      </c>
      <c r="Q5" s="190" t="s">
        <v>60</v>
      </c>
      <c r="R5" s="190" t="s">
        <v>61</v>
      </c>
      <c r="S5" s="190" t="s">
        <v>64</v>
      </c>
    </row>
    <row r="6" ht="18.75" customHeight="1" spans="1:19">
      <c r="A6" s="191"/>
      <c r="B6" s="192"/>
      <c r="C6" s="192"/>
      <c r="D6" s="193"/>
      <c r="E6" s="193"/>
      <c r="F6" s="193"/>
      <c r="G6" s="193"/>
      <c r="H6" s="193"/>
      <c r="I6" s="192" t="s">
        <v>58</v>
      </c>
      <c r="J6" s="192" t="s">
        <v>65</v>
      </c>
      <c r="K6" s="192" t="s">
        <v>66</v>
      </c>
      <c r="L6" s="192" t="s">
        <v>67</v>
      </c>
      <c r="M6" s="192" t="s">
        <v>68</v>
      </c>
      <c r="N6" s="192" t="s">
        <v>69</v>
      </c>
      <c r="O6" s="203"/>
      <c r="P6" s="203"/>
      <c r="Q6" s="203"/>
      <c r="R6" s="203"/>
      <c r="S6" s="193"/>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4" t="s">
        <v>70</v>
      </c>
      <c r="B8" s="195" t="s">
        <v>71</v>
      </c>
      <c r="C8" s="23">
        <v>6900089.47</v>
      </c>
      <c r="D8" s="23">
        <v>6760089.47</v>
      </c>
      <c r="E8" s="23">
        <v>6739089.47</v>
      </c>
      <c r="F8" s="23"/>
      <c r="G8" s="23"/>
      <c r="H8" s="23"/>
      <c r="I8" s="23">
        <v>21000</v>
      </c>
      <c r="J8" s="23"/>
      <c r="K8" s="23"/>
      <c r="L8" s="23">
        <v>21000</v>
      </c>
      <c r="M8" s="23"/>
      <c r="N8" s="23"/>
      <c r="O8" s="23">
        <v>140000</v>
      </c>
      <c r="P8" s="23">
        <v>140000</v>
      </c>
      <c r="Q8" s="23"/>
      <c r="R8" s="23"/>
      <c r="S8" s="23"/>
    </row>
    <row r="9" ht="18.75" customHeight="1" spans="1:19">
      <c r="A9" s="196" t="s">
        <v>56</v>
      </c>
      <c r="B9" s="197"/>
      <c r="C9" s="23">
        <v>6900089.47</v>
      </c>
      <c r="D9" s="23">
        <v>6760089.47</v>
      </c>
      <c r="E9" s="23">
        <v>6739089.47</v>
      </c>
      <c r="F9" s="23"/>
      <c r="G9" s="23"/>
      <c r="H9" s="23"/>
      <c r="I9" s="23">
        <v>21000</v>
      </c>
      <c r="J9" s="23"/>
      <c r="K9" s="23"/>
      <c r="L9" s="23">
        <v>21000</v>
      </c>
      <c r="M9" s="23"/>
      <c r="N9" s="23"/>
      <c r="O9" s="23">
        <v>140000</v>
      </c>
      <c r="P9" s="23">
        <v>140000</v>
      </c>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8888888888889" right="0.388888888888889" top="0.509027777777778" bottom="0.509027777777778" header="0.309027777777778" footer="0.309027777777778"/>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4"/>
  <sheetViews>
    <sheetView showZeros="0" topLeftCell="A15" workbookViewId="0">
      <selection activeCell="C33" sqref="C33"/>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2"/>
      <c r="E1" s="1"/>
      <c r="F1" s="1"/>
      <c r="G1" s="1"/>
      <c r="H1" s="172"/>
      <c r="I1" s="1"/>
      <c r="J1" s="172"/>
      <c r="K1" s="1"/>
      <c r="L1" s="1"/>
      <c r="M1" s="1"/>
      <c r="N1" s="1"/>
      <c r="O1" s="39" t="s">
        <v>72</v>
      </c>
    </row>
    <row r="2" ht="42" customHeight="1" spans="1:15">
      <c r="A2" s="5" t="str">
        <f>"2025"&amp;"年部门支出预算表"</f>
        <v>2025年部门支出预算表</v>
      </c>
      <c r="B2" s="173"/>
      <c r="C2" s="173"/>
      <c r="D2" s="173"/>
      <c r="E2" s="173"/>
      <c r="F2" s="173"/>
      <c r="G2" s="173"/>
      <c r="H2" s="173"/>
      <c r="I2" s="173"/>
      <c r="J2" s="173"/>
      <c r="K2" s="173"/>
      <c r="L2" s="173"/>
      <c r="M2" s="173"/>
      <c r="N2" s="173"/>
      <c r="O2" s="173"/>
    </row>
    <row r="3" ht="18.75" customHeight="1" spans="1:15">
      <c r="A3" s="174" t="str">
        <f>"单位名称："&amp;"临沧市临翔区工业和信息化局"</f>
        <v>单位名称：临沧市临翔区工业和信息化局</v>
      </c>
      <c r="B3" s="175"/>
      <c r="C3" s="65"/>
      <c r="D3" s="29"/>
      <c r="E3" s="65"/>
      <c r="F3" s="65"/>
      <c r="G3" s="65"/>
      <c r="H3" s="29"/>
      <c r="I3" s="65"/>
      <c r="J3" s="29"/>
      <c r="K3" s="65"/>
      <c r="L3" s="65"/>
      <c r="M3" s="182"/>
      <c r="N3" s="182"/>
      <c r="O3" s="39" t="s">
        <v>1</v>
      </c>
    </row>
    <row r="4" ht="18.75" customHeight="1" spans="1:15">
      <c r="A4" s="10" t="s">
        <v>73</v>
      </c>
      <c r="B4" s="10" t="s">
        <v>74</v>
      </c>
      <c r="C4" s="10" t="s">
        <v>56</v>
      </c>
      <c r="D4" s="12" t="s">
        <v>59</v>
      </c>
      <c r="E4" s="77" t="s">
        <v>75</v>
      </c>
      <c r="F4" s="138" t="s">
        <v>76</v>
      </c>
      <c r="G4" s="10" t="s">
        <v>60</v>
      </c>
      <c r="H4" s="10" t="s">
        <v>61</v>
      </c>
      <c r="I4" s="10" t="s">
        <v>77</v>
      </c>
      <c r="J4" s="12" t="s">
        <v>78</v>
      </c>
      <c r="K4" s="13"/>
      <c r="L4" s="13"/>
      <c r="M4" s="13"/>
      <c r="N4" s="13"/>
      <c r="O4" s="14"/>
    </row>
    <row r="5" ht="30" customHeight="1" spans="1:15">
      <c r="A5" s="18"/>
      <c r="B5" s="18"/>
      <c r="C5" s="18"/>
      <c r="D5" s="69" t="s">
        <v>58</v>
      </c>
      <c r="E5" s="95" t="s">
        <v>75</v>
      </c>
      <c r="F5" s="95" t="s">
        <v>76</v>
      </c>
      <c r="G5" s="18"/>
      <c r="H5" s="18"/>
      <c r="I5" s="18"/>
      <c r="J5" s="69" t="s">
        <v>58</v>
      </c>
      <c r="K5" s="46" t="s">
        <v>79</v>
      </c>
      <c r="L5" s="46" t="s">
        <v>80</v>
      </c>
      <c r="M5" s="46" t="s">
        <v>81</v>
      </c>
      <c r="N5" s="46" t="s">
        <v>82</v>
      </c>
      <c r="O5" s="46" t="s">
        <v>83</v>
      </c>
    </row>
    <row r="6" ht="18.75" customHeight="1" spans="1:15">
      <c r="A6" s="119">
        <v>1</v>
      </c>
      <c r="B6" s="119">
        <v>2</v>
      </c>
      <c r="C6" s="69">
        <v>3</v>
      </c>
      <c r="D6" s="69">
        <v>4</v>
      </c>
      <c r="E6" s="69">
        <v>5</v>
      </c>
      <c r="F6" s="69">
        <v>6</v>
      </c>
      <c r="G6" s="69">
        <v>7</v>
      </c>
      <c r="H6" s="69">
        <v>8</v>
      </c>
      <c r="I6" s="69">
        <v>9</v>
      </c>
      <c r="J6" s="69">
        <v>10</v>
      </c>
      <c r="K6" s="69">
        <v>11</v>
      </c>
      <c r="L6" s="69">
        <v>12</v>
      </c>
      <c r="M6" s="69">
        <v>13</v>
      </c>
      <c r="N6" s="69">
        <v>14</v>
      </c>
      <c r="O6" s="69">
        <v>15</v>
      </c>
    </row>
    <row r="7" ht="18.75" customHeight="1" spans="1:15">
      <c r="A7" s="133" t="s">
        <v>84</v>
      </c>
      <c r="B7" s="161" t="s">
        <v>85</v>
      </c>
      <c r="C7" s="23">
        <v>3471310.26</v>
      </c>
      <c r="D7" s="23">
        <v>3450310.26</v>
      </c>
      <c r="E7" s="23">
        <v>3350310.26</v>
      </c>
      <c r="F7" s="23">
        <v>100000</v>
      </c>
      <c r="G7" s="23"/>
      <c r="H7" s="23"/>
      <c r="I7" s="23"/>
      <c r="J7" s="23">
        <v>21000</v>
      </c>
      <c r="K7" s="23"/>
      <c r="L7" s="23"/>
      <c r="M7" s="23">
        <v>21000</v>
      </c>
      <c r="N7" s="23"/>
      <c r="O7" s="23"/>
    </row>
    <row r="8" ht="18.75" customHeight="1" spans="1:15">
      <c r="A8" s="176" t="s">
        <v>86</v>
      </c>
      <c r="B8" s="212" t="s">
        <v>87</v>
      </c>
      <c r="C8" s="23">
        <v>3471310.26</v>
      </c>
      <c r="D8" s="23">
        <v>3450310.26</v>
      </c>
      <c r="E8" s="23">
        <v>3350310.26</v>
      </c>
      <c r="F8" s="23">
        <v>100000</v>
      </c>
      <c r="G8" s="23"/>
      <c r="H8" s="23"/>
      <c r="I8" s="23"/>
      <c r="J8" s="23">
        <v>21000</v>
      </c>
      <c r="K8" s="23"/>
      <c r="L8" s="23"/>
      <c r="M8" s="23">
        <v>21000</v>
      </c>
      <c r="N8" s="23"/>
      <c r="O8" s="23"/>
    </row>
    <row r="9" ht="18.75" customHeight="1" spans="1:15">
      <c r="A9" s="178" t="s">
        <v>88</v>
      </c>
      <c r="B9" s="213" t="s">
        <v>89</v>
      </c>
      <c r="C9" s="23">
        <v>3350310.26</v>
      </c>
      <c r="D9" s="23">
        <v>3350310.26</v>
      </c>
      <c r="E9" s="23">
        <v>3350310.26</v>
      </c>
      <c r="F9" s="23"/>
      <c r="G9" s="23"/>
      <c r="H9" s="23"/>
      <c r="I9" s="23"/>
      <c r="J9" s="23"/>
      <c r="K9" s="23"/>
      <c r="L9" s="23"/>
      <c r="M9" s="23"/>
      <c r="N9" s="23"/>
      <c r="O9" s="23"/>
    </row>
    <row r="10" ht="18.75" customHeight="1" spans="1:15">
      <c r="A10" s="178" t="s">
        <v>90</v>
      </c>
      <c r="B10" s="213" t="s">
        <v>91</v>
      </c>
      <c r="C10" s="23">
        <v>121000</v>
      </c>
      <c r="D10" s="23">
        <v>100000</v>
      </c>
      <c r="E10" s="23"/>
      <c r="F10" s="23">
        <v>100000</v>
      </c>
      <c r="G10" s="23"/>
      <c r="H10" s="23"/>
      <c r="I10" s="23"/>
      <c r="J10" s="23">
        <v>21000</v>
      </c>
      <c r="K10" s="23"/>
      <c r="L10" s="23"/>
      <c r="M10" s="23">
        <v>21000</v>
      </c>
      <c r="N10" s="23"/>
      <c r="O10" s="23"/>
    </row>
    <row r="11" ht="18.75" customHeight="1" spans="1:15">
      <c r="A11" s="133" t="s">
        <v>92</v>
      </c>
      <c r="B11" s="161" t="s">
        <v>93</v>
      </c>
      <c r="C11" s="23">
        <v>920540.16</v>
      </c>
      <c r="D11" s="23">
        <v>920540.16</v>
      </c>
      <c r="E11" s="23">
        <v>920540.16</v>
      </c>
      <c r="F11" s="23"/>
      <c r="G11" s="23"/>
      <c r="H11" s="23"/>
      <c r="I11" s="23"/>
      <c r="J11" s="23"/>
      <c r="K11" s="23"/>
      <c r="L11" s="23"/>
      <c r="M11" s="23"/>
      <c r="N11" s="23"/>
      <c r="O11" s="23"/>
    </row>
    <row r="12" ht="18.75" customHeight="1" spans="1:15">
      <c r="A12" s="176" t="s">
        <v>94</v>
      </c>
      <c r="B12" s="212" t="s">
        <v>95</v>
      </c>
      <c r="C12" s="23">
        <v>906816.36</v>
      </c>
      <c r="D12" s="23">
        <v>906816.36</v>
      </c>
      <c r="E12" s="23">
        <v>906816.36</v>
      </c>
      <c r="F12" s="23"/>
      <c r="G12" s="23"/>
      <c r="H12" s="23"/>
      <c r="I12" s="23"/>
      <c r="J12" s="23"/>
      <c r="K12" s="23"/>
      <c r="L12" s="23"/>
      <c r="M12" s="23"/>
      <c r="N12" s="23"/>
      <c r="O12" s="23"/>
    </row>
    <row r="13" ht="18.75" customHeight="1" spans="1:15">
      <c r="A13" s="178" t="s">
        <v>96</v>
      </c>
      <c r="B13" s="213" t="s">
        <v>97</v>
      </c>
      <c r="C13" s="23">
        <v>347401.8</v>
      </c>
      <c r="D13" s="23">
        <v>347401.8</v>
      </c>
      <c r="E13" s="23">
        <v>347401.8</v>
      </c>
      <c r="F13" s="23"/>
      <c r="G13" s="23"/>
      <c r="H13" s="23"/>
      <c r="I13" s="23"/>
      <c r="J13" s="23"/>
      <c r="K13" s="23"/>
      <c r="L13" s="23"/>
      <c r="M13" s="23"/>
      <c r="N13" s="23"/>
      <c r="O13" s="23"/>
    </row>
    <row r="14" ht="18.75" customHeight="1" spans="1:15">
      <c r="A14" s="178" t="s">
        <v>98</v>
      </c>
      <c r="B14" s="213" t="s">
        <v>99</v>
      </c>
      <c r="C14" s="23">
        <v>129741.6</v>
      </c>
      <c r="D14" s="23">
        <v>129741.6</v>
      </c>
      <c r="E14" s="23">
        <v>129741.6</v>
      </c>
      <c r="F14" s="23"/>
      <c r="G14" s="23"/>
      <c r="H14" s="23"/>
      <c r="I14" s="23"/>
      <c r="J14" s="23"/>
      <c r="K14" s="23"/>
      <c r="L14" s="23"/>
      <c r="M14" s="23"/>
      <c r="N14" s="23"/>
      <c r="O14" s="23"/>
    </row>
    <row r="15" ht="18.75" customHeight="1" spans="1:15">
      <c r="A15" s="178" t="s">
        <v>100</v>
      </c>
      <c r="B15" s="213" t="s">
        <v>101</v>
      </c>
      <c r="C15" s="23">
        <v>429672.96</v>
      </c>
      <c r="D15" s="23">
        <v>429672.96</v>
      </c>
      <c r="E15" s="23">
        <v>429672.96</v>
      </c>
      <c r="F15" s="23"/>
      <c r="G15" s="23"/>
      <c r="H15" s="23"/>
      <c r="I15" s="23"/>
      <c r="J15" s="23"/>
      <c r="K15" s="23"/>
      <c r="L15" s="23"/>
      <c r="M15" s="23"/>
      <c r="N15" s="23"/>
      <c r="O15" s="23"/>
    </row>
    <row r="16" ht="18.75" customHeight="1" spans="1:15">
      <c r="A16" s="176" t="s">
        <v>102</v>
      </c>
      <c r="B16" s="212" t="s">
        <v>103</v>
      </c>
      <c r="C16" s="23">
        <v>4320</v>
      </c>
      <c r="D16" s="23">
        <v>4320</v>
      </c>
      <c r="E16" s="23">
        <v>4320</v>
      </c>
      <c r="F16" s="23"/>
      <c r="G16" s="23"/>
      <c r="H16" s="23"/>
      <c r="I16" s="23"/>
      <c r="J16" s="23"/>
      <c r="K16" s="23"/>
      <c r="L16" s="23"/>
      <c r="M16" s="23"/>
      <c r="N16" s="23"/>
      <c r="O16" s="23"/>
    </row>
    <row r="17" ht="18.75" customHeight="1" spans="1:15">
      <c r="A17" s="178" t="s">
        <v>104</v>
      </c>
      <c r="B17" s="213" t="s">
        <v>105</v>
      </c>
      <c r="C17" s="23">
        <v>4320</v>
      </c>
      <c r="D17" s="23">
        <v>4320</v>
      </c>
      <c r="E17" s="23">
        <v>4320</v>
      </c>
      <c r="F17" s="23"/>
      <c r="G17" s="23"/>
      <c r="H17" s="23"/>
      <c r="I17" s="23"/>
      <c r="J17" s="23"/>
      <c r="K17" s="23"/>
      <c r="L17" s="23"/>
      <c r="M17" s="23"/>
      <c r="N17" s="23"/>
      <c r="O17" s="23"/>
    </row>
    <row r="18" ht="18.75" customHeight="1" spans="1:15">
      <c r="A18" s="176" t="s">
        <v>106</v>
      </c>
      <c r="B18" s="212" t="s">
        <v>107</v>
      </c>
      <c r="C18" s="23">
        <v>9403.8</v>
      </c>
      <c r="D18" s="23">
        <v>9403.8</v>
      </c>
      <c r="E18" s="23">
        <v>9403.8</v>
      </c>
      <c r="F18" s="23"/>
      <c r="G18" s="23"/>
      <c r="H18" s="23"/>
      <c r="I18" s="23"/>
      <c r="J18" s="23"/>
      <c r="K18" s="23"/>
      <c r="L18" s="23"/>
      <c r="M18" s="23"/>
      <c r="N18" s="23"/>
      <c r="O18" s="23"/>
    </row>
    <row r="19" ht="18.75" customHeight="1" spans="1:15">
      <c r="A19" s="178" t="s">
        <v>108</v>
      </c>
      <c r="B19" s="213" t="s">
        <v>107</v>
      </c>
      <c r="C19" s="23">
        <v>9403.8</v>
      </c>
      <c r="D19" s="23">
        <v>9403.8</v>
      </c>
      <c r="E19" s="23">
        <v>9403.8</v>
      </c>
      <c r="F19" s="23"/>
      <c r="G19" s="23"/>
      <c r="H19" s="23"/>
      <c r="I19" s="23"/>
      <c r="J19" s="23"/>
      <c r="K19" s="23"/>
      <c r="L19" s="23"/>
      <c r="M19" s="23"/>
      <c r="N19" s="23"/>
      <c r="O19" s="23"/>
    </row>
    <row r="20" ht="18.75" customHeight="1" spans="1:15">
      <c r="A20" s="133" t="s">
        <v>109</v>
      </c>
      <c r="B20" s="161" t="s">
        <v>110</v>
      </c>
      <c r="C20" s="23">
        <v>345984.33</v>
      </c>
      <c r="D20" s="23">
        <v>345984.33</v>
      </c>
      <c r="E20" s="23">
        <v>345984.33</v>
      </c>
      <c r="F20" s="23"/>
      <c r="G20" s="23"/>
      <c r="H20" s="23"/>
      <c r="I20" s="23"/>
      <c r="J20" s="23"/>
      <c r="K20" s="23"/>
      <c r="L20" s="23"/>
      <c r="M20" s="23"/>
      <c r="N20" s="23"/>
      <c r="O20" s="23"/>
    </row>
    <row r="21" ht="18.75" customHeight="1" spans="1:15">
      <c r="A21" s="176" t="s">
        <v>111</v>
      </c>
      <c r="B21" s="212" t="s">
        <v>112</v>
      </c>
      <c r="C21" s="23">
        <v>345984.33</v>
      </c>
      <c r="D21" s="23">
        <v>345984.33</v>
      </c>
      <c r="E21" s="23">
        <v>345984.33</v>
      </c>
      <c r="F21" s="23"/>
      <c r="G21" s="23"/>
      <c r="H21" s="23"/>
      <c r="I21" s="23"/>
      <c r="J21" s="23"/>
      <c r="K21" s="23"/>
      <c r="L21" s="23"/>
      <c r="M21" s="23"/>
      <c r="N21" s="23"/>
      <c r="O21" s="23"/>
    </row>
    <row r="22" ht="18.75" customHeight="1" spans="1:15">
      <c r="A22" s="178" t="s">
        <v>113</v>
      </c>
      <c r="B22" s="213" t="s">
        <v>114</v>
      </c>
      <c r="C22" s="23">
        <v>102689</v>
      </c>
      <c r="D22" s="23">
        <v>102689</v>
      </c>
      <c r="E22" s="23">
        <v>102689</v>
      </c>
      <c r="F22" s="23"/>
      <c r="G22" s="23"/>
      <c r="H22" s="23"/>
      <c r="I22" s="23"/>
      <c r="J22" s="23"/>
      <c r="K22" s="23"/>
      <c r="L22" s="23"/>
      <c r="M22" s="23"/>
      <c r="N22" s="23"/>
      <c r="O22" s="23"/>
    </row>
    <row r="23" ht="18.75" customHeight="1" spans="1:15">
      <c r="A23" s="178" t="s">
        <v>115</v>
      </c>
      <c r="B23" s="213" t="s">
        <v>116</v>
      </c>
      <c r="C23" s="23">
        <v>87978.37</v>
      </c>
      <c r="D23" s="23">
        <v>87978.37</v>
      </c>
      <c r="E23" s="23">
        <v>87978.37</v>
      </c>
      <c r="F23" s="23"/>
      <c r="G23" s="23"/>
      <c r="H23" s="23"/>
      <c r="I23" s="23"/>
      <c r="J23" s="23"/>
      <c r="K23" s="23"/>
      <c r="L23" s="23"/>
      <c r="M23" s="23"/>
      <c r="N23" s="23"/>
      <c r="O23" s="23"/>
    </row>
    <row r="24" ht="18.75" customHeight="1" spans="1:15">
      <c r="A24" s="178" t="s">
        <v>117</v>
      </c>
      <c r="B24" s="213" t="s">
        <v>118</v>
      </c>
      <c r="C24" s="23">
        <v>138546.05</v>
      </c>
      <c r="D24" s="23">
        <v>138546.05</v>
      </c>
      <c r="E24" s="23">
        <v>138546.05</v>
      </c>
      <c r="F24" s="23"/>
      <c r="G24" s="23"/>
      <c r="H24" s="23"/>
      <c r="I24" s="23"/>
      <c r="J24" s="23"/>
      <c r="K24" s="23"/>
      <c r="L24" s="23"/>
      <c r="M24" s="23"/>
      <c r="N24" s="23"/>
      <c r="O24" s="23"/>
    </row>
    <row r="25" ht="18.75" customHeight="1" spans="1:15">
      <c r="A25" s="178" t="s">
        <v>119</v>
      </c>
      <c r="B25" s="213" t="s">
        <v>120</v>
      </c>
      <c r="C25" s="23">
        <v>16770.91</v>
      </c>
      <c r="D25" s="23">
        <v>16770.91</v>
      </c>
      <c r="E25" s="23">
        <v>16770.91</v>
      </c>
      <c r="F25" s="23"/>
      <c r="G25" s="23"/>
      <c r="H25" s="23"/>
      <c r="I25" s="23"/>
      <c r="J25" s="23"/>
      <c r="K25" s="23"/>
      <c r="L25" s="23"/>
      <c r="M25" s="23"/>
      <c r="N25" s="23"/>
      <c r="O25" s="23"/>
    </row>
    <row r="26" ht="18.75" customHeight="1" spans="1:15">
      <c r="A26" s="133" t="s">
        <v>121</v>
      </c>
      <c r="B26" s="161" t="s">
        <v>122</v>
      </c>
      <c r="C26" s="23">
        <v>1840000</v>
      </c>
      <c r="D26" s="23">
        <v>1840000</v>
      </c>
      <c r="E26" s="23"/>
      <c r="F26" s="23">
        <v>1840000</v>
      </c>
      <c r="G26" s="23"/>
      <c r="H26" s="23"/>
      <c r="I26" s="23"/>
      <c r="J26" s="23"/>
      <c r="K26" s="23"/>
      <c r="L26" s="23"/>
      <c r="M26" s="23"/>
      <c r="N26" s="23"/>
      <c r="O26" s="23"/>
    </row>
    <row r="27" ht="18.75" customHeight="1" spans="1:15">
      <c r="A27" s="176" t="s">
        <v>123</v>
      </c>
      <c r="B27" s="212" t="s">
        <v>124</v>
      </c>
      <c r="C27" s="23">
        <v>800000</v>
      </c>
      <c r="D27" s="23">
        <v>800000</v>
      </c>
      <c r="E27" s="23"/>
      <c r="F27" s="23">
        <v>800000</v>
      </c>
      <c r="G27" s="23"/>
      <c r="H27" s="23"/>
      <c r="I27" s="23"/>
      <c r="J27" s="23"/>
      <c r="K27" s="23"/>
      <c r="L27" s="23"/>
      <c r="M27" s="23"/>
      <c r="N27" s="23"/>
      <c r="O27" s="23"/>
    </row>
    <row r="28" ht="18.75" customHeight="1" spans="1:15">
      <c r="A28" s="178">
        <v>2150517</v>
      </c>
      <c r="B28" s="179" t="s">
        <v>125</v>
      </c>
      <c r="C28" s="23">
        <v>800000</v>
      </c>
      <c r="D28" s="23">
        <v>800000</v>
      </c>
      <c r="E28" s="23"/>
      <c r="F28" s="23">
        <v>800000</v>
      </c>
      <c r="G28" s="23"/>
      <c r="H28" s="23"/>
      <c r="I28" s="23"/>
      <c r="J28" s="23"/>
      <c r="K28" s="23"/>
      <c r="L28" s="23"/>
      <c r="M28" s="23"/>
      <c r="N28" s="23"/>
      <c r="O28" s="23"/>
    </row>
    <row r="29" ht="18.75" customHeight="1" spans="1:15">
      <c r="A29" s="176" t="s">
        <v>126</v>
      </c>
      <c r="B29" s="212" t="s">
        <v>127</v>
      </c>
      <c r="C29" s="23">
        <v>1040000</v>
      </c>
      <c r="D29" s="23">
        <v>1040000</v>
      </c>
      <c r="E29" s="23"/>
      <c r="F29" s="23">
        <v>1040000</v>
      </c>
      <c r="G29" s="23"/>
      <c r="H29" s="23"/>
      <c r="I29" s="23"/>
      <c r="J29" s="23"/>
      <c r="K29" s="23"/>
      <c r="L29" s="23"/>
      <c r="M29" s="23"/>
      <c r="N29" s="23"/>
      <c r="O29" s="23"/>
    </row>
    <row r="30" ht="18.75" customHeight="1" spans="1:15">
      <c r="A30" s="178">
        <v>2150805</v>
      </c>
      <c r="B30" s="213" t="s">
        <v>128</v>
      </c>
      <c r="C30" s="23">
        <v>1040000</v>
      </c>
      <c r="D30" s="23">
        <v>1040000</v>
      </c>
      <c r="E30" s="23"/>
      <c r="F30" s="23">
        <v>1040000</v>
      </c>
      <c r="G30" s="23"/>
      <c r="H30" s="23"/>
      <c r="I30" s="23"/>
      <c r="J30" s="23"/>
      <c r="K30" s="23"/>
      <c r="L30" s="23"/>
      <c r="M30" s="23"/>
      <c r="N30" s="23"/>
      <c r="O30" s="23"/>
    </row>
    <row r="31" ht="18.75" customHeight="1" spans="1:15">
      <c r="A31" s="133" t="s">
        <v>129</v>
      </c>
      <c r="B31" s="161" t="s">
        <v>130</v>
      </c>
      <c r="C31" s="23">
        <v>322254.72</v>
      </c>
      <c r="D31" s="23">
        <v>322254.72</v>
      </c>
      <c r="E31" s="23">
        <v>322254.72</v>
      </c>
      <c r="F31" s="23"/>
      <c r="G31" s="23"/>
      <c r="H31" s="23"/>
      <c r="I31" s="23"/>
      <c r="J31" s="23"/>
      <c r="K31" s="23"/>
      <c r="L31" s="23"/>
      <c r="M31" s="23"/>
      <c r="N31" s="23"/>
      <c r="O31" s="23"/>
    </row>
    <row r="32" ht="18.75" customHeight="1" spans="1:15">
      <c r="A32" s="176" t="s">
        <v>131</v>
      </c>
      <c r="B32" s="212" t="s">
        <v>132</v>
      </c>
      <c r="C32" s="23">
        <v>322254.72</v>
      </c>
      <c r="D32" s="23">
        <v>322254.72</v>
      </c>
      <c r="E32" s="23">
        <v>322254.72</v>
      </c>
      <c r="F32" s="23"/>
      <c r="G32" s="23"/>
      <c r="H32" s="23"/>
      <c r="I32" s="23"/>
      <c r="J32" s="23"/>
      <c r="K32" s="23"/>
      <c r="L32" s="23"/>
      <c r="M32" s="23"/>
      <c r="N32" s="23"/>
      <c r="O32" s="23"/>
    </row>
    <row r="33" ht="18.75" customHeight="1" spans="1:15">
      <c r="A33" s="178" t="s">
        <v>133</v>
      </c>
      <c r="B33" s="213" t="s">
        <v>134</v>
      </c>
      <c r="C33" s="23">
        <v>322254.72</v>
      </c>
      <c r="D33" s="23">
        <v>322254.72</v>
      </c>
      <c r="E33" s="23">
        <v>322254.72</v>
      </c>
      <c r="F33" s="23"/>
      <c r="G33" s="23"/>
      <c r="H33" s="23"/>
      <c r="I33" s="23"/>
      <c r="J33" s="23"/>
      <c r="K33" s="23"/>
      <c r="L33" s="23"/>
      <c r="M33" s="23"/>
      <c r="N33" s="23"/>
      <c r="O33" s="23"/>
    </row>
    <row r="34" ht="18.75" customHeight="1" spans="1:15">
      <c r="A34" s="180" t="s">
        <v>135</v>
      </c>
      <c r="B34" s="181" t="s">
        <v>135</v>
      </c>
      <c r="C34" s="23">
        <v>6900089.47</v>
      </c>
      <c r="D34" s="23">
        <v>6879089.47</v>
      </c>
      <c r="E34" s="23">
        <v>4939089.47</v>
      </c>
      <c r="F34" s="23">
        <v>1940000</v>
      </c>
      <c r="G34" s="23"/>
      <c r="H34" s="23"/>
      <c r="I34" s="23"/>
      <c r="J34" s="23">
        <v>21000</v>
      </c>
      <c r="K34" s="23"/>
      <c r="L34" s="23"/>
      <c r="M34" s="23">
        <v>21000</v>
      </c>
      <c r="N34" s="23"/>
      <c r="O34" s="23"/>
    </row>
  </sheetData>
  <mergeCells count="11">
    <mergeCell ref="A2:O2"/>
    <mergeCell ref="A3:L3"/>
    <mergeCell ref="D4:F4"/>
    <mergeCell ref="J4:O4"/>
    <mergeCell ref="A34:B34"/>
    <mergeCell ref="A4:A5"/>
    <mergeCell ref="B4:B5"/>
    <mergeCell ref="C4:C5"/>
    <mergeCell ref="G4:G5"/>
    <mergeCell ref="H4:H5"/>
    <mergeCell ref="I4:I5"/>
  </mergeCells>
  <printOptions horizontalCentered="1"/>
  <pageMargins left="0.388888888888889" right="0.388888888888889" top="0.509027777777778" bottom="0.509027777777778" header="0.309027777777778" footer="0.309027777777778"/>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selection activeCell="B36" sqref="B36"/>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9" t="s">
        <v>136</v>
      </c>
    </row>
    <row r="2" ht="36" customHeight="1" spans="1:4">
      <c r="A2" s="5" t="str">
        <f>"2025"&amp;"年部门财政拨款收支预算总表"</f>
        <v>2025年部门财政拨款收支预算总表</v>
      </c>
      <c r="B2" s="159"/>
      <c r="C2" s="159"/>
      <c r="D2" s="159"/>
    </row>
    <row r="3" ht="18.75" customHeight="1" spans="1:4">
      <c r="A3" s="7" t="str">
        <f>"单位名称："&amp;"临沧市临翔区工业和信息化局"</f>
        <v>单位名称：临沧市临翔区工业和信息化局</v>
      </c>
      <c r="B3" s="160"/>
      <c r="C3" s="160"/>
      <c r="D3" s="39" t="s">
        <v>1</v>
      </c>
    </row>
    <row r="4" ht="18.75" customHeight="1" spans="1:4">
      <c r="A4" s="12" t="s">
        <v>2</v>
      </c>
      <c r="B4" s="14"/>
      <c r="C4" s="12" t="s">
        <v>3</v>
      </c>
      <c r="D4" s="14"/>
    </row>
    <row r="5" ht="18.75" customHeight="1" spans="1:4">
      <c r="A5" s="30" t="s">
        <v>4</v>
      </c>
      <c r="B5" s="109" t="str">
        <f>"2025"&amp;"年预算数"</f>
        <v>2025年预算数</v>
      </c>
      <c r="C5" s="30" t="s">
        <v>137</v>
      </c>
      <c r="D5" s="109" t="str">
        <f>"2025"&amp;"年预算数"</f>
        <v>2025年预算数</v>
      </c>
    </row>
    <row r="6" ht="18.75" customHeight="1" spans="1:4">
      <c r="A6" s="32"/>
      <c r="B6" s="18"/>
      <c r="C6" s="32"/>
      <c r="D6" s="18"/>
    </row>
    <row r="7" ht="18.75" customHeight="1" spans="1:4">
      <c r="A7" s="161" t="s">
        <v>138</v>
      </c>
      <c r="B7" s="23">
        <v>6739089.47</v>
      </c>
      <c r="C7" s="22" t="s">
        <v>139</v>
      </c>
      <c r="D7" s="23">
        <v>6879089.47</v>
      </c>
    </row>
    <row r="8" ht="18.75" customHeight="1" spans="1:4">
      <c r="A8" s="162" t="s">
        <v>140</v>
      </c>
      <c r="B8" s="23">
        <v>6739089.47</v>
      </c>
      <c r="C8" s="22" t="s">
        <v>141</v>
      </c>
      <c r="D8" s="23">
        <v>3450310.26</v>
      </c>
    </row>
    <row r="9" ht="18.75" customHeight="1" spans="1:4">
      <c r="A9" s="162" t="s">
        <v>142</v>
      </c>
      <c r="B9" s="23"/>
      <c r="C9" s="22" t="s">
        <v>143</v>
      </c>
      <c r="D9" s="23"/>
    </row>
    <row r="10" ht="18.75" customHeight="1" spans="1:4">
      <c r="A10" s="162" t="s">
        <v>144</v>
      </c>
      <c r="B10" s="23"/>
      <c r="C10" s="22" t="s">
        <v>145</v>
      </c>
      <c r="D10" s="23"/>
    </row>
    <row r="11" ht="18.75" customHeight="1" spans="1:4">
      <c r="A11" s="163" t="s">
        <v>146</v>
      </c>
      <c r="B11" s="23">
        <v>140000</v>
      </c>
      <c r="C11" s="164" t="s">
        <v>147</v>
      </c>
      <c r="D11" s="23"/>
    </row>
    <row r="12" ht="18.75" customHeight="1" spans="1:4">
      <c r="A12" s="165" t="s">
        <v>140</v>
      </c>
      <c r="B12" s="23">
        <v>140000</v>
      </c>
      <c r="C12" s="166" t="s">
        <v>148</v>
      </c>
      <c r="D12" s="23"/>
    </row>
    <row r="13" ht="18.75" customHeight="1" spans="1:4">
      <c r="A13" s="165" t="s">
        <v>142</v>
      </c>
      <c r="B13" s="23"/>
      <c r="C13" s="166" t="s">
        <v>149</v>
      </c>
      <c r="D13" s="23"/>
    </row>
    <row r="14" ht="18.75" customHeight="1" spans="1:4">
      <c r="A14" s="165" t="s">
        <v>144</v>
      </c>
      <c r="B14" s="23"/>
      <c r="C14" s="166" t="s">
        <v>150</v>
      </c>
      <c r="D14" s="23"/>
    </row>
    <row r="15" ht="18.75" customHeight="1" spans="1:4">
      <c r="A15" s="165" t="s">
        <v>26</v>
      </c>
      <c r="B15" s="23"/>
      <c r="C15" s="166" t="s">
        <v>151</v>
      </c>
      <c r="D15" s="23">
        <v>920540.16</v>
      </c>
    </row>
    <row r="16" ht="18.75" customHeight="1" spans="1:4">
      <c r="A16" s="165" t="s">
        <v>26</v>
      </c>
      <c r="B16" s="23" t="s">
        <v>26</v>
      </c>
      <c r="C16" s="166" t="s">
        <v>152</v>
      </c>
      <c r="D16" s="23">
        <v>345984.33</v>
      </c>
    </row>
    <row r="17" ht="18.75" customHeight="1" spans="1:4">
      <c r="A17" s="167" t="s">
        <v>26</v>
      </c>
      <c r="B17" s="23" t="s">
        <v>26</v>
      </c>
      <c r="C17" s="166" t="s">
        <v>153</v>
      </c>
      <c r="D17" s="23"/>
    </row>
    <row r="18" ht="18.75" customHeight="1" spans="1:4">
      <c r="A18" s="167" t="s">
        <v>26</v>
      </c>
      <c r="B18" s="23" t="s">
        <v>26</v>
      </c>
      <c r="C18" s="166" t="s">
        <v>154</v>
      </c>
      <c r="D18" s="23"/>
    </row>
    <row r="19" ht="18.75" customHeight="1" spans="1:4">
      <c r="A19" s="168" t="s">
        <v>26</v>
      </c>
      <c r="B19" s="23" t="s">
        <v>26</v>
      </c>
      <c r="C19" s="166" t="s">
        <v>155</v>
      </c>
      <c r="D19" s="23"/>
    </row>
    <row r="20" ht="18.75" customHeight="1" spans="1:4">
      <c r="A20" s="168" t="s">
        <v>26</v>
      </c>
      <c r="B20" s="23" t="s">
        <v>26</v>
      </c>
      <c r="C20" s="166" t="s">
        <v>156</v>
      </c>
      <c r="D20" s="23"/>
    </row>
    <row r="21" ht="18.75" customHeight="1" spans="1:4">
      <c r="A21" s="168" t="s">
        <v>26</v>
      </c>
      <c r="B21" s="23" t="s">
        <v>26</v>
      </c>
      <c r="C21" s="166" t="s">
        <v>157</v>
      </c>
      <c r="D21" s="23">
        <v>1840000</v>
      </c>
    </row>
    <row r="22" ht="18.75" customHeight="1" spans="1:4">
      <c r="A22" s="168" t="s">
        <v>26</v>
      </c>
      <c r="B22" s="23" t="s">
        <v>26</v>
      </c>
      <c r="C22" s="166" t="s">
        <v>158</v>
      </c>
      <c r="D22" s="23"/>
    </row>
    <row r="23" ht="18.75" customHeight="1" spans="1:4">
      <c r="A23" s="168" t="s">
        <v>26</v>
      </c>
      <c r="B23" s="23" t="s">
        <v>26</v>
      </c>
      <c r="C23" s="166" t="s">
        <v>159</v>
      </c>
      <c r="D23" s="23"/>
    </row>
    <row r="24" ht="18.75" customHeight="1" spans="1:4">
      <c r="A24" s="168" t="s">
        <v>26</v>
      </c>
      <c r="B24" s="23" t="s">
        <v>26</v>
      </c>
      <c r="C24" s="166" t="s">
        <v>160</v>
      </c>
      <c r="D24" s="23"/>
    </row>
    <row r="25" ht="18.75" customHeight="1" spans="1:4">
      <c r="A25" s="168" t="s">
        <v>26</v>
      </c>
      <c r="B25" s="23" t="s">
        <v>26</v>
      </c>
      <c r="C25" s="166" t="s">
        <v>161</v>
      </c>
      <c r="D25" s="23"/>
    </row>
    <row r="26" ht="18.75" customHeight="1" spans="1:4">
      <c r="A26" s="168" t="s">
        <v>26</v>
      </c>
      <c r="B26" s="23" t="s">
        <v>26</v>
      </c>
      <c r="C26" s="166" t="s">
        <v>162</v>
      </c>
      <c r="D26" s="23">
        <v>322254.72</v>
      </c>
    </row>
    <row r="27" ht="18.75" customHeight="1" spans="1:4">
      <c r="A27" s="168" t="s">
        <v>26</v>
      </c>
      <c r="B27" s="23" t="s">
        <v>26</v>
      </c>
      <c r="C27" s="166" t="s">
        <v>163</v>
      </c>
      <c r="D27" s="23"/>
    </row>
    <row r="28" ht="18.75" customHeight="1" spans="1:4">
      <c r="A28" s="168" t="s">
        <v>26</v>
      </c>
      <c r="B28" s="23" t="s">
        <v>26</v>
      </c>
      <c r="C28" s="166" t="s">
        <v>164</v>
      </c>
      <c r="D28" s="23"/>
    </row>
    <row r="29" ht="18.75" customHeight="1" spans="1:4">
      <c r="A29" s="168" t="s">
        <v>26</v>
      </c>
      <c r="B29" s="23" t="s">
        <v>26</v>
      </c>
      <c r="C29" s="166" t="s">
        <v>165</v>
      </c>
      <c r="D29" s="23"/>
    </row>
    <row r="30" ht="18.75" customHeight="1" spans="1:4">
      <c r="A30" s="168" t="s">
        <v>26</v>
      </c>
      <c r="B30" s="23" t="s">
        <v>26</v>
      </c>
      <c r="C30" s="166" t="s">
        <v>166</v>
      </c>
      <c r="D30" s="23"/>
    </row>
    <row r="31" ht="18.75" customHeight="1" spans="1:4">
      <c r="A31" s="169" t="s">
        <v>26</v>
      </c>
      <c r="B31" s="23" t="s">
        <v>26</v>
      </c>
      <c r="C31" s="166" t="s">
        <v>167</v>
      </c>
      <c r="D31" s="23"/>
    </row>
    <row r="32" ht="18.75" customHeight="1" spans="1:4">
      <c r="A32" s="169" t="s">
        <v>26</v>
      </c>
      <c r="B32" s="23" t="s">
        <v>26</v>
      </c>
      <c r="C32" s="166" t="s">
        <v>168</v>
      </c>
      <c r="D32" s="23"/>
    </row>
    <row r="33" ht="18.75" customHeight="1" spans="1:4">
      <c r="A33" s="169" t="s">
        <v>26</v>
      </c>
      <c r="B33" s="23" t="s">
        <v>26</v>
      </c>
      <c r="C33" s="166" t="s">
        <v>169</v>
      </c>
      <c r="D33" s="23"/>
    </row>
    <row r="34" ht="18.75" customHeight="1" spans="1:4">
      <c r="A34" s="169"/>
      <c r="B34" s="23"/>
      <c r="C34" s="166" t="s">
        <v>170</v>
      </c>
      <c r="D34" s="23"/>
    </row>
    <row r="35" ht="18.75" customHeight="1" spans="1:4">
      <c r="A35" s="169" t="s">
        <v>26</v>
      </c>
      <c r="B35" s="23" t="s">
        <v>26</v>
      </c>
      <c r="C35" s="166" t="s">
        <v>171</v>
      </c>
      <c r="D35" s="23"/>
    </row>
    <row r="36" ht="18.75" customHeight="1" spans="1:4">
      <c r="A36" s="57" t="s">
        <v>172</v>
      </c>
      <c r="B36" s="170">
        <v>6879089.47</v>
      </c>
      <c r="C36" s="171" t="s">
        <v>52</v>
      </c>
      <c r="D36" s="170">
        <v>6879089.47</v>
      </c>
    </row>
  </sheetData>
  <mergeCells count="8">
    <mergeCell ref="A2:D2"/>
    <mergeCell ref="A3:B3"/>
    <mergeCell ref="A4:B4"/>
    <mergeCell ref="C4:D4"/>
    <mergeCell ref="A5:A6"/>
    <mergeCell ref="B5:B6"/>
    <mergeCell ref="C5:C6"/>
    <mergeCell ref="D5:D6"/>
  </mergeCells>
  <printOptions horizontalCentered="1"/>
  <pageMargins left="0.388888888888889" right="0.388888888888889" top="0.509027777777778" bottom="0.509027777777778" header="0.309027777777778" footer="0.309027777777778"/>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4"/>
  <sheetViews>
    <sheetView showZeros="0" topLeftCell="A11" workbookViewId="0">
      <selection activeCell="F9" sqref="F9"/>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9"/>
      <c r="F1" s="60"/>
      <c r="G1" s="39" t="s">
        <v>173</v>
      </c>
    </row>
    <row r="2" ht="39" customHeight="1" spans="1:7">
      <c r="A2" s="5" t="str">
        <f>"2025"&amp;"年一般公共预算支出预算表（按功能科目分类）"</f>
        <v>2025年一般公共预算支出预算表（按功能科目分类）</v>
      </c>
      <c r="B2" s="150"/>
      <c r="C2" s="150"/>
      <c r="D2" s="150"/>
      <c r="E2" s="150"/>
      <c r="F2" s="150"/>
      <c r="G2" s="150"/>
    </row>
    <row r="3" ht="18" customHeight="1" spans="1:7">
      <c r="A3" s="151" t="str">
        <f>"单位名称："&amp;"临沧市临翔区工业和信息化局"</f>
        <v>单位名称：临沧市临翔区工业和信息化局</v>
      </c>
      <c r="B3" s="28"/>
      <c r="C3" s="29"/>
      <c r="D3" s="29"/>
      <c r="E3" s="29"/>
      <c r="F3" s="104"/>
      <c r="G3" s="39" t="s">
        <v>1</v>
      </c>
    </row>
    <row r="4" ht="20.25" customHeight="1" spans="1:7">
      <c r="A4" s="152" t="s">
        <v>174</v>
      </c>
      <c r="B4" s="153"/>
      <c r="C4" s="109" t="s">
        <v>56</v>
      </c>
      <c r="D4" s="131" t="s">
        <v>75</v>
      </c>
      <c r="E4" s="13"/>
      <c r="F4" s="14"/>
      <c r="G4" s="124" t="s">
        <v>76</v>
      </c>
    </row>
    <row r="5" ht="20.25" customHeight="1" spans="1:7">
      <c r="A5" s="154" t="s">
        <v>73</v>
      </c>
      <c r="B5" s="154" t="s">
        <v>74</v>
      </c>
      <c r="C5" s="32"/>
      <c r="D5" s="69" t="s">
        <v>58</v>
      </c>
      <c r="E5" s="69" t="s">
        <v>175</v>
      </c>
      <c r="F5" s="69" t="s">
        <v>176</v>
      </c>
      <c r="G5" s="97"/>
    </row>
    <row r="6" ht="19.5" customHeight="1" spans="1:7">
      <c r="A6" s="154" t="s">
        <v>177</v>
      </c>
      <c r="B6" s="154" t="s">
        <v>178</v>
      </c>
      <c r="C6" s="154" t="s">
        <v>179</v>
      </c>
      <c r="D6" s="69">
        <v>4</v>
      </c>
      <c r="E6" s="155" t="s">
        <v>180</v>
      </c>
      <c r="F6" s="155" t="s">
        <v>181</v>
      </c>
      <c r="G6" s="154" t="s">
        <v>182</v>
      </c>
    </row>
    <row r="7" ht="18" customHeight="1" spans="1:7">
      <c r="A7" s="33" t="s">
        <v>84</v>
      </c>
      <c r="B7" s="33" t="s">
        <v>85</v>
      </c>
      <c r="C7" s="23">
        <v>3450310.26</v>
      </c>
      <c r="D7" s="23">
        <v>3350310.26</v>
      </c>
      <c r="E7" s="23">
        <v>3029483</v>
      </c>
      <c r="F7" s="23">
        <v>320827.26</v>
      </c>
      <c r="G7" s="23">
        <v>100000</v>
      </c>
    </row>
    <row r="8" ht="18" customHeight="1" spans="1:7">
      <c r="A8" s="120" t="s">
        <v>86</v>
      </c>
      <c r="B8" s="120" t="s">
        <v>87</v>
      </c>
      <c r="C8" s="23">
        <v>3450310.26</v>
      </c>
      <c r="D8" s="23">
        <v>3350310.26</v>
      </c>
      <c r="E8" s="23">
        <v>3029483</v>
      </c>
      <c r="F8" s="23">
        <v>320827.26</v>
      </c>
      <c r="G8" s="23">
        <v>100000</v>
      </c>
    </row>
    <row r="9" ht="18" customHeight="1" spans="1:7">
      <c r="A9" s="156" t="s">
        <v>88</v>
      </c>
      <c r="B9" s="156" t="s">
        <v>89</v>
      </c>
      <c r="C9" s="23">
        <v>3350310.26</v>
      </c>
      <c r="D9" s="23">
        <v>3350310.26</v>
      </c>
      <c r="E9" s="23">
        <v>3029483</v>
      </c>
      <c r="F9" s="23">
        <v>320827.26</v>
      </c>
      <c r="G9" s="23"/>
    </row>
    <row r="10" ht="18" customHeight="1" spans="1:7">
      <c r="A10" s="156" t="s">
        <v>90</v>
      </c>
      <c r="B10" s="156" t="s">
        <v>91</v>
      </c>
      <c r="C10" s="23">
        <v>100000</v>
      </c>
      <c r="D10" s="23"/>
      <c r="E10" s="23"/>
      <c r="F10" s="23"/>
      <c r="G10" s="23">
        <v>100000</v>
      </c>
    </row>
    <row r="11" ht="18" customHeight="1" spans="1:7">
      <c r="A11" s="33" t="s">
        <v>92</v>
      </c>
      <c r="B11" s="33" t="s">
        <v>93</v>
      </c>
      <c r="C11" s="23">
        <v>920540.16</v>
      </c>
      <c r="D11" s="23">
        <v>920540.16</v>
      </c>
      <c r="E11" s="23">
        <v>920540.16</v>
      </c>
      <c r="F11" s="23"/>
      <c r="G11" s="23"/>
    </row>
    <row r="12" ht="18" customHeight="1" spans="1:7">
      <c r="A12" s="120" t="s">
        <v>94</v>
      </c>
      <c r="B12" s="120" t="s">
        <v>95</v>
      </c>
      <c r="C12" s="23">
        <v>906816.36</v>
      </c>
      <c r="D12" s="23">
        <v>906816.36</v>
      </c>
      <c r="E12" s="23">
        <v>906816.36</v>
      </c>
      <c r="F12" s="23"/>
      <c r="G12" s="23"/>
    </row>
    <row r="13" ht="18" customHeight="1" spans="1:7">
      <c r="A13" s="156" t="s">
        <v>96</v>
      </c>
      <c r="B13" s="156" t="s">
        <v>97</v>
      </c>
      <c r="C13" s="23">
        <v>347401.8</v>
      </c>
      <c r="D13" s="23">
        <v>347401.8</v>
      </c>
      <c r="E13" s="23">
        <v>347401.8</v>
      </c>
      <c r="F13" s="23"/>
      <c r="G13" s="23"/>
    </row>
    <row r="14" ht="18" customHeight="1" spans="1:7">
      <c r="A14" s="156" t="s">
        <v>98</v>
      </c>
      <c r="B14" s="156" t="s">
        <v>99</v>
      </c>
      <c r="C14" s="23">
        <v>129741.6</v>
      </c>
      <c r="D14" s="23">
        <v>129741.6</v>
      </c>
      <c r="E14" s="23">
        <v>129741.6</v>
      </c>
      <c r="F14" s="23"/>
      <c r="G14" s="23"/>
    </row>
    <row r="15" ht="18" customHeight="1" spans="1:7">
      <c r="A15" s="156" t="s">
        <v>100</v>
      </c>
      <c r="B15" s="156" t="s">
        <v>101</v>
      </c>
      <c r="C15" s="23">
        <v>429672.96</v>
      </c>
      <c r="D15" s="23">
        <v>429672.96</v>
      </c>
      <c r="E15" s="23">
        <v>429672.96</v>
      </c>
      <c r="F15" s="23"/>
      <c r="G15" s="23"/>
    </row>
    <row r="16" ht="18" customHeight="1" spans="1:7">
      <c r="A16" s="120" t="s">
        <v>102</v>
      </c>
      <c r="B16" s="120" t="s">
        <v>103</v>
      </c>
      <c r="C16" s="23">
        <v>4320</v>
      </c>
      <c r="D16" s="23">
        <v>4320</v>
      </c>
      <c r="E16" s="23">
        <v>4320</v>
      </c>
      <c r="F16" s="23"/>
      <c r="G16" s="23"/>
    </row>
    <row r="17" ht="18" customHeight="1" spans="1:7">
      <c r="A17" s="156" t="s">
        <v>104</v>
      </c>
      <c r="B17" s="156" t="s">
        <v>105</v>
      </c>
      <c r="C17" s="23">
        <v>4320</v>
      </c>
      <c r="D17" s="23">
        <v>4320</v>
      </c>
      <c r="E17" s="23">
        <v>4320</v>
      </c>
      <c r="F17" s="23"/>
      <c r="G17" s="23"/>
    </row>
    <row r="18" ht="18" customHeight="1" spans="1:7">
      <c r="A18" s="120" t="s">
        <v>106</v>
      </c>
      <c r="B18" s="120" t="s">
        <v>107</v>
      </c>
      <c r="C18" s="23">
        <v>9403.8</v>
      </c>
      <c r="D18" s="23">
        <v>9403.8</v>
      </c>
      <c r="E18" s="23">
        <v>9403.8</v>
      </c>
      <c r="F18" s="23"/>
      <c r="G18" s="23"/>
    </row>
    <row r="19" ht="18" customHeight="1" spans="1:7">
      <c r="A19" s="156" t="s">
        <v>108</v>
      </c>
      <c r="B19" s="156" t="s">
        <v>107</v>
      </c>
      <c r="C19" s="23">
        <v>9403.8</v>
      </c>
      <c r="D19" s="23">
        <v>9403.8</v>
      </c>
      <c r="E19" s="23">
        <v>9403.8</v>
      </c>
      <c r="F19" s="23"/>
      <c r="G19" s="23"/>
    </row>
    <row r="20" ht="18" customHeight="1" spans="1:7">
      <c r="A20" s="33" t="s">
        <v>109</v>
      </c>
      <c r="B20" s="33" t="s">
        <v>110</v>
      </c>
      <c r="C20" s="23">
        <v>345984.33</v>
      </c>
      <c r="D20" s="23">
        <v>345984.33</v>
      </c>
      <c r="E20" s="23">
        <v>345984.33</v>
      </c>
      <c r="F20" s="23"/>
      <c r="G20" s="23"/>
    </row>
    <row r="21" ht="18" customHeight="1" spans="1:7">
      <c r="A21" s="120" t="s">
        <v>111</v>
      </c>
      <c r="B21" s="120" t="s">
        <v>112</v>
      </c>
      <c r="C21" s="23">
        <v>345984.33</v>
      </c>
      <c r="D21" s="23">
        <v>345984.33</v>
      </c>
      <c r="E21" s="23">
        <v>345984.33</v>
      </c>
      <c r="F21" s="23"/>
      <c r="G21" s="23"/>
    </row>
    <row r="22" ht="18" customHeight="1" spans="1:7">
      <c r="A22" s="156" t="s">
        <v>113</v>
      </c>
      <c r="B22" s="156" t="s">
        <v>114</v>
      </c>
      <c r="C22" s="23">
        <v>102689</v>
      </c>
      <c r="D22" s="23">
        <v>102689</v>
      </c>
      <c r="E22" s="23">
        <v>102689</v>
      </c>
      <c r="F22" s="23"/>
      <c r="G22" s="23"/>
    </row>
    <row r="23" ht="18" customHeight="1" spans="1:7">
      <c r="A23" s="156" t="s">
        <v>115</v>
      </c>
      <c r="B23" s="156" t="s">
        <v>116</v>
      </c>
      <c r="C23" s="23">
        <v>87978.37</v>
      </c>
      <c r="D23" s="23">
        <v>87978.37</v>
      </c>
      <c r="E23" s="23">
        <v>87978.37</v>
      </c>
      <c r="F23" s="23"/>
      <c r="G23" s="23"/>
    </row>
    <row r="24" ht="18" customHeight="1" spans="1:7">
      <c r="A24" s="156" t="s">
        <v>117</v>
      </c>
      <c r="B24" s="156" t="s">
        <v>118</v>
      </c>
      <c r="C24" s="23">
        <v>138546.05</v>
      </c>
      <c r="D24" s="23">
        <v>138546.05</v>
      </c>
      <c r="E24" s="23">
        <v>138546.05</v>
      </c>
      <c r="F24" s="23"/>
      <c r="G24" s="23"/>
    </row>
    <row r="25" ht="18" customHeight="1" spans="1:7">
      <c r="A25" s="156" t="s">
        <v>119</v>
      </c>
      <c r="B25" s="156" t="s">
        <v>120</v>
      </c>
      <c r="C25" s="23">
        <v>16770.91</v>
      </c>
      <c r="D25" s="23">
        <v>16770.91</v>
      </c>
      <c r="E25" s="23">
        <v>16770.91</v>
      </c>
      <c r="F25" s="23"/>
      <c r="G25" s="23"/>
    </row>
    <row r="26" ht="18" customHeight="1" spans="1:7">
      <c r="A26" s="33" t="s">
        <v>121</v>
      </c>
      <c r="B26" s="33" t="s">
        <v>122</v>
      </c>
      <c r="C26" s="23">
        <v>1840000</v>
      </c>
      <c r="D26" s="23"/>
      <c r="E26" s="23"/>
      <c r="F26" s="23"/>
      <c r="G26" s="23">
        <v>1840000</v>
      </c>
    </row>
    <row r="27" ht="18" customHeight="1" spans="1:7">
      <c r="A27" s="120" t="s">
        <v>123</v>
      </c>
      <c r="B27" s="120" t="s">
        <v>124</v>
      </c>
      <c r="C27" s="23">
        <v>800000</v>
      </c>
      <c r="D27" s="23"/>
      <c r="E27" s="23"/>
      <c r="F27" s="23"/>
      <c r="G27" s="23">
        <v>800000</v>
      </c>
    </row>
    <row r="28" ht="18" customHeight="1" spans="1:7">
      <c r="A28" s="156" t="s">
        <v>183</v>
      </c>
      <c r="B28" s="156" t="s">
        <v>125</v>
      </c>
      <c r="C28" s="23">
        <v>800000</v>
      </c>
      <c r="D28" s="23"/>
      <c r="E28" s="23"/>
      <c r="F28" s="23"/>
      <c r="G28" s="23">
        <v>800000</v>
      </c>
    </row>
    <row r="29" ht="18" customHeight="1" spans="1:7">
      <c r="A29" s="120" t="s">
        <v>126</v>
      </c>
      <c r="B29" s="120" t="s">
        <v>127</v>
      </c>
      <c r="C29" s="23">
        <v>1040000</v>
      </c>
      <c r="D29" s="23"/>
      <c r="E29" s="23"/>
      <c r="F29" s="23"/>
      <c r="G29" s="23">
        <v>1040000</v>
      </c>
    </row>
    <row r="30" ht="18" customHeight="1" spans="1:7">
      <c r="A30" s="156" t="s">
        <v>184</v>
      </c>
      <c r="B30" s="156" t="s">
        <v>128</v>
      </c>
      <c r="C30" s="23">
        <v>1040000</v>
      </c>
      <c r="D30" s="23"/>
      <c r="E30" s="23"/>
      <c r="F30" s="23"/>
      <c r="G30" s="23">
        <v>1040000</v>
      </c>
    </row>
    <row r="31" ht="18" customHeight="1" spans="1:7">
      <c r="A31" s="33" t="s">
        <v>129</v>
      </c>
      <c r="B31" s="33" t="s">
        <v>130</v>
      </c>
      <c r="C31" s="23">
        <v>322254.72</v>
      </c>
      <c r="D31" s="23">
        <v>322254.72</v>
      </c>
      <c r="E31" s="23">
        <v>322254.72</v>
      </c>
      <c r="F31" s="23"/>
      <c r="G31" s="23"/>
    </row>
    <row r="32" ht="18" customHeight="1" spans="1:7">
      <c r="A32" s="120" t="s">
        <v>131</v>
      </c>
      <c r="B32" s="120" t="s">
        <v>132</v>
      </c>
      <c r="C32" s="23">
        <v>322254.72</v>
      </c>
      <c r="D32" s="23">
        <v>322254.72</v>
      </c>
      <c r="E32" s="23">
        <v>322254.72</v>
      </c>
      <c r="F32" s="23"/>
      <c r="G32" s="23"/>
    </row>
    <row r="33" ht="18" customHeight="1" spans="1:7">
      <c r="A33" s="156" t="s">
        <v>133</v>
      </c>
      <c r="B33" s="156" t="s">
        <v>134</v>
      </c>
      <c r="C33" s="23">
        <v>322254.72</v>
      </c>
      <c r="D33" s="23">
        <v>322254.72</v>
      </c>
      <c r="E33" s="23">
        <v>322254.72</v>
      </c>
      <c r="F33" s="23"/>
      <c r="G33" s="23"/>
    </row>
    <row r="34" ht="18" customHeight="1" spans="1:7">
      <c r="A34" s="157" t="s">
        <v>135</v>
      </c>
      <c r="B34" s="158" t="s">
        <v>135</v>
      </c>
      <c r="C34" s="23">
        <v>6879089.47</v>
      </c>
      <c r="D34" s="23">
        <v>4939089.47</v>
      </c>
      <c r="E34" s="23">
        <v>4618262.21</v>
      </c>
      <c r="F34" s="23">
        <v>320827.26</v>
      </c>
      <c r="G34" s="23">
        <v>1940000</v>
      </c>
    </row>
  </sheetData>
  <mergeCells count="7">
    <mergeCell ref="A2:G2"/>
    <mergeCell ref="A3:E3"/>
    <mergeCell ref="A4:B4"/>
    <mergeCell ref="D4:F4"/>
    <mergeCell ref="A34:B34"/>
    <mergeCell ref="C4:C5"/>
    <mergeCell ref="G4:G5"/>
  </mergeCells>
  <printOptions horizontalCentered="1"/>
  <pageMargins left="0.388888888888889" right="0.388888888888889" top="0.579166666666667" bottom="0.579166666666667"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A1" sqref="A1"/>
    </sheetView>
  </sheetViews>
  <sheetFormatPr defaultColWidth="9.14285714285714" defaultRowHeight="14.25" customHeight="1" outlineLevelCol="6"/>
  <cols>
    <col min="1" max="1" width="23.5714285714286" customWidth="1"/>
    <col min="2" max="7" width="22.847619047619" customWidth="1"/>
  </cols>
  <sheetData>
    <row r="1" ht="15" customHeight="1" spans="1:7">
      <c r="A1" s="139"/>
      <c r="B1" s="140"/>
      <c r="C1" s="141"/>
      <c r="D1" s="65"/>
      <c r="G1" s="90" t="s">
        <v>185</v>
      </c>
    </row>
    <row r="2" ht="39" customHeight="1" spans="1:7">
      <c r="A2" s="129" t="str">
        <f>"2025"&amp;"年“三公”经费支出预算表"</f>
        <v>2025年“三公”经费支出预算表</v>
      </c>
      <c r="B2" s="53"/>
      <c r="C2" s="53"/>
      <c r="D2" s="53"/>
      <c r="E2" s="53"/>
      <c r="F2" s="53"/>
      <c r="G2" s="53"/>
    </row>
    <row r="3" ht="18.75" customHeight="1" spans="1:7">
      <c r="A3" s="41" t="str">
        <f>"单位名称："&amp;"临沧市临翔区工业和信息化局"</f>
        <v>单位名称：临沧市临翔区工业和信息化局</v>
      </c>
      <c r="B3" s="140"/>
      <c r="C3" s="141"/>
      <c r="D3" s="65"/>
      <c r="E3" s="29"/>
      <c r="G3" s="90" t="s">
        <v>186</v>
      </c>
    </row>
    <row r="4" ht="18.75" customHeight="1" spans="1:7">
      <c r="A4" s="10" t="s">
        <v>187</v>
      </c>
      <c r="B4" s="10" t="s">
        <v>188</v>
      </c>
      <c r="C4" s="30" t="s">
        <v>189</v>
      </c>
      <c r="D4" s="12" t="s">
        <v>190</v>
      </c>
      <c r="E4" s="13"/>
      <c r="F4" s="14"/>
      <c r="G4" s="30" t="s">
        <v>191</v>
      </c>
    </row>
    <row r="5" ht="18.75" customHeight="1" spans="1:7">
      <c r="A5" s="17"/>
      <c r="B5" s="142"/>
      <c r="C5" s="32"/>
      <c r="D5" s="69" t="s">
        <v>58</v>
      </c>
      <c r="E5" s="69" t="s">
        <v>192</v>
      </c>
      <c r="F5" s="69" t="s">
        <v>193</v>
      </c>
      <c r="G5" s="32"/>
    </row>
    <row r="6" ht="18.75" customHeight="1" spans="1:7">
      <c r="A6" s="143" t="s">
        <v>56</v>
      </c>
      <c r="B6" s="144">
        <v>1</v>
      </c>
      <c r="C6" s="145">
        <v>2</v>
      </c>
      <c r="D6" s="146">
        <v>3</v>
      </c>
      <c r="E6" s="146">
        <v>4</v>
      </c>
      <c r="F6" s="146">
        <v>5</v>
      </c>
      <c r="G6" s="145">
        <v>6</v>
      </c>
    </row>
    <row r="7" ht="18.75" customHeight="1" spans="1:7">
      <c r="A7" s="143" t="s">
        <v>56</v>
      </c>
      <c r="B7" s="147">
        <v>30000</v>
      </c>
      <c r="C7" s="147"/>
      <c r="D7" s="147">
        <v>25000</v>
      </c>
      <c r="E7" s="147"/>
      <c r="F7" s="147">
        <v>25000</v>
      </c>
      <c r="G7" s="147">
        <v>5000</v>
      </c>
    </row>
    <row r="8" ht="18.75" customHeight="1" spans="1:7">
      <c r="A8" s="148" t="s">
        <v>194</v>
      </c>
      <c r="B8" s="147"/>
      <c r="C8" s="147"/>
      <c r="D8" s="147"/>
      <c r="E8" s="147"/>
      <c r="F8" s="147"/>
      <c r="G8" s="147"/>
    </row>
    <row r="9" ht="18.75" customHeight="1" spans="1:7">
      <c r="A9" s="148" t="s">
        <v>195</v>
      </c>
      <c r="B9" s="147">
        <v>30000</v>
      </c>
      <c r="C9" s="147"/>
      <c r="D9" s="147">
        <v>25000</v>
      </c>
      <c r="E9" s="147"/>
      <c r="F9" s="147">
        <v>25000</v>
      </c>
      <c r="G9" s="147">
        <v>5000</v>
      </c>
    </row>
    <row r="10" ht="18.75" customHeight="1" spans="1:7">
      <c r="A10" s="148" t="s">
        <v>196</v>
      </c>
      <c r="B10" s="147"/>
      <c r="C10" s="147"/>
      <c r="D10" s="147"/>
      <c r="E10" s="147"/>
      <c r="F10" s="147"/>
      <c r="G10" s="147"/>
    </row>
    <row r="11" ht="18.75" customHeight="1" spans="1:7">
      <c r="A11" s="148" t="s">
        <v>197</v>
      </c>
      <c r="B11" s="147"/>
      <c r="C11" s="147"/>
      <c r="D11" s="147"/>
      <c r="E11" s="147"/>
      <c r="F11" s="147"/>
      <c r="G11" s="147"/>
    </row>
  </sheetData>
  <mergeCells count="7">
    <mergeCell ref="A2:G2"/>
    <mergeCell ref="A3:D3"/>
    <mergeCell ref="D4:F4"/>
    <mergeCell ref="A4:A6"/>
    <mergeCell ref="B4:B5"/>
    <mergeCell ref="C4:C5"/>
    <mergeCell ref="G4:G5"/>
  </mergeCells>
  <printOptions horizontalCentered="1"/>
  <pageMargins left="0.388888888888889" right="0.388888888888889" top="0.579166666666667" bottom="0.579166666666667" header="0.509027777777778" footer="0.509027777777778"/>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8"/>
  <sheetViews>
    <sheetView showZeros="0" topLeftCell="C46" workbookViewId="0">
      <selection activeCell="J20" sqref="J20"/>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7"/>
      <c r="D1" s="128"/>
      <c r="E1" s="128"/>
      <c r="F1" s="128"/>
      <c r="G1" s="128"/>
      <c r="H1" s="70"/>
      <c r="I1" s="70"/>
      <c r="J1" s="70"/>
      <c r="K1" s="70"/>
      <c r="L1" s="70"/>
      <c r="M1" s="70"/>
      <c r="N1" s="29"/>
      <c r="O1" s="29"/>
      <c r="P1" s="29"/>
      <c r="Q1" s="70"/>
      <c r="U1" s="127"/>
      <c r="W1" s="38" t="s">
        <v>198</v>
      </c>
    </row>
    <row r="2" ht="39.75" customHeight="1" spans="1:23">
      <c r="A2" s="129" t="str">
        <f>"2025"&amp;"年部门基本支出预算表"</f>
        <v>2025年部门基本支出预算表</v>
      </c>
      <c r="B2" s="53"/>
      <c r="C2" s="53"/>
      <c r="D2" s="53"/>
      <c r="E2" s="53"/>
      <c r="F2" s="53"/>
      <c r="G2" s="53"/>
      <c r="H2" s="53"/>
      <c r="I2" s="53"/>
      <c r="J2" s="53"/>
      <c r="K2" s="53"/>
      <c r="L2" s="53"/>
      <c r="M2" s="53"/>
      <c r="N2" s="6"/>
      <c r="O2" s="6"/>
      <c r="P2" s="6"/>
      <c r="Q2" s="53"/>
      <c r="R2" s="53"/>
      <c r="S2" s="53"/>
      <c r="T2" s="53"/>
      <c r="U2" s="53"/>
      <c r="V2" s="53"/>
      <c r="W2" s="53"/>
    </row>
    <row r="3" ht="18.75" customHeight="1" spans="1:23">
      <c r="A3" s="7" t="str">
        <f>"单位名称："&amp;"临沧市临翔区工业和信息化局"</f>
        <v>单位名称：临沧市临翔区工业和信息化局</v>
      </c>
      <c r="B3" s="130"/>
      <c r="C3" s="130"/>
      <c r="D3" s="130"/>
      <c r="E3" s="130"/>
      <c r="F3" s="130"/>
      <c r="G3" s="130"/>
      <c r="H3" s="74"/>
      <c r="I3" s="74"/>
      <c r="J3" s="74"/>
      <c r="K3" s="74"/>
      <c r="L3" s="74"/>
      <c r="M3" s="74"/>
      <c r="N3" s="96"/>
      <c r="O3" s="96"/>
      <c r="P3" s="96"/>
      <c r="Q3" s="74"/>
      <c r="U3" s="127"/>
      <c r="W3" s="38" t="s">
        <v>186</v>
      </c>
    </row>
    <row r="4" ht="18" customHeight="1" spans="1:23">
      <c r="A4" s="10" t="s">
        <v>199</v>
      </c>
      <c r="B4" s="10" t="s">
        <v>200</v>
      </c>
      <c r="C4" s="10" t="s">
        <v>201</v>
      </c>
      <c r="D4" s="10" t="s">
        <v>202</v>
      </c>
      <c r="E4" s="10" t="s">
        <v>203</v>
      </c>
      <c r="F4" s="10" t="s">
        <v>204</v>
      </c>
      <c r="G4" s="10" t="s">
        <v>205</v>
      </c>
      <c r="H4" s="131" t="s">
        <v>206</v>
      </c>
      <c r="I4" s="67" t="s">
        <v>206</v>
      </c>
      <c r="J4" s="67"/>
      <c r="K4" s="67"/>
      <c r="L4" s="67"/>
      <c r="M4" s="67"/>
      <c r="N4" s="13"/>
      <c r="O4" s="13"/>
      <c r="P4" s="13"/>
      <c r="Q4" s="77" t="s">
        <v>62</v>
      </c>
      <c r="R4" s="67" t="s">
        <v>78</v>
      </c>
      <c r="S4" s="67"/>
      <c r="T4" s="67"/>
      <c r="U4" s="67"/>
      <c r="V4" s="67"/>
      <c r="W4" s="136"/>
    </row>
    <row r="5" ht="18" customHeight="1" spans="1:23">
      <c r="A5" s="15"/>
      <c r="B5" s="126"/>
      <c r="C5" s="15"/>
      <c r="D5" s="15"/>
      <c r="E5" s="15"/>
      <c r="F5" s="15"/>
      <c r="G5" s="15"/>
      <c r="H5" s="109" t="s">
        <v>207</v>
      </c>
      <c r="I5" s="131" t="s">
        <v>59</v>
      </c>
      <c r="J5" s="67"/>
      <c r="K5" s="67"/>
      <c r="L5" s="67"/>
      <c r="M5" s="136"/>
      <c r="N5" s="12" t="s">
        <v>208</v>
      </c>
      <c r="O5" s="13"/>
      <c r="P5" s="14"/>
      <c r="Q5" s="10" t="s">
        <v>62</v>
      </c>
      <c r="R5" s="131" t="s">
        <v>78</v>
      </c>
      <c r="S5" s="77" t="s">
        <v>65</v>
      </c>
      <c r="T5" s="67" t="s">
        <v>78</v>
      </c>
      <c r="U5" s="77" t="s">
        <v>67</v>
      </c>
      <c r="V5" s="77" t="s">
        <v>68</v>
      </c>
      <c r="W5" s="138" t="s">
        <v>69</v>
      </c>
    </row>
    <row r="6" ht="18.75" customHeight="1" spans="1:23">
      <c r="A6" s="31"/>
      <c r="B6" s="31"/>
      <c r="C6" s="31"/>
      <c r="D6" s="31"/>
      <c r="E6" s="31"/>
      <c r="F6" s="31"/>
      <c r="G6" s="31"/>
      <c r="H6" s="31"/>
      <c r="I6" s="137" t="s">
        <v>209</v>
      </c>
      <c r="J6" s="10" t="s">
        <v>210</v>
      </c>
      <c r="K6" s="10" t="s">
        <v>211</v>
      </c>
      <c r="L6" s="10" t="s">
        <v>212</v>
      </c>
      <c r="M6" s="10" t="s">
        <v>213</v>
      </c>
      <c r="N6" s="10" t="s">
        <v>59</v>
      </c>
      <c r="O6" s="10" t="s">
        <v>60</v>
      </c>
      <c r="P6" s="10" t="s">
        <v>61</v>
      </c>
      <c r="Q6" s="31"/>
      <c r="R6" s="10" t="s">
        <v>58</v>
      </c>
      <c r="S6" s="10" t="s">
        <v>65</v>
      </c>
      <c r="T6" s="10" t="s">
        <v>214</v>
      </c>
      <c r="U6" s="10" t="s">
        <v>67</v>
      </c>
      <c r="V6" s="10" t="s">
        <v>68</v>
      </c>
      <c r="W6" s="10" t="s">
        <v>69</v>
      </c>
    </row>
    <row r="7" ht="37.5" customHeight="1" spans="1:23">
      <c r="A7" s="112"/>
      <c r="B7" s="112"/>
      <c r="C7" s="112"/>
      <c r="D7" s="112"/>
      <c r="E7" s="112"/>
      <c r="F7" s="112"/>
      <c r="G7" s="112"/>
      <c r="H7" s="112"/>
      <c r="I7" s="95"/>
      <c r="J7" s="17" t="s">
        <v>215</v>
      </c>
      <c r="K7" s="17" t="s">
        <v>211</v>
      </c>
      <c r="L7" s="17" t="s">
        <v>212</v>
      </c>
      <c r="M7" s="17" t="s">
        <v>213</v>
      </c>
      <c r="N7" s="17" t="s">
        <v>211</v>
      </c>
      <c r="O7" s="17" t="s">
        <v>212</v>
      </c>
      <c r="P7" s="17" t="s">
        <v>213</v>
      </c>
      <c r="Q7" s="17" t="s">
        <v>62</v>
      </c>
      <c r="R7" s="17" t="s">
        <v>58</v>
      </c>
      <c r="S7" s="17" t="s">
        <v>65</v>
      </c>
      <c r="T7" s="17" t="s">
        <v>214</v>
      </c>
      <c r="U7" s="17" t="s">
        <v>67</v>
      </c>
      <c r="V7" s="17" t="s">
        <v>68</v>
      </c>
      <c r="W7" s="17" t="s">
        <v>69</v>
      </c>
    </row>
    <row r="8" ht="19.5" customHeight="1" spans="1:23">
      <c r="A8" s="132">
        <v>1</v>
      </c>
      <c r="B8" s="132">
        <v>2</v>
      </c>
      <c r="C8" s="132">
        <v>3</v>
      </c>
      <c r="D8" s="132">
        <v>4</v>
      </c>
      <c r="E8" s="132">
        <v>5</v>
      </c>
      <c r="F8" s="132">
        <v>6</v>
      </c>
      <c r="G8" s="132">
        <v>7</v>
      </c>
      <c r="H8" s="132">
        <v>8</v>
      </c>
      <c r="I8" s="132">
        <v>9</v>
      </c>
      <c r="J8" s="132">
        <v>10</v>
      </c>
      <c r="K8" s="132">
        <v>11</v>
      </c>
      <c r="L8" s="132">
        <v>12</v>
      </c>
      <c r="M8" s="132">
        <v>13</v>
      </c>
      <c r="N8" s="132">
        <v>14</v>
      </c>
      <c r="O8" s="132">
        <v>15</v>
      </c>
      <c r="P8" s="132">
        <v>16</v>
      </c>
      <c r="Q8" s="132">
        <v>17</v>
      </c>
      <c r="R8" s="132">
        <v>18</v>
      </c>
      <c r="S8" s="132">
        <v>19</v>
      </c>
      <c r="T8" s="132">
        <v>20</v>
      </c>
      <c r="U8" s="132">
        <v>21</v>
      </c>
      <c r="V8" s="132">
        <v>22</v>
      </c>
      <c r="W8" s="132">
        <v>23</v>
      </c>
    </row>
    <row r="9" ht="21" customHeight="1" spans="1:23">
      <c r="A9" s="133" t="s">
        <v>71</v>
      </c>
      <c r="B9" s="133"/>
      <c r="C9" s="133"/>
      <c r="D9" s="133"/>
      <c r="E9" s="133"/>
      <c r="F9" s="133"/>
      <c r="G9" s="133"/>
      <c r="H9" s="23">
        <v>4939089.47</v>
      </c>
      <c r="I9" s="23">
        <v>4939089.47</v>
      </c>
      <c r="J9" s="23"/>
      <c r="K9" s="23"/>
      <c r="L9" s="23">
        <v>4939089.47</v>
      </c>
      <c r="M9" s="23"/>
      <c r="N9" s="23"/>
      <c r="O9" s="23"/>
      <c r="P9" s="23"/>
      <c r="Q9" s="23"/>
      <c r="R9" s="23"/>
      <c r="S9" s="23"/>
      <c r="T9" s="23"/>
      <c r="U9" s="23"/>
      <c r="V9" s="23"/>
      <c r="W9" s="23"/>
    </row>
    <row r="10" ht="21" customHeight="1" spans="1:23">
      <c r="A10" s="133"/>
      <c r="B10" s="21" t="s">
        <v>216</v>
      </c>
      <c r="C10" s="21" t="s">
        <v>217</v>
      </c>
      <c r="D10" s="21" t="s">
        <v>88</v>
      </c>
      <c r="E10" s="21" t="s">
        <v>89</v>
      </c>
      <c r="F10" s="21" t="s">
        <v>218</v>
      </c>
      <c r="G10" s="21" t="s">
        <v>219</v>
      </c>
      <c r="H10" s="23">
        <v>546324</v>
      </c>
      <c r="I10" s="23">
        <v>546324</v>
      </c>
      <c r="J10" s="23"/>
      <c r="K10" s="23"/>
      <c r="L10" s="23">
        <v>546324</v>
      </c>
      <c r="M10" s="23"/>
      <c r="N10" s="23"/>
      <c r="O10" s="23"/>
      <c r="P10" s="23"/>
      <c r="Q10" s="23"/>
      <c r="R10" s="23"/>
      <c r="S10" s="23"/>
      <c r="T10" s="23"/>
      <c r="U10" s="23"/>
      <c r="V10" s="23"/>
      <c r="W10" s="23"/>
    </row>
    <row r="11" ht="21" customHeight="1" spans="1:23">
      <c r="A11" s="24"/>
      <c r="B11" s="21" t="s">
        <v>220</v>
      </c>
      <c r="C11" s="21" t="s">
        <v>221</v>
      </c>
      <c r="D11" s="21" t="s">
        <v>88</v>
      </c>
      <c r="E11" s="21" t="s">
        <v>89</v>
      </c>
      <c r="F11" s="21" t="s">
        <v>218</v>
      </c>
      <c r="G11" s="21" t="s">
        <v>219</v>
      </c>
      <c r="H11" s="23">
        <v>597312</v>
      </c>
      <c r="I11" s="23">
        <v>597312</v>
      </c>
      <c r="J11" s="23"/>
      <c r="K11" s="23"/>
      <c r="L11" s="23">
        <v>597312</v>
      </c>
      <c r="M11" s="23"/>
      <c r="N11" s="23"/>
      <c r="O11" s="23"/>
      <c r="P11" s="23"/>
      <c r="Q11" s="23"/>
      <c r="R11" s="23"/>
      <c r="S11" s="23"/>
      <c r="T11" s="23"/>
      <c r="U11" s="23"/>
      <c r="V11" s="23"/>
      <c r="W11" s="23"/>
    </row>
    <row r="12" ht="21" customHeight="1" spans="1:23">
      <c r="A12" s="24"/>
      <c r="B12" s="21" t="s">
        <v>216</v>
      </c>
      <c r="C12" s="21" t="s">
        <v>217</v>
      </c>
      <c r="D12" s="21" t="s">
        <v>88</v>
      </c>
      <c r="E12" s="21" t="s">
        <v>89</v>
      </c>
      <c r="F12" s="21" t="s">
        <v>222</v>
      </c>
      <c r="G12" s="21" t="s">
        <v>223</v>
      </c>
      <c r="H12" s="23">
        <v>690660</v>
      </c>
      <c r="I12" s="23">
        <v>690660</v>
      </c>
      <c r="J12" s="23"/>
      <c r="K12" s="23"/>
      <c r="L12" s="23">
        <v>690660</v>
      </c>
      <c r="M12" s="23"/>
      <c r="N12" s="23"/>
      <c r="O12" s="23"/>
      <c r="P12" s="23"/>
      <c r="Q12" s="23"/>
      <c r="R12" s="23"/>
      <c r="S12" s="23"/>
      <c r="T12" s="23"/>
      <c r="U12" s="23"/>
      <c r="V12" s="23"/>
      <c r="W12" s="23"/>
    </row>
    <row r="13" ht="21" customHeight="1" spans="1:23">
      <c r="A13" s="24"/>
      <c r="B13" s="21" t="s">
        <v>220</v>
      </c>
      <c r="C13" s="21" t="s">
        <v>221</v>
      </c>
      <c r="D13" s="21" t="s">
        <v>88</v>
      </c>
      <c r="E13" s="21" t="s">
        <v>89</v>
      </c>
      <c r="F13" s="21" t="s">
        <v>222</v>
      </c>
      <c r="G13" s="21" t="s">
        <v>223</v>
      </c>
      <c r="H13" s="23">
        <v>42420</v>
      </c>
      <c r="I13" s="23">
        <v>42420</v>
      </c>
      <c r="J13" s="23"/>
      <c r="K13" s="23"/>
      <c r="L13" s="23">
        <v>42420</v>
      </c>
      <c r="M13" s="23"/>
      <c r="N13" s="23"/>
      <c r="O13" s="23"/>
      <c r="P13" s="23"/>
      <c r="Q13" s="23"/>
      <c r="R13" s="23"/>
      <c r="S13" s="23"/>
      <c r="T13" s="23"/>
      <c r="U13" s="23"/>
      <c r="V13" s="23"/>
      <c r="W13" s="23"/>
    </row>
    <row r="14" ht="21" customHeight="1" spans="1:23">
      <c r="A14" s="24"/>
      <c r="B14" s="21" t="s">
        <v>224</v>
      </c>
      <c r="C14" s="21" t="s">
        <v>225</v>
      </c>
      <c r="D14" s="21" t="s">
        <v>88</v>
      </c>
      <c r="E14" s="21" t="s">
        <v>89</v>
      </c>
      <c r="F14" s="21" t="s">
        <v>226</v>
      </c>
      <c r="G14" s="21" t="s">
        <v>227</v>
      </c>
      <c r="H14" s="23">
        <v>237840</v>
      </c>
      <c r="I14" s="23">
        <v>237840</v>
      </c>
      <c r="J14" s="23"/>
      <c r="K14" s="23"/>
      <c r="L14" s="23">
        <v>237840</v>
      </c>
      <c r="M14" s="23"/>
      <c r="N14" s="23"/>
      <c r="O14" s="23"/>
      <c r="P14" s="23"/>
      <c r="Q14" s="23"/>
      <c r="R14" s="23"/>
      <c r="S14" s="23"/>
      <c r="T14" s="23"/>
      <c r="U14" s="23"/>
      <c r="V14" s="23"/>
      <c r="W14" s="23"/>
    </row>
    <row r="15" ht="21" customHeight="1" spans="1:23">
      <c r="A15" s="24"/>
      <c r="B15" s="21" t="s">
        <v>216</v>
      </c>
      <c r="C15" s="21" t="s">
        <v>217</v>
      </c>
      <c r="D15" s="21" t="s">
        <v>88</v>
      </c>
      <c r="E15" s="21" t="s">
        <v>89</v>
      </c>
      <c r="F15" s="21" t="s">
        <v>226</v>
      </c>
      <c r="G15" s="21" t="s">
        <v>227</v>
      </c>
      <c r="H15" s="23">
        <v>45527</v>
      </c>
      <c r="I15" s="23">
        <v>45527</v>
      </c>
      <c r="J15" s="23"/>
      <c r="K15" s="23"/>
      <c r="L15" s="23">
        <v>45527</v>
      </c>
      <c r="M15" s="23"/>
      <c r="N15" s="23"/>
      <c r="O15" s="23"/>
      <c r="P15" s="23"/>
      <c r="Q15" s="23"/>
      <c r="R15" s="23"/>
      <c r="S15" s="23"/>
      <c r="T15" s="23"/>
      <c r="U15" s="23"/>
      <c r="V15" s="23"/>
      <c r="W15" s="23"/>
    </row>
    <row r="16" ht="21" customHeight="1" spans="1:23">
      <c r="A16" s="24"/>
      <c r="B16" s="21" t="s">
        <v>220</v>
      </c>
      <c r="C16" s="21" t="s">
        <v>221</v>
      </c>
      <c r="D16" s="21" t="s">
        <v>88</v>
      </c>
      <c r="E16" s="21" t="s">
        <v>89</v>
      </c>
      <c r="F16" s="21" t="s">
        <v>228</v>
      </c>
      <c r="G16" s="21" t="s">
        <v>229</v>
      </c>
      <c r="H16" s="23">
        <v>189840</v>
      </c>
      <c r="I16" s="23">
        <v>189840</v>
      </c>
      <c r="J16" s="23"/>
      <c r="K16" s="23"/>
      <c r="L16" s="23">
        <v>189840</v>
      </c>
      <c r="M16" s="23"/>
      <c r="N16" s="23"/>
      <c r="O16" s="23"/>
      <c r="P16" s="23"/>
      <c r="Q16" s="23"/>
      <c r="R16" s="23"/>
      <c r="S16" s="23"/>
      <c r="T16" s="23"/>
      <c r="U16" s="23"/>
      <c r="V16" s="23"/>
      <c r="W16" s="23"/>
    </row>
    <row r="17" ht="21" customHeight="1" spans="1:23">
      <c r="A17" s="24"/>
      <c r="B17" s="21" t="s">
        <v>230</v>
      </c>
      <c r="C17" s="21" t="s">
        <v>231</v>
      </c>
      <c r="D17" s="21" t="s">
        <v>88</v>
      </c>
      <c r="E17" s="21" t="s">
        <v>89</v>
      </c>
      <c r="F17" s="21" t="s">
        <v>228</v>
      </c>
      <c r="G17" s="21" t="s">
        <v>229</v>
      </c>
      <c r="H17" s="23">
        <v>270000</v>
      </c>
      <c r="I17" s="23">
        <v>270000</v>
      </c>
      <c r="J17" s="23"/>
      <c r="K17" s="23"/>
      <c r="L17" s="23">
        <v>270000</v>
      </c>
      <c r="M17" s="23"/>
      <c r="N17" s="23"/>
      <c r="O17" s="23"/>
      <c r="P17" s="23"/>
      <c r="Q17" s="23"/>
      <c r="R17" s="23"/>
      <c r="S17" s="23"/>
      <c r="T17" s="23"/>
      <c r="U17" s="23"/>
      <c r="V17" s="23"/>
      <c r="W17" s="23"/>
    </row>
    <row r="18" ht="21" customHeight="1" spans="1:23">
      <c r="A18" s="24"/>
      <c r="B18" s="21" t="s">
        <v>220</v>
      </c>
      <c r="C18" s="21" t="s">
        <v>221</v>
      </c>
      <c r="D18" s="21" t="s">
        <v>88</v>
      </c>
      <c r="E18" s="21" t="s">
        <v>89</v>
      </c>
      <c r="F18" s="21" t="s">
        <v>228</v>
      </c>
      <c r="G18" s="21" t="s">
        <v>229</v>
      </c>
      <c r="H18" s="23">
        <v>409560</v>
      </c>
      <c r="I18" s="23">
        <v>409560</v>
      </c>
      <c r="J18" s="23"/>
      <c r="K18" s="23"/>
      <c r="L18" s="23">
        <v>409560</v>
      </c>
      <c r="M18" s="23"/>
      <c r="N18" s="23"/>
      <c r="O18" s="23"/>
      <c r="P18" s="23"/>
      <c r="Q18" s="23"/>
      <c r="R18" s="23"/>
      <c r="S18" s="23"/>
      <c r="T18" s="23"/>
      <c r="U18" s="23"/>
      <c r="V18" s="23"/>
      <c r="W18" s="23"/>
    </row>
    <row r="19" ht="21" customHeight="1" spans="1:23">
      <c r="A19" s="24"/>
      <c r="B19" s="21" t="s">
        <v>232</v>
      </c>
      <c r="C19" s="21" t="s">
        <v>233</v>
      </c>
      <c r="D19" s="21" t="s">
        <v>100</v>
      </c>
      <c r="E19" s="21" t="s">
        <v>101</v>
      </c>
      <c r="F19" s="21" t="s">
        <v>234</v>
      </c>
      <c r="G19" s="21" t="s">
        <v>235</v>
      </c>
      <c r="H19" s="23">
        <v>198261.12</v>
      </c>
      <c r="I19" s="23">
        <v>198261.12</v>
      </c>
      <c r="J19" s="23"/>
      <c r="K19" s="23"/>
      <c r="L19" s="23">
        <v>198261.12</v>
      </c>
      <c r="M19" s="23"/>
      <c r="N19" s="23"/>
      <c r="O19" s="23"/>
      <c r="P19" s="23"/>
      <c r="Q19" s="23"/>
      <c r="R19" s="23"/>
      <c r="S19" s="23"/>
      <c r="T19" s="23"/>
      <c r="U19" s="23"/>
      <c r="V19" s="23"/>
      <c r="W19" s="23"/>
    </row>
    <row r="20" ht="21" customHeight="1" spans="1:23">
      <c r="A20" s="24"/>
      <c r="B20" s="21" t="s">
        <v>232</v>
      </c>
      <c r="C20" s="21" t="s">
        <v>233</v>
      </c>
      <c r="D20" s="21" t="s">
        <v>100</v>
      </c>
      <c r="E20" s="21" t="s">
        <v>101</v>
      </c>
      <c r="F20" s="21" t="s">
        <v>234</v>
      </c>
      <c r="G20" s="21" t="s">
        <v>235</v>
      </c>
      <c r="H20" s="23">
        <v>231411.84</v>
      </c>
      <c r="I20" s="23">
        <v>231411.84</v>
      </c>
      <c r="J20" s="23"/>
      <c r="K20" s="23"/>
      <c r="L20" s="23">
        <v>231411.84</v>
      </c>
      <c r="M20" s="23"/>
      <c r="N20" s="23"/>
      <c r="O20" s="23"/>
      <c r="P20" s="23"/>
      <c r="Q20" s="23"/>
      <c r="R20" s="23"/>
      <c r="S20" s="23"/>
      <c r="T20" s="23"/>
      <c r="U20" s="23"/>
      <c r="V20" s="23"/>
      <c r="W20" s="23"/>
    </row>
    <row r="21" ht="21" customHeight="1" spans="1:23">
      <c r="A21" s="24"/>
      <c r="B21" s="21" t="s">
        <v>232</v>
      </c>
      <c r="C21" s="21" t="s">
        <v>233</v>
      </c>
      <c r="D21" s="21" t="s">
        <v>115</v>
      </c>
      <c r="E21" s="21" t="s">
        <v>116</v>
      </c>
      <c r="F21" s="21" t="s">
        <v>236</v>
      </c>
      <c r="G21" s="21" t="s">
        <v>237</v>
      </c>
      <c r="H21" s="23">
        <v>87978.37</v>
      </c>
      <c r="I21" s="23">
        <v>87978.37</v>
      </c>
      <c r="J21" s="23"/>
      <c r="K21" s="23"/>
      <c r="L21" s="23">
        <v>87978.37</v>
      </c>
      <c r="M21" s="23"/>
      <c r="N21" s="23"/>
      <c r="O21" s="23"/>
      <c r="P21" s="23"/>
      <c r="Q21" s="23"/>
      <c r="R21" s="23"/>
      <c r="S21" s="23"/>
      <c r="T21" s="23"/>
      <c r="U21" s="23"/>
      <c r="V21" s="23"/>
      <c r="W21" s="23"/>
    </row>
    <row r="22" ht="21" customHeight="1" spans="1:23">
      <c r="A22" s="24"/>
      <c r="B22" s="21" t="s">
        <v>232</v>
      </c>
      <c r="C22" s="21" t="s">
        <v>233</v>
      </c>
      <c r="D22" s="21" t="s">
        <v>113</v>
      </c>
      <c r="E22" s="21" t="s">
        <v>114</v>
      </c>
      <c r="F22" s="21" t="s">
        <v>236</v>
      </c>
      <c r="G22" s="21" t="s">
        <v>237</v>
      </c>
      <c r="H22" s="23">
        <v>102689</v>
      </c>
      <c r="I22" s="23">
        <v>102689</v>
      </c>
      <c r="J22" s="23"/>
      <c r="K22" s="23"/>
      <c r="L22" s="23">
        <v>102689</v>
      </c>
      <c r="M22" s="23"/>
      <c r="N22" s="23"/>
      <c r="O22" s="23"/>
      <c r="P22" s="23"/>
      <c r="Q22" s="23"/>
      <c r="R22" s="23"/>
      <c r="S22" s="23"/>
      <c r="T22" s="23"/>
      <c r="U22" s="23"/>
      <c r="V22" s="23"/>
      <c r="W22" s="23"/>
    </row>
    <row r="23" ht="21" customHeight="1" spans="1:23">
      <c r="A23" s="24"/>
      <c r="B23" s="21" t="s">
        <v>232</v>
      </c>
      <c r="C23" s="21" t="s">
        <v>233</v>
      </c>
      <c r="D23" s="21" t="s">
        <v>117</v>
      </c>
      <c r="E23" s="21" t="s">
        <v>118</v>
      </c>
      <c r="F23" s="21" t="s">
        <v>238</v>
      </c>
      <c r="G23" s="21" t="s">
        <v>239</v>
      </c>
      <c r="H23" s="23">
        <v>37173.96</v>
      </c>
      <c r="I23" s="23">
        <v>37173.96</v>
      </c>
      <c r="J23" s="23"/>
      <c r="K23" s="23"/>
      <c r="L23" s="23">
        <v>37173.96</v>
      </c>
      <c r="M23" s="23"/>
      <c r="N23" s="23"/>
      <c r="O23" s="23"/>
      <c r="P23" s="23"/>
      <c r="Q23" s="23"/>
      <c r="R23" s="23"/>
      <c r="S23" s="23"/>
      <c r="T23" s="23"/>
      <c r="U23" s="23"/>
      <c r="V23" s="23"/>
      <c r="W23" s="23"/>
    </row>
    <row r="24" ht="21" customHeight="1" spans="1:23">
      <c r="A24" s="24"/>
      <c r="B24" s="21" t="s">
        <v>232</v>
      </c>
      <c r="C24" s="21" t="s">
        <v>233</v>
      </c>
      <c r="D24" s="21" t="s">
        <v>117</v>
      </c>
      <c r="E24" s="21" t="s">
        <v>118</v>
      </c>
      <c r="F24" s="21" t="s">
        <v>238</v>
      </c>
      <c r="G24" s="21" t="s">
        <v>239</v>
      </c>
      <c r="H24" s="23">
        <v>43904.49</v>
      </c>
      <c r="I24" s="23">
        <v>43904.49</v>
      </c>
      <c r="J24" s="23"/>
      <c r="K24" s="23"/>
      <c r="L24" s="23">
        <v>43904.49</v>
      </c>
      <c r="M24" s="23"/>
      <c r="N24" s="23"/>
      <c r="O24" s="23"/>
      <c r="P24" s="23"/>
      <c r="Q24" s="23"/>
      <c r="R24" s="23"/>
      <c r="S24" s="23"/>
      <c r="T24" s="23"/>
      <c r="U24" s="23"/>
      <c r="V24" s="23"/>
      <c r="W24" s="23"/>
    </row>
    <row r="25" ht="21" customHeight="1" spans="1:23">
      <c r="A25" s="24"/>
      <c r="B25" s="21" t="s">
        <v>232</v>
      </c>
      <c r="C25" s="21" t="s">
        <v>233</v>
      </c>
      <c r="D25" s="21" t="s">
        <v>117</v>
      </c>
      <c r="E25" s="21" t="s">
        <v>118</v>
      </c>
      <c r="F25" s="21" t="s">
        <v>238</v>
      </c>
      <c r="G25" s="21" t="s">
        <v>239</v>
      </c>
      <c r="H25" s="23">
        <v>14077.88</v>
      </c>
      <c r="I25" s="23">
        <v>14077.88</v>
      </c>
      <c r="J25" s="23"/>
      <c r="K25" s="23"/>
      <c r="L25" s="23">
        <v>14077.88</v>
      </c>
      <c r="M25" s="23"/>
      <c r="N25" s="23"/>
      <c r="O25" s="23"/>
      <c r="P25" s="23"/>
      <c r="Q25" s="23"/>
      <c r="R25" s="23"/>
      <c r="S25" s="23"/>
      <c r="T25" s="23"/>
      <c r="U25" s="23"/>
      <c r="V25" s="23"/>
      <c r="W25" s="23"/>
    </row>
    <row r="26" ht="21" customHeight="1" spans="1:23">
      <c r="A26" s="24"/>
      <c r="B26" s="21" t="s">
        <v>232</v>
      </c>
      <c r="C26" s="21" t="s">
        <v>233</v>
      </c>
      <c r="D26" s="21" t="s">
        <v>117</v>
      </c>
      <c r="E26" s="21" t="s">
        <v>118</v>
      </c>
      <c r="F26" s="21" t="s">
        <v>238</v>
      </c>
      <c r="G26" s="21" t="s">
        <v>239</v>
      </c>
      <c r="H26" s="23">
        <v>43389.72</v>
      </c>
      <c r="I26" s="23">
        <v>43389.72</v>
      </c>
      <c r="J26" s="23"/>
      <c r="K26" s="23"/>
      <c r="L26" s="23">
        <v>43389.72</v>
      </c>
      <c r="M26" s="23"/>
      <c r="N26" s="23"/>
      <c r="O26" s="23"/>
      <c r="P26" s="23"/>
      <c r="Q26" s="23"/>
      <c r="R26" s="23"/>
      <c r="S26" s="23"/>
      <c r="T26" s="23"/>
      <c r="U26" s="23"/>
      <c r="V26" s="23"/>
      <c r="W26" s="23"/>
    </row>
    <row r="27" ht="21" customHeight="1" spans="1:23">
      <c r="A27" s="24"/>
      <c r="B27" s="21" t="s">
        <v>232</v>
      </c>
      <c r="C27" s="21" t="s">
        <v>233</v>
      </c>
      <c r="D27" s="21" t="s">
        <v>119</v>
      </c>
      <c r="E27" s="21" t="s">
        <v>120</v>
      </c>
      <c r="F27" s="21" t="s">
        <v>240</v>
      </c>
      <c r="G27" s="21" t="s">
        <v>241</v>
      </c>
      <c r="H27" s="23">
        <v>3420</v>
      </c>
      <c r="I27" s="23">
        <v>3420</v>
      </c>
      <c r="J27" s="23"/>
      <c r="K27" s="23"/>
      <c r="L27" s="23">
        <v>3420</v>
      </c>
      <c r="M27" s="23"/>
      <c r="N27" s="23"/>
      <c r="O27" s="23"/>
      <c r="P27" s="23"/>
      <c r="Q27" s="23"/>
      <c r="R27" s="23"/>
      <c r="S27" s="23"/>
      <c r="T27" s="23"/>
      <c r="U27" s="23"/>
      <c r="V27" s="23"/>
      <c r="W27" s="23"/>
    </row>
    <row r="28" ht="21" customHeight="1" spans="1:23">
      <c r="A28" s="24"/>
      <c r="B28" s="21" t="s">
        <v>232</v>
      </c>
      <c r="C28" s="21" t="s">
        <v>233</v>
      </c>
      <c r="D28" s="21" t="s">
        <v>108</v>
      </c>
      <c r="E28" s="21" t="s">
        <v>107</v>
      </c>
      <c r="F28" s="21" t="s">
        <v>240</v>
      </c>
      <c r="G28" s="21" t="s">
        <v>241</v>
      </c>
      <c r="H28" s="23">
        <v>8673.92</v>
      </c>
      <c r="I28" s="23">
        <v>8673.92</v>
      </c>
      <c r="J28" s="23"/>
      <c r="K28" s="23"/>
      <c r="L28" s="23">
        <v>8673.92</v>
      </c>
      <c r="M28" s="23"/>
      <c r="N28" s="23"/>
      <c r="O28" s="23"/>
      <c r="P28" s="23"/>
      <c r="Q28" s="23"/>
      <c r="R28" s="23"/>
      <c r="S28" s="23"/>
      <c r="T28" s="23"/>
      <c r="U28" s="23"/>
      <c r="V28" s="23"/>
      <c r="W28" s="23"/>
    </row>
    <row r="29" ht="21" customHeight="1" spans="1:23">
      <c r="A29" s="24"/>
      <c r="B29" s="21" t="s">
        <v>232</v>
      </c>
      <c r="C29" s="21" t="s">
        <v>233</v>
      </c>
      <c r="D29" s="21" t="s">
        <v>119</v>
      </c>
      <c r="E29" s="21" t="s">
        <v>120</v>
      </c>
      <c r="F29" s="21" t="s">
        <v>240</v>
      </c>
      <c r="G29" s="21" t="s">
        <v>241</v>
      </c>
      <c r="H29" s="23">
        <v>2478.26</v>
      </c>
      <c r="I29" s="23">
        <v>2478.26</v>
      </c>
      <c r="J29" s="23"/>
      <c r="K29" s="23"/>
      <c r="L29" s="23">
        <v>2478.26</v>
      </c>
      <c r="M29" s="23"/>
      <c r="N29" s="23"/>
      <c r="O29" s="23"/>
      <c r="P29" s="23"/>
      <c r="Q29" s="23"/>
      <c r="R29" s="23"/>
      <c r="S29" s="23"/>
      <c r="T29" s="23"/>
      <c r="U29" s="23"/>
      <c r="V29" s="23"/>
      <c r="W29" s="23"/>
    </row>
    <row r="30" ht="21" customHeight="1" spans="1:23">
      <c r="A30" s="24"/>
      <c r="B30" s="21" t="s">
        <v>232</v>
      </c>
      <c r="C30" s="21" t="s">
        <v>233</v>
      </c>
      <c r="D30" s="21" t="s">
        <v>119</v>
      </c>
      <c r="E30" s="21" t="s">
        <v>120</v>
      </c>
      <c r="F30" s="21" t="s">
        <v>240</v>
      </c>
      <c r="G30" s="21" t="s">
        <v>241</v>
      </c>
      <c r="H30" s="23">
        <v>3648</v>
      </c>
      <c r="I30" s="23">
        <v>3648</v>
      </c>
      <c r="J30" s="23"/>
      <c r="K30" s="23"/>
      <c r="L30" s="23">
        <v>3648</v>
      </c>
      <c r="M30" s="23"/>
      <c r="N30" s="23"/>
      <c r="O30" s="23"/>
      <c r="P30" s="23"/>
      <c r="Q30" s="23"/>
      <c r="R30" s="23"/>
      <c r="S30" s="23"/>
      <c r="T30" s="23"/>
      <c r="U30" s="23"/>
      <c r="V30" s="23"/>
      <c r="W30" s="23"/>
    </row>
    <row r="31" ht="21" customHeight="1" spans="1:23">
      <c r="A31" s="24"/>
      <c r="B31" s="21" t="s">
        <v>232</v>
      </c>
      <c r="C31" s="21" t="s">
        <v>233</v>
      </c>
      <c r="D31" s="21" t="s">
        <v>119</v>
      </c>
      <c r="E31" s="21" t="s">
        <v>120</v>
      </c>
      <c r="F31" s="21" t="s">
        <v>240</v>
      </c>
      <c r="G31" s="21" t="s">
        <v>241</v>
      </c>
      <c r="H31" s="23">
        <v>1368</v>
      </c>
      <c r="I31" s="23">
        <v>1368</v>
      </c>
      <c r="J31" s="23"/>
      <c r="K31" s="23"/>
      <c r="L31" s="23">
        <v>1368</v>
      </c>
      <c r="M31" s="23"/>
      <c r="N31" s="23"/>
      <c r="O31" s="23"/>
      <c r="P31" s="23"/>
      <c r="Q31" s="23"/>
      <c r="R31" s="23"/>
      <c r="S31" s="23"/>
      <c r="T31" s="23"/>
      <c r="U31" s="23"/>
      <c r="V31" s="23"/>
      <c r="W31" s="23"/>
    </row>
    <row r="32" ht="21" customHeight="1" spans="1:23">
      <c r="A32" s="24"/>
      <c r="B32" s="21" t="s">
        <v>232</v>
      </c>
      <c r="C32" s="21" t="s">
        <v>233</v>
      </c>
      <c r="D32" s="21" t="s">
        <v>108</v>
      </c>
      <c r="E32" s="21" t="s">
        <v>107</v>
      </c>
      <c r="F32" s="21" t="s">
        <v>240</v>
      </c>
      <c r="G32" s="21" t="s">
        <v>241</v>
      </c>
      <c r="H32" s="23">
        <v>729.88</v>
      </c>
      <c r="I32" s="23">
        <v>729.88</v>
      </c>
      <c r="J32" s="23"/>
      <c r="K32" s="23"/>
      <c r="L32" s="23">
        <v>729.88</v>
      </c>
      <c r="M32" s="23"/>
      <c r="N32" s="23"/>
      <c r="O32" s="23"/>
      <c r="P32" s="23"/>
      <c r="Q32" s="23"/>
      <c r="R32" s="23"/>
      <c r="S32" s="23"/>
      <c r="T32" s="23"/>
      <c r="U32" s="23"/>
      <c r="V32" s="23"/>
      <c r="W32" s="23"/>
    </row>
    <row r="33" ht="21" customHeight="1" spans="1:23">
      <c r="A33" s="24"/>
      <c r="B33" s="21" t="s">
        <v>232</v>
      </c>
      <c r="C33" s="21" t="s">
        <v>233</v>
      </c>
      <c r="D33" s="21" t="s">
        <v>119</v>
      </c>
      <c r="E33" s="21" t="s">
        <v>120</v>
      </c>
      <c r="F33" s="21" t="s">
        <v>240</v>
      </c>
      <c r="G33" s="21" t="s">
        <v>241</v>
      </c>
      <c r="H33" s="23">
        <v>2964</v>
      </c>
      <c r="I33" s="23">
        <v>2964</v>
      </c>
      <c r="J33" s="23"/>
      <c r="K33" s="23"/>
      <c r="L33" s="23">
        <v>2964</v>
      </c>
      <c r="M33" s="23"/>
      <c r="N33" s="23"/>
      <c r="O33" s="23"/>
      <c r="P33" s="23"/>
      <c r="Q33" s="23"/>
      <c r="R33" s="23"/>
      <c r="S33" s="23"/>
      <c r="T33" s="23"/>
      <c r="U33" s="23"/>
      <c r="V33" s="23"/>
      <c r="W33" s="23"/>
    </row>
    <row r="34" ht="21" customHeight="1" spans="1:23">
      <c r="A34" s="24"/>
      <c r="B34" s="21" t="s">
        <v>232</v>
      </c>
      <c r="C34" s="21" t="s">
        <v>233</v>
      </c>
      <c r="D34" s="21" t="s">
        <v>119</v>
      </c>
      <c r="E34" s="21" t="s">
        <v>120</v>
      </c>
      <c r="F34" s="21" t="s">
        <v>240</v>
      </c>
      <c r="G34" s="21" t="s">
        <v>241</v>
      </c>
      <c r="H34" s="23">
        <v>2892.65</v>
      </c>
      <c r="I34" s="23">
        <v>2892.65</v>
      </c>
      <c r="J34" s="23"/>
      <c r="K34" s="23"/>
      <c r="L34" s="23">
        <v>2892.65</v>
      </c>
      <c r="M34" s="23"/>
      <c r="N34" s="23"/>
      <c r="O34" s="23"/>
      <c r="P34" s="23"/>
      <c r="Q34" s="23"/>
      <c r="R34" s="23"/>
      <c r="S34" s="23"/>
      <c r="T34" s="23"/>
      <c r="U34" s="23"/>
      <c r="V34" s="23"/>
      <c r="W34" s="23"/>
    </row>
    <row r="35" ht="21" customHeight="1" spans="1:23">
      <c r="A35" s="24"/>
      <c r="B35" s="21" t="s">
        <v>242</v>
      </c>
      <c r="C35" s="21" t="s">
        <v>134</v>
      </c>
      <c r="D35" s="21" t="s">
        <v>133</v>
      </c>
      <c r="E35" s="21" t="s">
        <v>134</v>
      </c>
      <c r="F35" s="21" t="s">
        <v>243</v>
      </c>
      <c r="G35" s="21" t="s">
        <v>134</v>
      </c>
      <c r="H35" s="23">
        <v>148695.84</v>
      </c>
      <c r="I35" s="23">
        <v>148695.84</v>
      </c>
      <c r="J35" s="23"/>
      <c r="K35" s="23"/>
      <c r="L35" s="23">
        <v>148695.84</v>
      </c>
      <c r="M35" s="23"/>
      <c r="N35" s="23"/>
      <c r="O35" s="23"/>
      <c r="P35" s="23"/>
      <c r="Q35" s="23"/>
      <c r="R35" s="23"/>
      <c r="S35" s="23"/>
      <c r="T35" s="23"/>
      <c r="U35" s="23"/>
      <c r="V35" s="23"/>
      <c r="W35" s="23"/>
    </row>
    <row r="36" ht="21" customHeight="1" spans="1:23">
      <c r="A36" s="24"/>
      <c r="B36" s="21" t="s">
        <v>242</v>
      </c>
      <c r="C36" s="21" t="s">
        <v>134</v>
      </c>
      <c r="D36" s="21" t="s">
        <v>133</v>
      </c>
      <c r="E36" s="21" t="s">
        <v>134</v>
      </c>
      <c r="F36" s="21" t="s">
        <v>243</v>
      </c>
      <c r="G36" s="21" t="s">
        <v>134</v>
      </c>
      <c r="H36" s="23">
        <v>173558.88</v>
      </c>
      <c r="I36" s="23">
        <v>173558.88</v>
      </c>
      <c r="J36" s="23"/>
      <c r="K36" s="23"/>
      <c r="L36" s="23">
        <v>173558.88</v>
      </c>
      <c r="M36" s="23"/>
      <c r="N36" s="23"/>
      <c r="O36" s="23"/>
      <c r="P36" s="23"/>
      <c r="Q36" s="23"/>
      <c r="R36" s="23"/>
      <c r="S36" s="23"/>
      <c r="T36" s="23"/>
      <c r="U36" s="23"/>
      <c r="V36" s="23"/>
      <c r="W36" s="23"/>
    </row>
    <row r="37" ht="21" customHeight="1" spans="1:23">
      <c r="A37" s="24"/>
      <c r="B37" s="21" t="s">
        <v>244</v>
      </c>
      <c r="C37" s="21" t="s">
        <v>245</v>
      </c>
      <c r="D37" s="21" t="s">
        <v>88</v>
      </c>
      <c r="E37" s="21" t="s">
        <v>89</v>
      </c>
      <c r="F37" s="21" t="s">
        <v>246</v>
      </c>
      <c r="G37" s="21" t="s">
        <v>247</v>
      </c>
      <c r="H37" s="23">
        <v>13200</v>
      </c>
      <c r="I37" s="23">
        <v>13200</v>
      </c>
      <c r="J37" s="23"/>
      <c r="K37" s="23"/>
      <c r="L37" s="23">
        <v>13200</v>
      </c>
      <c r="M37" s="23"/>
      <c r="N37" s="23"/>
      <c r="O37" s="23"/>
      <c r="P37" s="23"/>
      <c r="Q37" s="23"/>
      <c r="R37" s="23"/>
      <c r="S37" s="23"/>
      <c r="T37" s="23"/>
      <c r="U37" s="23"/>
      <c r="V37" s="23"/>
      <c r="W37" s="23"/>
    </row>
    <row r="38" ht="21" customHeight="1" spans="1:23">
      <c r="A38" s="24"/>
      <c r="B38" s="21" t="s">
        <v>244</v>
      </c>
      <c r="C38" s="21" t="s">
        <v>245</v>
      </c>
      <c r="D38" s="21" t="s">
        <v>88</v>
      </c>
      <c r="E38" s="21" t="s">
        <v>89</v>
      </c>
      <c r="F38" s="21" t="s">
        <v>248</v>
      </c>
      <c r="G38" s="21" t="s">
        <v>249</v>
      </c>
      <c r="H38" s="23">
        <v>36000</v>
      </c>
      <c r="I38" s="23">
        <v>36000</v>
      </c>
      <c r="J38" s="23"/>
      <c r="K38" s="23"/>
      <c r="L38" s="23">
        <v>36000</v>
      </c>
      <c r="M38" s="23"/>
      <c r="N38" s="23"/>
      <c r="O38" s="23"/>
      <c r="P38" s="23"/>
      <c r="Q38" s="23"/>
      <c r="R38" s="23"/>
      <c r="S38" s="23"/>
      <c r="T38" s="23"/>
      <c r="U38" s="23"/>
      <c r="V38" s="23"/>
      <c r="W38" s="23"/>
    </row>
    <row r="39" ht="21" customHeight="1" spans="1:23">
      <c r="A39" s="24"/>
      <c r="B39" s="21" t="s">
        <v>244</v>
      </c>
      <c r="C39" s="21" t="s">
        <v>245</v>
      </c>
      <c r="D39" s="21" t="s">
        <v>88</v>
      </c>
      <c r="E39" s="21" t="s">
        <v>89</v>
      </c>
      <c r="F39" s="21" t="s">
        <v>250</v>
      </c>
      <c r="G39" s="21" t="s">
        <v>251</v>
      </c>
      <c r="H39" s="23">
        <v>20000</v>
      </c>
      <c r="I39" s="23">
        <v>20000</v>
      </c>
      <c r="J39" s="23"/>
      <c r="K39" s="23"/>
      <c r="L39" s="23">
        <v>20000</v>
      </c>
      <c r="M39" s="23"/>
      <c r="N39" s="23"/>
      <c r="O39" s="23"/>
      <c r="P39" s="23"/>
      <c r="Q39" s="23"/>
      <c r="R39" s="23"/>
      <c r="S39" s="23"/>
      <c r="T39" s="23"/>
      <c r="U39" s="23"/>
      <c r="V39" s="23"/>
      <c r="W39" s="23"/>
    </row>
    <row r="40" ht="21" customHeight="1" spans="1:23">
      <c r="A40" s="24"/>
      <c r="B40" s="21" t="s">
        <v>244</v>
      </c>
      <c r="C40" s="21" t="s">
        <v>245</v>
      </c>
      <c r="D40" s="21" t="s">
        <v>88</v>
      </c>
      <c r="E40" s="21" t="s">
        <v>89</v>
      </c>
      <c r="F40" s="21" t="s">
        <v>252</v>
      </c>
      <c r="G40" s="21" t="s">
        <v>253</v>
      </c>
      <c r="H40" s="23">
        <v>65800</v>
      </c>
      <c r="I40" s="23">
        <v>65800</v>
      </c>
      <c r="J40" s="23"/>
      <c r="K40" s="23"/>
      <c r="L40" s="23">
        <v>65800</v>
      </c>
      <c r="M40" s="23"/>
      <c r="N40" s="23"/>
      <c r="O40" s="23"/>
      <c r="P40" s="23"/>
      <c r="Q40" s="23"/>
      <c r="R40" s="23"/>
      <c r="S40" s="23"/>
      <c r="T40" s="23"/>
      <c r="U40" s="23"/>
      <c r="V40" s="23"/>
      <c r="W40" s="23"/>
    </row>
    <row r="41" ht="21" customHeight="1" spans="1:23">
      <c r="A41" s="24"/>
      <c r="B41" s="21" t="s">
        <v>254</v>
      </c>
      <c r="C41" s="21" t="s">
        <v>255</v>
      </c>
      <c r="D41" s="21" t="s">
        <v>88</v>
      </c>
      <c r="E41" s="21" t="s">
        <v>89</v>
      </c>
      <c r="F41" s="21" t="s">
        <v>256</v>
      </c>
      <c r="G41" s="21" t="s">
        <v>191</v>
      </c>
      <c r="H41" s="23">
        <v>5000</v>
      </c>
      <c r="I41" s="23">
        <v>5000</v>
      </c>
      <c r="J41" s="23"/>
      <c r="K41" s="23"/>
      <c r="L41" s="23">
        <v>5000</v>
      </c>
      <c r="M41" s="23"/>
      <c r="N41" s="23"/>
      <c r="O41" s="23"/>
      <c r="P41" s="23"/>
      <c r="Q41" s="23"/>
      <c r="R41" s="23"/>
      <c r="S41" s="23"/>
      <c r="T41" s="23"/>
      <c r="U41" s="23"/>
      <c r="V41" s="23"/>
      <c r="W41" s="23"/>
    </row>
    <row r="42" ht="21" customHeight="1" spans="1:23">
      <c r="A42" s="24"/>
      <c r="B42" s="21" t="s">
        <v>257</v>
      </c>
      <c r="C42" s="21" t="s">
        <v>258</v>
      </c>
      <c r="D42" s="21" t="s">
        <v>88</v>
      </c>
      <c r="E42" s="21" t="s">
        <v>89</v>
      </c>
      <c r="F42" s="21" t="s">
        <v>259</v>
      </c>
      <c r="G42" s="21" t="s">
        <v>258</v>
      </c>
      <c r="H42" s="23">
        <v>10926.48</v>
      </c>
      <c r="I42" s="23">
        <v>10926.48</v>
      </c>
      <c r="J42" s="23"/>
      <c r="K42" s="23"/>
      <c r="L42" s="23">
        <v>10926.48</v>
      </c>
      <c r="M42" s="23"/>
      <c r="N42" s="23"/>
      <c r="O42" s="23"/>
      <c r="P42" s="23"/>
      <c r="Q42" s="23"/>
      <c r="R42" s="23"/>
      <c r="S42" s="23"/>
      <c r="T42" s="23"/>
      <c r="U42" s="23"/>
      <c r="V42" s="23"/>
      <c r="W42" s="23"/>
    </row>
    <row r="43" ht="21" customHeight="1" spans="1:23">
      <c r="A43" s="24"/>
      <c r="B43" s="21" t="s">
        <v>257</v>
      </c>
      <c r="C43" s="21" t="s">
        <v>258</v>
      </c>
      <c r="D43" s="21" t="s">
        <v>88</v>
      </c>
      <c r="E43" s="21" t="s">
        <v>89</v>
      </c>
      <c r="F43" s="21" t="s">
        <v>259</v>
      </c>
      <c r="G43" s="21" t="s">
        <v>258</v>
      </c>
      <c r="H43" s="23">
        <v>11946.24</v>
      </c>
      <c r="I43" s="23">
        <v>11946.24</v>
      </c>
      <c r="J43" s="23"/>
      <c r="K43" s="23"/>
      <c r="L43" s="23">
        <v>11946.24</v>
      </c>
      <c r="M43" s="23"/>
      <c r="N43" s="23"/>
      <c r="O43" s="23"/>
      <c r="P43" s="23"/>
      <c r="Q43" s="23"/>
      <c r="R43" s="23"/>
      <c r="S43" s="23"/>
      <c r="T43" s="23"/>
      <c r="U43" s="23"/>
      <c r="V43" s="23"/>
      <c r="W43" s="23"/>
    </row>
    <row r="44" ht="21" customHeight="1" spans="1:23">
      <c r="A44" s="24"/>
      <c r="B44" s="21" t="s">
        <v>260</v>
      </c>
      <c r="C44" s="21" t="s">
        <v>261</v>
      </c>
      <c r="D44" s="21" t="s">
        <v>88</v>
      </c>
      <c r="E44" s="21" t="s">
        <v>89</v>
      </c>
      <c r="F44" s="21" t="s">
        <v>262</v>
      </c>
      <c r="G44" s="21" t="s">
        <v>261</v>
      </c>
      <c r="H44" s="23">
        <v>8194.86</v>
      </c>
      <c r="I44" s="23">
        <v>8194.86</v>
      </c>
      <c r="J44" s="23"/>
      <c r="K44" s="23"/>
      <c r="L44" s="23">
        <v>8194.86</v>
      </c>
      <c r="M44" s="23"/>
      <c r="N44" s="23"/>
      <c r="O44" s="23"/>
      <c r="P44" s="23"/>
      <c r="Q44" s="23"/>
      <c r="R44" s="23"/>
      <c r="S44" s="23"/>
      <c r="T44" s="23"/>
      <c r="U44" s="23"/>
      <c r="V44" s="23"/>
      <c r="W44" s="23"/>
    </row>
    <row r="45" ht="21" customHeight="1" spans="1:23">
      <c r="A45" s="24"/>
      <c r="B45" s="21" t="s">
        <v>260</v>
      </c>
      <c r="C45" s="21" t="s">
        <v>261</v>
      </c>
      <c r="D45" s="21" t="s">
        <v>96</v>
      </c>
      <c r="E45" s="21" t="s">
        <v>97</v>
      </c>
      <c r="F45" s="21" t="s">
        <v>262</v>
      </c>
      <c r="G45" s="21" t="s">
        <v>261</v>
      </c>
      <c r="H45" s="23"/>
      <c r="I45" s="23"/>
      <c r="J45" s="23"/>
      <c r="K45" s="23"/>
      <c r="L45" s="23"/>
      <c r="M45" s="23"/>
      <c r="N45" s="23"/>
      <c r="O45" s="23"/>
      <c r="P45" s="23"/>
      <c r="Q45" s="23"/>
      <c r="R45" s="23"/>
      <c r="S45" s="23"/>
      <c r="T45" s="23"/>
      <c r="U45" s="23"/>
      <c r="V45" s="23"/>
      <c r="W45" s="23"/>
    </row>
    <row r="46" ht="21" customHeight="1" spans="1:23">
      <c r="A46" s="24"/>
      <c r="B46" s="21" t="s">
        <v>260</v>
      </c>
      <c r="C46" s="21" t="s">
        <v>261</v>
      </c>
      <c r="D46" s="21" t="s">
        <v>98</v>
      </c>
      <c r="E46" s="21" t="s">
        <v>99</v>
      </c>
      <c r="F46" s="21" t="s">
        <v>262</v>
      </c>
      <c r="G46" s="21" t="s">
        <v>261</v>
      </c>
      <c r="H46" s="23"/>
      <c r="I46" s="23"/>
      <c r="J46" s="23"/>
      <c r="K46" s="23"/>
      <c r="L46" s="23"/>
      <c r="M46" s="23"/>
      <c r="N46" s="23"/>
      <c r="O46" s="23"/>
      <c r="P46" s="23"/>
      <c r="Q46" s="23"/>
      <c r="R46" s="23"/>
      <c r="S46" s="23"/>
      <c r="T46" s="23"/>
      <c r="U46" s="23"/>
      <c r="V46" s="23"/>
      <c r="W46" s="23"/>
    </row>
    <row r="47" ht="21" customHeight="1" spans="1:23">
      <c r="A47" s="24"/>
      <c r="B47" s="21" t="s">
        <v>260</v>
      </c>
      <c r="C47" s="21" t="s">
        <v>261</v>
      </c>
      <c r="D47" s="21" t="s">
        <v>88</v>
      </c>
      <c r="E47" s="21" t="s">
        <v>89</v>
      </c>
      <c r="F47" s="21" t="s">
        <v>262</v>
      </c>
      <c r="G47" s="21" t="s">
        <v>261</v>
      </c>
      <c r="H47" s="23">
        <v>8959.68</v>
      </c>
      <c r="I47" s="23">
        <v>8959.68</v>
      </c>
      <c r="J47" s="23"/>
      <c r="K47" s="23"/>
      <c r="L47" s="23">
        <v>8959.68</v>
      </c>
      <c r="M47" s="23"/>
      <c r="N47" s="23"/>
      <c r="O47" s="23"/>
      <c r="P47" s="23"/>
      <c r="Q47" s="23"/>
      <c r="R47" s="23"/>
      <c r="S47" s="23"/>
      <c r="T47" s="23"/>
      <c r="U47" s="23"/>
      <c r="V47" s="23"/>
      <c r="W47" s="23"/>
    </row>
    <row r="48" ht="21" customHeight="1" spans="1:23">
      <c r="A48" s="24"/>
      <c r="B48" s="21" t="s">
        <v>260</v>
      </c>
      <c r="C48" s="21" t="s">
        <v>261</v>
      </c>
      <c r="D48" s="21" t="s">
        <v>96</v>
      </c>
      <c r="E48" s="21" t="s">
        <v>97</v>
      </c>
      <c r="F48" s="21" t="s">
        <v>262</v>
      </c>
      <c r="G48" s="21" t="s">
        <v>261</v>
      </c>
      <c r="H48" s="23"/>
      <c r="I48" s="23"/>
      <c r="J48" s="23"/>
      <c r="K48" s="23"/>
      <c r="L48" s="23"/>
      <c r="M48" s="23"/>
      <c r="N48" s="23"/>
      <c r="O48" s="23"/>
      <c r="P48" s="23"/>
      <c r="Q48" s="23"/>
      <c r="R48" s="23"/>
      <c r="S48" s="23"/>
      <c r="T48" s="23"/>
      <c r="U48" s="23"/>
      <c r="V48" s="23"/>
      <c r="W48" s="23"/>
    </row>
    <row r="49" ht="21" customHeight="1" spans="1:23">
      <c r="A49" s="24"/>
      <c r="B49" s="21" t="s">
        <v>260</v>
      </c>
      <c r="C49" s="21" t="s">
        <v>261</v>
      </c>
      <c r="D49" s="21" t="s">
        <v>98</v>
      </c>
      <c r="E49" s="21" t="s">
        <v>99</v>
      </c>
      <c r="F49" s="21" t="s">
        <v>262</v>
      </c>
      <c r="G49" s="21" t="s">
        <v>261</v>
      </c>
      <c r="H49" s="23"/>
      <c r="I49" s="23"/>
      <c r="J49" s="23"/>
      <c r="K49" s="23"/>
      <c r="L49" s="23"/>
      <c r="M49" s="23"/>
      <c r="N49" s="23"/>
      <c r="O49" s="23"/>
      <c r="P49" s="23"/>
      <c r="Q49" s="23"/>
      <c r="R49" s="23"/>
      <c r="S49" s="23"/>
      <c r="T49" s="23"/>
      <c r="U49" s="23"/>
      <c r="V49" s="23"/>
      <c r="W49" s="23"/>
    </row>
    <row r="50" ht="21" customHeight="1" spans="1:23">
      <c r="A50" s="24"/>
      <c r="B50" s="21" t="s">
        <v>263</v>
      </c>
      <c r="C50" s="21" t="s">
        <v>264</v>
      </c>
      <c r="D50" s="21" t="s">
        <v>88</v>
      </c>
      <c r="E50" s="21" t="s">
        <v>89</v>
      </c>
      <c r="F50" s="21" t="s">
        <v>265</v>
      </c>
      <c r="G50" s="21" t="s">
        <v>264</v>
      </c>
      <c r="H50" s="23">
        <v>25000</v>
      </c>
      <c r="I50" s="23">
        <v>25000</v>
      </c>
      <c r="J50" s="23"/>
      <c r="K50" s="23"/>
      <c r="L50" s="23">
        <v>25000</v>
      </c>
      <c r="M50" s="23"/>
      <c r="N50" s="23"/>
      <c r="O50" s="23"/>
      <c r="P50" s="23"/>
      <c r="Q50" s="23"/>
      <c r="R50" s="23"/>
      <c r="S50" s="23"/>
      <c r="T50" s="23"/>
      <c r="U50" s="23"/>
      <c r="V50" s="23"/>
      <c r="W50" s="23"/>
    </row>
    <row r="51" ht="21" customHeight="1" spans="1:23">
      <c r="A51" s="24"/>
      <c r="B51" s="21" t="s">
        <v>266</v>
      </c>
      <c r="C51" s="21" t="s">
        <v>267</v>
      </c>
      <c r="D51" s="21" t="s">
        <v>88</v>
      </c>
      <c r="E51" s="21" t="s">
        <v>89</v>
      </c>
      <c r="F51" s="21" t="s">
        <v>268</v>
      </c>
      <c r="G51" s="21" t="s">
        <v>269</v>
      </c>
      <c r="H51" s="23">
        <v>115800</v>
      </c>
      <c r="I51" s="23">
        <v>115800</v>
      </c>
      <c r="J51" s="23"/>
      <c r="K51" s="23"/>
      <c r="L51" s="23">
        <v>115800</v>
      </c>
      <c r="M51" s="23"/>
      <c r="N51" s="23"/>
      <c r="O51" s="23"/>
      <c r="P51" s="23"/>
      <c r="Q51" s="23"/>
      <c r="R51" s="23"/>
      <c r="S51" s="23"/>
      <c r="T51" s="23"/>
      <c r="U51" s="23"/>
      <c r="V51" s="23"/>
      <c r="W51" s="23"/>
    </row>
    <row r="52" ht="21" customHeight="1" spans="1:23">
      <c r="A52" s="24"/>
      <c r="B52" s="21" t="s">
        <v>270</v>
      </c>
      <c r="C52" s="21" t="s">
        <v>271</v>
      </c>
      <c r="D52" s="21" t="s">
        <v>88</v>
      </c>
      <c r="E52" s="21" t="s">
        <v>89</v>
      </c>
      <c r="F52" s="21" t="s">
        <v>272</v>
      </c>
      <c r="G52" s="21" t="s">
        <v>273</v>
      </c>
      <c r="H52" s="23"/>
      <c r="I52" s="23"/>
      <c r="J52" s="23"/>
      <c r="K52" s="23"/>
      <c r="L52" s="23"/>
      <c r="M52" s="23"/>
      <c r="N52" s="23"/>
      <c r="O52" s="23"/>
      <c r="P52" s="23"/>
      <c r="Q52" s="23"/>
      <c r="R52" s="23"/>
      <c r="S52" s="23"/>
      <c r="T52" s="23"/>
      <c r="U52" s="23"/>
      <c r="V52" s="23"/>
      <c r="W52" s="23"/>
    </row>
    <row r="53" ht="21" customHeight="1" spans="1:23">
      <c r="A53" s="24"/>
      <c r="B53" s="21" t="s">
        <v>270</v>
      </c>
      <c r="C53" s="21" t="s">
        <v>271</v>
      </c>
      <c r="D53" s="21" t="s">
        <v>96</v>
      </c>
      <c r="E53" s="21" t="s">
        <v>97</v>
      </c>
      <c r="F53" s="21" t="s">
        <v>272</v>
      </c>
      <c r="G53" s="21" t="s">
        <v>273</v>
      </c>
      <c r="H53" s="23">
        <v>347401.8</v>
      </c>
      <c r="I53" s="23">
        <v>347401.8</v>
      </c>
      <c r="J53" s="23"/>
      <c r="K53" s="23"/>
      <c r="L53" s="23">
        <v>347401.8</v>
      </c>
      <c r="M53" s="23"/>
      <c r="N53" s="23"/>
      <c r="O53" s="23"/>
      <c r="P53" s="23"/>
      <c r="Q53" s="23"/>
      <c r="R53" s="23"/>
      <c r="S53" s="23"/>
      <c r="T53" s="23"/>
      <c r="U53" s="23"/>
      <c r="V53" s="23"/>
      <c r="W53" s="23"/>
    </row>
    <row r="54" ht="21" customHeight="1" spans="1:23">
      <c r="A54" s="24"/>
      <c r="B54" s="21" t="s">
        <v>270</v>
      </c>
      <c r="C54" s="21" t="s">
        <v>271</v>
      </c>
      <c r="D54" s="21" t="s">
        <v>98</v>
      </c>
      <c r="E54" s="21" t="s">
        <v>99</v>
      </c>
      <c r="F54" s="21" t="s">
        <v>272</v>
      </c>
      <c r="G54" s="21" t="s">
        <v>273</v>
      </c>
      <c r="H54" s="23">
        <v>129741.6</v>
      </c>
      <c r="I54" s="23">
        <v>129741.6</v>
      </c>
      <c r="J54" s="23"/>
      <c r="K54" s="23"/>
      <c r="L54" s="23">
        <v>129741.6</v>
      </c>
      <c r="M54" s="23"/>
      <c r="N54" s="23"/>
      <c r="O54" s="23"/>
      <c r="P54" s="23"/>
      <c r="Q54" s="23"/>
      <c r="R54" s="23"/>
      <c r="S54" s="23"/>
      <c r="T54" s="23"/>
      <c r="U54" s="23"/>
      <c r="V54" s="23"/>
      <c r="W54" s="23"/>
    </row>
    <row r="55" ht="21" customHeight="1" spans="1:23">
      <c r="A55" s="24"/>
      <c r="B55" s="21" t="s">
        <v>274</v>
      </c>
      <c r="C55" s="21" t="s">
        <v>275</v>
      </c>
      <c r="D55" s="21" t="s">
        <v>104</v>
      </c>
      <c r="E55" s="21" t="s">
        <v>105</v>
      </c>
      <c r="F55" s="21" t="s">
        <v>276</v>
      </c>
      <c r="G55" s="21" t="s">
        <v>277</v>
      </c>
      <c r="H55" s="23">
        <v>4320</v>
      </c>
      <c r="I55" s="23">
        <v>4320</v>
      </c>
      <c r="J55" s="23"/>
      <c r="K55" s="23"/>
      <c r="L55" s="23">
        <v>4320</v>
      </c>
      <c r="M55" s="23"/>
      <c r="N55" s="23"/>
      <c r="O55" s="23"/>
      <c r="P55" s="23"/>
      <c r="Q55" s="23"/>
      <c r="R55" s="23"/>
      <c r="S55" s="23"/>
      <c r="T55" s="23"/>
      <c r="U55" s="23"/>
      <c r="V55" s="23"/>
      <c r="W55" s="23"/>
    </row>
    <row r="56" ht="21" customHeight="1" spans="1:23">
      <c r="A56" s="24"/>
      <c r="B56" s="21" t="s">
        <v>232</v>
      </c>
      <c r="C56" s="21" t="s">
        <v>233</v>
      </c>
      <c r="D56" s="21" t="s">
        <v>113</v>
      </c>
      <c r="E56" s="21" t="s">
        <v>114</v>
      </c>
      <c r="F56" s="21" t="s">
        <v>278</v>
      </c>
      <c r="G56" s="21" t="s">
        <v>279</v>
      </c>
      <c r="H56" s="23"/>
      <c r="I56" s="23"/>
      <c r="J56" s="23"/>
      <c r="K56" s="23"/>
      <c r="L56" s="23"/>
      <c r="M56" s="23"/>
      <c r="N56" s="23"/>
      <c r="O56" s="23"/>
      <c r="P56" s="23"/>
      <c r="Q56" s="23"/>
      <c r="R56" s="23"/>
      <c r="S56" s="23"/>
      <c r="T56" s="23"/>
      <c r="U56" s="23"/>
      <c r="V56" s="23"/>
      <c r="W56" s="23"/>
    </row>
    <row r="57" ht="21" customHeight="1" spans="1:23">
      <c r="A57" s="24"/>
      <c r="B57" s="21" t="s">
        <v>232</v>
      </c>
      <c r="C57" s="21" t="s">
        <v>233</v>
      </c>
      <c r="D57" s="21" t="s">
        <v>115</v>
      </c>
      <c r="E57" s="21" t="s">
        <v>116</v>
      </c>
      <c r="F57" s="21" t="s">
        <v>278</v>
      </c>
      <c r="G57" s="21" t="s">
        <v>279</v>
      </c>
      <c r="H57" s="23"/>
      <c r="I57" s="23"/>
      <c r="J57" s="23"/>
      <c r="K57" s="23"/>
      <c r="L57" s="23"/>
      <c r="M57" s="23"/>
      <c r="N57" s="23"/>
      <c r="O57" s="23"/>
      <c r="P57" s="23"/>
      <c r="Q57" s="23"/>
      <c r="R57" s="23"/>
      <c r="S57" s="23"/>
      <c r="T57" s="23"/>
      <c r="U57" s="23"/>
      <c r="V57" s="23"/>
      <c r="W57" s="23"/>
    </row>
    <row r="58" ht="21" customHeight="1" spans="1:23">
      <c r="A58" s="34" t="s">
        <v>135</v>
      </c>
      <c r="B58" s="134"/>
      <c r="C58" s="134"/>
      <c r="D58" s="134"/>
      <c r="E58" s="134"/>
      <c r="F58" s="134"/>
      <c r="G58" s="135"/>
      <c r="H58" s="23">
        <v>4939089.47</v>
      </c>
      <c r="I58" s="23">
        <v>4939089.47</v>
      </c>
      <c r="J58" s="23"/>
      <c r="K58" s="23"/>
      <c r="L58" s="23">
        <v>4939089.47</v>
      </c>
      <c r="M58" s="23"/>
      <c r="N58" s="23"/>
      <c r="O58" s="23"/>
      <c r="P58" s="23"/>
      <c r="Q58" s="23"/>
      <c r="R58" s="23"/>
      <c r="S58" s="23"/>
      <c r="T58" s="23"/>
      <c r="U58" s="23"/>
      <c r="V58" s="23"/>
      <c r="W58" s="23"/>
    </row>
  </sheetData>
  <mergeCells count="30">
    <mergeCell ref="A2:W2"/>
    <mergeCell ref="A3:G3"/>
    <mergeCell ref="H4:W4"/>
    <mergeCell ref="I5:M5"/>
    <mergeCell ref="N5:P5"/>
    <mergeCell ref="R5:W5"/>
    <mergeCell ref="A58:G58"/>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88888888888889" right="0.388888888888889" top="0.579166666666667" bottom="0.579166666666667"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2"/>
  <sheetViews>
    <sheetView showZeros="0" workbookViewId="0">
      <selection activeCell="C10" sqref="C10"/>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9" t="s">
        <v>280</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"单位名称："&amp;"临沧市临翔区工业和信息化局"</f>
        <v>单位名称：临沧市临翔区工业和信息化局</v>
      </c>
      <c r="B3" s="8"/>
      <c r="C3" s="8"/>
      <c r="D3" s="8"/>
      <c r="E3" s="8"/>
      <c r="F3" s="8"/>
      <c r="G3" s="8"/>
      <c r="H3" s="8"/>
      <c r="I3" s="9"/>
      <c r="J3" s="9"/>
      <c r="K3" s="9"/>
      <c r="L3" s="9"/>
      <c r="M3" s="9"/>
      <c r="N3" s="9"/>
      <c r="O3" s="9"/>
      <c r="P3" s="9"/>
      <c r="Q3" s="9"/>
      <c r="R3" s="1"/>
      <c r="S3" s="1"/>
      <c r="T3" s="1"/>
      <c r="U3" s="3"/>
      <c r="V3" s="1"/>
      <c r="W3" s="39" t="s">
        <v>186</v>
      </c>
    </row>
    <row r="4" ht="18.75" customHeight="1" spans="1:23">
      <c r="A4" s="10" t="s">
        <v>281</v>
      </c>
      <c r="B4" s="11" t="s">
        <v>200</v>
      </c>
      <c r="C4" s="10" t="s">
        <v>201</v>
      </c>
      <c r="D4" s="10" t="s">
        <v>282</v>
      </c>
      <c r="E4" s="11" t="s">
        <v>202</v>
      </c>
      <c r="F4" s="11" t="s">
        <v>203</v>
      </c>
      <c r="G4" s="11" t="s">
        <v>283</v>
      </c>
      <c r="H4" s="11" t="s">
        <v>284</v>
      </c>
      <c r="I4" s="30" t="s">
        <v>56</v>
      </c>
      <c r="J4" s="12" t="s">
        <v>285</v>
      </c>
      <c r="K4" s="13"/>
      <c r="L4" s="13"/>
      <c r="M4" s="14"/>
      <c r="N4" s="12" t="s">
        <v>208</v>
      </c>
      <c r="O4" s="13"/>
      <c r="P4" s="14"/>
      <c r="Q4" s="11" t="s">
        <v>62</v>
      </c>
      <c r="R4" s="12" t="s">
        <v>78</v>
      </c>
      <c r="S4" s="13"/>
      <c r="T4" s="13"/>
      <c r="U4" s="13"/>
      <c r="V4" s="13"/>
      <c r="W4" s="14"/>
    </row>
    <row r="5" ht="18.75" customHeight="1" spans="1:23">
      <c r="A5" s="15"/>
      <c r="B5" s="31"/>
      <c r="C5" s="15"/>
      <c r="D5" s="15"/>
      <c r="E5" s="16"/>
      <c r="F5" s="16"/>
      <c r="G5" s="16"/>
      <c r="H5" s="16"/>
      <c r="I5" s="31"/>
      <c r="J5" s="123" t="s">
        <v>59</v>
      </c>
      <c r="K5" s="124"/>
      <c r="L5" s="11" t="s">
        <v>60</v>
      </c>
      <c r="M5" s="11" t="s">
        <v>61</v>
      </c>
      <c r="N5" s="11" t="s">
        <v>59</v>
      </c>
      <c r="O5" s="11" t="s">
        <v>60</v>
      </c>
      <c r="P5" s="11" t="s">
        <v>61</v>
      </c>
      <c r="Q5" s="16"/>
      <c r="R5" s="11" t="s">
        <v>58</v>
      </c>
      <c r="S5" s="10" t="s">
        <v>65</v>
      </c>
      <c r="T5" s="10" t="s">
        <v>214</v>
      </c>
      <c r="U5" s="10" t="s">
        <v>67</v>
      </c>
      <c r="V5" s="10" t="s">
        <v>68</v>
      </c>
      <c r="W5" s="10" t="s">
        <v>69</v>
      </c>
    </row>
    <row r="6" ht="18.75" customHeight="1" spans="1:23">
      <c r="A6" s="31"/>
      <c r="B6" s="31"/>
      <c r="C6" s="31"/>
      <c r="D6" s="31"/>
      <c r="E6" s="31"/>
      <c r="F6" s="31"/>
      <c r="G6" s="31"/>
      <c r="H6" s="31"/>
      <c r="I6" s="31"/>
      <c r="J6" s="125" t="s">
        <v>58</v>
      </c>
      <c r="K6" s="97"/>
      <c r="L6" s="31"/>
      <c r="M6" s="31"/>
      <c r="N6" s="31"/>
      <c r="O6" s="31"/>
      <c r="P6" s="31"/>
      <c r="Q6" s="31"/>
      <c r="R6" s="31"/>
      <c r="S6" s="126"/>
      <c r="T6" s="126"/>
      <c r="U6" s="126"/>
      <c r="V6" s="126"/>
      <c r="W6" s="126"/>
    </row>
    <row r="7" ht="18.75" customHeight="1" spans="1:23">
      <c r="A7" s="17"/>
      <c r="B7" s="32"/>
      <c r="C7" s="17"/>
      <c r="D7" s="17"/>
      <c r="E7" s="18"/>
      <c r="F7" s="18"/>
      <c r="G7" s="18"/>
      <c r="H7" s="18"/>
      <c r="I7" s="32"/>
      <c r="J7" s="46" t="s">
        <v>58</v>
      </c>
      <c r="K7" s="46" t="s">
        <v>286</v>
      </c>
      <c r="L7" s="18"/>
      <c r="M7" s="18"/>
      <c r="N7" s="18"/>
      <c r="O7" s="18"/>
      <c r="P7" s="18"/>
      <c r="Q7" s="18"/>
      <c r="R7" s="18"/>
      <c r="S7" s="18"/>
      <c r="T7" s="18"/>
      <c r="U7" s="32"/>
      <c r="V7" s="18"/>
      <c r="W7" s="18"/>
    </row>
    <row r="8" ht="18.75" customHeight="1" spans="1:23">
      <c r="A8" s="121">
        <v>1</v>
      </c>
      <c r="B8" s="121">
        <v>2</v>
      </c>
      <c r="C8" s="121">
        <v>3</v>
      </c>
      <c r="D8" s="121">
        <v>4</v>
      </c>
      <c r="E8" s="121">
        <v>5</v>
      </c>
      <c r="F8" s="121">
        <v>6</v>
      </c>
      <c r="G8" s="121">
        <v>7</v>
      </c>
      <c r="H8" s="121">
        <v>8</v>
      </c>
      <c r="I8" s="121">
        <v>9</v>
      </c>
      <c r="J8" s="121">
        <v>10</v>
      </c>
      <c r="K8" s="121">
        <v>11</v>
      </c>
      <c r="L8" s="121">
        <v>12</v>
      </c>
      <c r="M8" s="121">
        <v>13</v>
      </c>
      <c r="N8" s="121">
        <v>14</v>
      </c>
      <c r="O8" s="121">
        <v>15</v>
      </c>
      <c r="P8" s="121">
        <v>16</v>
      </c>
      <c r="Q8" s="121">
        <v>17</v>
      </c>
      <c r="R8" s="121">
        <v>18</v>
      </c>
      <c r="S8" s="121">
        <v>19</v>
      </c>
      <c r="T8" s="121">
        <v>20</v>
      </c>
      <c r="U8" s="121">
        <v>21</v>
      </c>
      <c r="V8" s="121">
        <v>22</v>
      </c>
      <c r="W8" s="121">
        <v>23</v>
      </c>
    </row>
    <row r="9" ht="18.75" customHeight="1" spans="1:23">
      <c r="A9" s="21"/>
      <c r="B9" s="21"/>
      <c r="C9" s="21" t="s">
        <v>287</v>
      </c>
      <c r="D9" s="21"/>
      <c r="E9" s="21"/>
      <c r="F9" s="21"/>
      <c r="G9" s="21"/>
      <c r="H9" s="21"/>
      <c r="I9" s="23">
        <v>800000</v>
      </c>
      <c r="J9" s="23">
        <v>800000</v>
      </c>
      <c r="K9" s="23">
        <v>800000</v>
      </c>
      <c r="L9" s="23"/>
      <c r="M9" s="23"/>
      <c r="N9" s="23"/>
      <c r="O9" s="23"/>
      <c r="P9" s="23"/>
      <c r="Q9" s="23"/>
      <c r="R9" s="23"/>
      <c r="S9" s="23"/>
      <c r="T9" s="23"/>
      <c r="U9" s="23"/>
      <c r="V9" s="23"/>
      <c r="W9" s="23"/>
    </row>
    <row r="10" ht="18.75" customHeight="1" spans="1:23">
      <c r="A10" s="122" t="s">
        <v>288</v>
      </c>
      <c r="B10" s="122" t="s">
        <v>289</v>
      </c>
      <c r="C10" s="21" t="s">
        <v>287</v>
      </c>
      <c r="D10" s="122" t="s">
        <v>71</v>
      </c>
      <c r="E10" s="122" t="s">
        <v>183</v>
      </c>
      <c r="F10" s="122" t="s">
        <v>125</v>
      </c>
      <c r="G10" s="122" t="s">
        <v>290</v>
      </c>
      <c r="H10" s="122" t="s">
        <v>291</v>
      </c>
      <c r="I10" s="23">
        <v>800000</v>
      </c>
      <c r="J10" s="23">
        <v>800000</v>
      </c>
      <c r="K10" s="23">
        <v>800000</v>
      </c>
      <c r="L10" s="23"/>
      <c r="M10" s="23"/>
      <c r="N10" s="23"/>
      <c r="O10" s="23"/>
      <c r="P10" s="23"/>
      <c r="Q10" s="23"/>
      <c r="R10" s="23"/>
      <c r="S10" s="23"/>
      <c r="T10" s="23"/>
      <c r="U10" s="23"/>
      <c r="V10" s="23"/>
      <c r="W10" s="23"/>
    </row>
    <row r="11" ht="18.75" customHeight="1" spans="1:23">
      <c r="A11" s="24"/>
      <c r="B11" s="24"/>
      <c r="C11" s="21" t="s">
        <v>292</v>
      </c>
      <c r="D11" s="24"/>
      <c r="E11" s="24"/>
      <c r="F11" s="24"/>
      <c r="G11" s="24"/>
      <c r="H11" s="24"/>
      <c r="I11" s="23">
        <v>21000</v>
      </c>
      <c r="J11" s="23"/>
      <c r="K11" s="23"/>
      <c r="L11" s="23"/>
      <c r="M11" s="23"/>
      <c r="N11" s="23"/>
      <c r="O11" s="23"/>
      <c r="P11" s="23"/>
      <c r="Q11" s="23"/>
      <c r="R11" s="23">
        <v>21000</v>
      </c>
      <c r="S11" s="23"/>
      <c r="T11" s="23"/>
      <c r="U11" s="23">
        <v>21000</v>
      </c>
      <c r="V11" s="23"/>
      <c r="W11" s="23"/>
    </row>
    <row r="12" ht="18.75" customHeight="1" spans="1:23">
      <c r="A12" s="122" t="s">
        <v>288</v>
      </c>
      <c r="B12" s="122" t="s">
        <v>293</v>
      </c>
      <c r="C12" s="21" t="s">
        <v>292</v>
      </c>
      <c r="D12" s="122" t="s">
        <v>71</v>
      </c>
      <c r="E12" s="122" t="s">
        <v>90</v>
      </c>
      <c r="F12" s="122" t="s">
        <v>91</v>
      </c>
      <c r="G12" s="122" t="s">
        <v>252</v>
      </c>
      <c r="H12" s="122" t="s">
        <v>253</v>
      </c>
      <c r="I12" s="23">
        <v>21000</v>
      </c>
      <c r="J12" s="23"/>
      <c r="K12" s="23"/>
      <c r="L12" s="23"/>
      <c r="M12" s="23"/>
      <c r="N12" s="23"/>
      <c r="O12" s="23"/>
      <c r="P12" s="23"/>
      <c r="Q12" s="23"/>
      <c r="R12" s="23">
        <v>21000</v>
      </c>
      <c r="S12" s="23"/>
      <c r="T12" s="23"/>
      <c r="U12" s="23">
        <v>21000</v>
      </c>
      <c r="V12" s="23"/>
      <c r="W12" s="23"/>
    </row>
    <row r="13" ht="18.75" customHeight="1" spans="1:23">
      <c r="A13" s="24"/>
      <c r="B13" s="24"/>
      <c r="C13" s="21" t="s">
        <v>294</v>
      </c>
      <c r="D13" s="24"/>
      <c r="E13" s="24"/>
      <c r="F13" s="24"/>
      <c r="G13" s="24"/>
      <c r="H13" s="24"/>
      <c r="I13" s="23">
        <v>900000</v>
      </c>
      <c r="J13" s="23">
        <v>900000</v>
      </c>
      <c r="K13" s="23">
        <v>900000</v>
      </c>
      <c r="L13" s="23"/>
      <c r="M13" s="23"/>
      <c r="N13" s="23"/>
      <c r="O13" s="23"/>
      <c r="P13" s="23"/>
      <c r="Q13" s="23"/>
      <c r="R13" s="23"/>
      <c r="S13" s="23"/>
      <c r="T13" s="23"/>
      <c r="U13" s="23"/>
      <c r="V13" s="23"/>
      <c r="W13" s="23"/>
    </row>
    <row r="14" ht="18.75" customHeight="1" spans="1:23">
      <c r="A14" s="122" t="s">
        <v>295</v>
      </c>
      <c r="B14" s="122" t="s">
        <v>296</v>
      </c>
      <c r="C14" s="21" t="s">
        <v>294</v>
      </c>
      <c r="D14" s="122" t="s">
        <v>71</v>
      </c>
      <c r="E14" s="122" t="s">
        <v>184</v>
      </c>
      <c r="F14" s="122" t="s">
        <v>128</v>
      </c>
      <c r="G14" s="122" t="s">
        <v>290</v>
      </c>
      <c r="H14" s="122" t="s">
        <v>291</v>
      </c>
      <c r="I14" s="23">
        <v>900000</v>
      </c>
      <c r="J14" s="23">
        <v>900000</v>
      </c>
      <c r="K14" s="23">
        <v>900000</v>
      </c>
      <c r="L14" s="23"/>
      <c r="M14" s="23"/>
      <c r="N14" s="23"/>
      <c r="O14" s="23"/>
      <c r="P14" s="23"/>
      <c r="Q14" s="23"/>
      <c r="R14" s="23"/>
      <c r="S14" s="23"/>
      <c r="T14" s="23"/>
      <c r="U14" s="23"/>
      <c r="V14" s="23"/>
      <c r="W14" s="23"/>
    </row>
    <row r="15" ht="18.75" customHeight="1" spans="1:23">
      <c r="A15" s="24"/>
      <c r="B15" s="24"/>
      <c r="C15" s="21" t="s">
        <v>297</v>
      </c>
      <c r="D15" s="24"/>
      <c r="E15" s="24"/>
      <c r="F15" s="24"/>
      <c r="G15" s="24"/>
      <c r="H15" s="24"/>
      <c r="I15" s="23">
        <v>50000</v>
      </c>
      <c r="J15" s="23">
        <v>50000</v>
      </c>
      <c r="K15" s="23">
        <v>50000</v>
      </c>
      <c r="L15" s="23"/>
      <c r="M15" s="23"/>
      <c r="N15" s="23"/>
      <c r="O15" s="23"/>
      <c r="P15" s="23"/>
      <c r="Q15" s="23"/>
      <c r="R15" s="23"/>
      <c r="S15" s="23"/>
      <c r="T15" s="23"/>
      <c r="U15" s="23"/>
      <c r="V15" s="23"/>
      <c r="W15" s="23"/>
    </row>
    <row r="16" ht="18.75" customHeight="1" spans="1:23">
      <c r="A16" s="122" t="s">
        <v>288</v>
      </c>
      <c r="B16" s="122" t="s">
        <v>298</v>
      </c>
      <c r="C16" s="21" t="s">
        <v>297</v>
      </c>
      <c r="D16" s="122" t="s">
        <v>71</v>
      </c>
      <c r="E16" s="122" t="s">
        <v>90</v>
      </c>
      <c r="F16" s="122" t="s">
        <v>91</v>
      </c>
      <c r="G16" s="122" t="s">
        <v>252</v>
      </c>
      <c r="H16" s="122" t="s">
        <v>253</v>
      </c>
      <c r="I16" s="23">
        <v>50000</v>
      </c>
      <c r="J16" s="23">
        <v>50000</v>
      </c>
      <c r="K16" s="23">
        <v>50000</v>
      </c>
      <c r="L16" s="23"/>
      <c r="M16" s="23"/>
      <c r="N16" s="23"/>
      <c r="O16" s="23"/>
      <c r="P16" s="23"/>
      <c r="Q16" s="23"/>
      <c r="R16" s="23"/>
      <c r="S16" s="23"/>
      <c r="T16" s="23"/>
      <c r="U16" s="23"/>
      <c r="V16" s="23"/>
      <c r="W16" s="23"/>
    </row>
    <row r="17" ht="18.75" customHeight="1" spans="1:23">
      <c r="A17" s="24"/>
      <c r="B17" s="24"/>
      <c r="C17" s="21" t="s">
        <v>299</v>
      </c>
      <c r="D17" s="24"/>
      <c r="E17" s="24"/>
      <c r="F17" s="24"/>
      <c r="G17" s="24"/>
      <c r="H17" s="24"/>
      <c r="I17" s="23">
        <v>140000</v>
      </c>
      <c r="J17" s="23"/>
      <c r="K17" s="23"/>
      <c r="L17" s="23"/>
      <c r="M17" s="23"/>
      <c r="N17" s="23">
        <v>140000</v>
      </c>
      <c r="O17" s="23"/>
      <c r="P17" s="23"/>
      <c r="Q17" s="23"/>
      <c r="R17" s="23"/>
      <c r="S17" s="23"/>
      <c r="T17" s="23"/>
      <c r="U17" s="23"/>
      <c r="V17" s="23"/>
      <c r="W17" s="23"/>
    </row>
    <row r="18" ht="18.75" customHeight="1" spans="1:23">
      <c r="A18" s="122" t="s">
        <v>288</v>
      </c>
      <c r="B18" s="122" t="s">
        <v>300</v>
      </c>
      <c r="C18" s="21" t="s">
        <v>299</v>
      </c>
      <c r="D18" s="122" t="s">
        <v>71</v>
      </c>
      <c r="E18" s="122" t="s">
        <v>184</v>
      </c>
      <c r="F18" s="122" t="s">
        <v>128</v>
      </c>
      <c r="G18" s="122" t="s">
        <v>290</v>
      </c>
      <c r="H18" s="122" t="s">
        <v>291</v>
      </c>
      <c r="I18" s="23">
        <v>140000</v>
      </c>
      <c r="J18" s="23"/>
      <c r="K18" s="23"/>
      <c r="L18" s="23"/>
      <c r="M18" s="23"/>
      <c r="N18" s="23">
        <v>140000</v>
      </c>
      <c r="O18" s="23"/>
      <c r="P18" s="23"/>
      <c r="Q18" s="23"/>
      <c r="R18" s="23"/>
      <c r="S18" s="23"/>
      <c r="T18" s="23"/>
      <c r="U18" s="23"/>
      <c r="V18" s="23"/>
      <c r="W18" s="23"/>
    </row>
    <row r="19" ht="18.75" customHeight="1" spans="1:23">
      <c r="A19" s="24"/>
      <c r="B19" s="24"/>
      <c r="C19" s="21" t="s">
        <v>301</v>
      </c>
      <c r="D19" s="24"/>
      <c r="E19" s="24"/>
      <c r="F19" s="24"/>
      <c r="G19" s="24"/>
      <c r="H19" s="24"/>
      <c r="I19" s="23">
        <v>50000</v>
      </c>
      <c r="J19" s="23">
        <v>50000</v>
      </c>
      <c r="K19" s="23">
        <v>50000</v>
      </c>
      <c r="L19" s="23"/>
      <c r="M19" s="23"/>
      <c r="N19" s="23"/>
      <c r="O19" s="23"/>
      <c r="P19" s="23"/>
      <c r="Q19" s="23"/>
      <c r="R19" s="23"/>
      <c r="S19" s="23"/>
      <c r="T19" s="23"/>
      <c r="U19" s="23"/>
      <c r="V19" s="23"/>
      <c r="W19" s="23"/>
    </row>
    <row r="20" ht="18.75" customHeight="1" spans="1:23">
      <c r="A20" s="122" t="s">
        <v>288</v>
      </c>
      <c r="B20" s="122" t="s">
        <v>302</v>
      </c>
      <c r="C20" s="21" t="s">
        <v>301</v>
      </c>
      <c r="D20" s="122" t="s">
        <v>71</v>
      </c>
      <c r="E20" s="122" t="s">
        <v>90</v>
      </c>
      <c r="F20" s="122" t="s">
        <v>91</v>
      </c>
      <c r="G20" s="122" t="s">
        <v>252</v>
      </c>
      <c r="H20" s="122" t="s">
        <v>253</v>
      </c>
      <c r="I20" s="23">
        <v>26000</v>
      </c>
      <c r="J20" s="23">
        <v>26000</v>
      </c>
      <c r="K20" s="23">
        <v>26000</v>
      </c>
      <c r="L20" s="23"/>
      <c r="M20" s="23"/>
      <c r="N20" s="23"/>
      <c r="O20" s="23"/>
      <c r="P20" s="23"/>
      <c r="Q20" s="23"/>
      <c r="R20" s="23"/>
      <c r="S20" s="23"/>
      <c r="T20" s="23"/>
      <c r="U20" s="23"/>
      <c r="V20" s="23"/>
      <c r="W20" s="23"/>
    </row>
    <row r="21" ht="18.75" customHeight="1" spans="1:23">
      <c r="A21" s="122" t="s">
        <v>288</v>
      </c>
      <c r="B21" s="122" t="s">
        <v>302</v>
      </c>
      <c r="C21" s="21" t="s">
        <v>301</v>
      </c>
      <c r="D21" s="122" t="s">
        <v>71</v>
      </c>
      <c r="E21" s="122" t="s">
        <v>90</v>
      </c>
      <c r="F21" s="122" t="s">
        <v>91</v>
      </c>
      <c r="G21" s="122" t="s">
        <v>303</v>
      </c>
      <c r="H21" s="122" t="s">
        <v>304</v>
      </c>
      <c r="I21" s="23">
        <v>24000</v>
      </c>
      <c r="J21" s="23">
        <v>24000</v>
      </c>
      <c r="K21" s="23">
        <v>24000</v>
      </c>
      <c r="L21" s="23"/>
      <c r="M21" s="23"/>
      <c r="N21" s="23"/>
      <c r="O21" s="23"/>
      <c r="P21" s="23"/>
      <c r="Q21" s="23"/>
      <c r="R21" s="23"/>
      <c r="S21" s="23"/>
      <c r="T21" s="23"/>
      <c r="U21" s="23"/>
      <c r="V21" s="23"/>
      <c r="W21" s="23"/>
    </row>
    <row r="22" ht="18.75" customHeight="1" spans="1:23">
      <c r="A22" s="34" t="s">
        <v>135</v>
      </c>
      <c r="B22" s="35"/>
      <c r="C22" s="35"/>
      <c r="D22" s="35"/>
      <c r="E22" s="35"/>
      <c r="F22" s="35"/>
      <c r="G22" s="35"/>
      <c r="H22" s="36"/>
      <c r="I22" s="23">
        <v>1961000</v>
      </c>
      <c r="J22" s="23">
        <v>1800000</v>
      </c>
      <c r="K22" s="23">
        <v>1800000</v>
      </c>
      <c r="L22" s="23"/>
      <c r="M22" s="23"/>
      <c r="N22" s="23">
        <v>140000</v>
      </c>
      <c r="O22" s="23"/>
      <c r="P22" s="23"/>
      <c r="Q22" s="23"/>
      <c r="R22" s="23">
        <v>21000</v>
      </c>
      <c r="S22" s="23"/>
      <c r="T22" s="23"/>
      <c r="U22" s="23">
        <v>21000</v>
      </c>
      <c r="V22" s="23"/>
      <c r="W22" s="23"/>
    </row>
  </sheetData>
  <mergeCells count="28">
    <mergeCell ref="A2:W2"/>
    <mergeCell ref="A3:H3"/>
    <mergeCell ref="J4:M4"/>
    <mergeCell ref="N4:P4"/>
    <mergeCell ref="R4:W4"/>
    <mergeCell ref="A22:H2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8888888888889" right="0.388888888888889" top="0.579166666666667" bottom="0.579166666666667"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0"/>
  <sheetViews>
    <sheetView showZeros="0" tabSelected="1" topLeftCell="A7" workbookViewId="0">
      <selection activeCell="E18" sqref="E18"/>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9" t="s">
        <v>305</v>
      </c>
    </row>
    <row r="2" ht="36.75" customHeight="1" spans="1:10">
      <c r="A2" s="5" t="str">
        <f>"2025"&amp;"年部门项目支出绩效目标表"</f>
        <v>2025年部门项目支出绩效目标表</v>
      </c>
      <c r="B2" s="6"/>
      <c r="C2" s="6"/>
      <c r="D2" s="6"/>
      <c r="E2" s="6"/>
      <c r="F2" s="53"/>
      <c r="G2" s="6"/>
      <c r="H2" s="53"/>
      <c r="I2" s="53"/>
      <c r="J2" s="6"/>
    </row>
    <row r="3" ht="18.75" customHeight="1" spans="1:8">
      <c r="A3" s="7" t="str">
        <f>"单位名称："&amp;"临沧市临翔区工业和信息化局"</f>
        <v>单位名称：临沧市临翔区工业和信息化局</v>
      </c>
      <c r="B3" s="3"/>
      <c r="C3" s="3"/>
      <c r="D3" s="3"/>
      <c r="E3" s="3"/>
      <c r="F3" s="54"/>
      <c r="G3" s="3"/>
      <c r="H3" s="54"/>
    </row>
    <row r="4" ht="18.75" customHeight="1" spans="1:10">
      <c r="A4" s="46" t="s">
        <v>306</v>
      </c>
      <c r="B4" s="46" t="s">
        <v>307</v>
      </c>
      <c r="C4" s="46" t="s">
        <v>308</v>
      </c>
      <c r="D4" s="46" t="s">
        <v>309</v>
      </c>
      <c r="E4" s="46" t="s">
        <v>310</v>
      </c>
      <c r="F4" s="55" t="s">
        <v>311</v>
      </c>
      <c r="G4" s="46" t="s">
        <v>312</v>
      </c>
      <c r="H4" s="55" t="s">
        <v>313</v>
      </c>
      <c r="I4" s="55" t="s">
        <v>314</v>
      </c>
      <c r="J4" s="46" t="s">
        <v>315</v>
      </c>
    </row>
    <row r="5" ht="18.75" customHeight="1" spans="1:10">
      <c r="A5" s="119">
        <v>1</v>
      </c>
      <c r="B5" s="119">
        <v>2</v>
      </c>
      <c r="C5" s="119">
        <v>3</v>
      </c>
      <c r="D5" s="119">
        <v>4</v>
      </c>
      <c r="E5" s="119">
        <v>5</v>
      </c>
      <c r="F5" s="119">
        <v>6</v>
      </c>
      <c r="G5" s="119">
        <v>7</v>
      </c>
      <c r="H5" s="119">
        <v>8</v>
      </c>
      <c r="I5" s="119">
        <v>9</v>
      </c>
      <c r="J5" s="119">
        <v>10</v>
      </c>
    </row>
    <row r="6" ht="18.75" customHeight="1" spans="1:10">
      <c r="A6" s="33" t="s">
        <v>71</v>
      </c>
      <c r="B6" s="47"/>
      <c r="C6" s="47"/>
      <c r="D6" s="47"/>
      <c r="E6" s="56"/>
      <c r="F6" s="57"/>
      <c r="G6" s="56"/>
      <c r="H6" s="57"/>
      <c r="I6" s="57"/>
      <c r="J6" s="56"/>
    </row>
    <row r="7" ht="18.75" customHeight="1" spans="1:10">
      <c r="A7" s="214" t="s">
        <v>297</v>
      </c>
      <c r="B7" s="21" t="s">
        <v>316</v>
      </c>
      <c r="C7" s="21" t="s">
        <v>317</v>
      </c>
      <c r="D7" s="21" t="s">
        <v>318</v>
      </c>
      <c r="E7" s="33" t="s">
        <v>319</v>
      </c>
      <c r="F7" s="21" t="s">
        <v>320</v>
      </c>
      <c r="G7" s="33" t="s">
        <v>321</v>
      </c>
      <c r="H7" s="21" t="s">
        <v>322</v>
      </c>
      <c r="I7" s="21" t="s">
        <v>323</v>
      </c>
      <c r="J7" s="33" t="s">
        <v>324</v>
      </c>
    </row>
    <row r="8" ht="18.75" customHeight="1" spans="1:10">
      <c r="A8" s="214" t="s">
        <v>297</v>
      </c>
      <c r="B8" s="21" t="s">
        <v>316</v>
      </c>
      <c r="C8" s="21" t="s">
        <v>317</v>
      </c>
      <c r="D8" s="21" t="s">
        <v>318</v>
      </c>
      <c r="E8" s="33" t="s">
        <v>325</v>
      </c>
      <c r="F8" s="21" t="s">
        <v>320</v>
      </c>
      <c r="G8" s="33" t="s">
        <v>326</v>
      </c>
      <c r="H8" s="21" t="s">
        <v>327</v>
      </c>
      <c r="I8" s="21" t="s">
        <v>323</v>
      </c>
      <c r="J8" s="33" t="s">
        <v>328</v>
      </c>
    </row>
    <row r="9" ht="18.75" customHeight="1" spans="1:10">
      <c r="A9" s="214" t="s">
        <v>297</v>
      </c>
      <c r="B9" s="21" t="s">
        <v>316</v>
      </c>
      <c r="C9" s="21" t="s">
        <v>317</v>
      </c>
      <c r="D9" s="21" t="s">
        <v>318</v>
      </c>
      <c r="E9" s="33" t="s">
        <v>329</v>
      </c>
      <c r="F9" s="21" t="s">
        <v>320</v>
      </c>
      <c r="G9" s="33" t="s">
        <v>321</v>
      </c>
      <c r="H9" s="21" t="s">
        <v>330</v>
      </c>
      <c r="I9" s="21" t="s">
        <v>323</v>
      </c>
      <c r="J9" s="33" t="s">
        <v>331</v>
      </c>
    </row>
    <row r="10" ht="28" customHeight="1" spans="1:10">
      <c r="A10" s="214" t="s">
        <v>297</v>
      </c>
      <c r="B10" s="21" t="s">
        <v>316</v>
      </c>
      <c r="C10" s="21" t="s">
        <v>332</v>
      </c>
      <c r="D10" s="21" t="s">
        <v>333</v>
      </c>
      <c r="E10" s="33" t="s">
        <v>334</v>
      </c>
      <c r="F10" s="21" t="s">
        <v>320</v>
      </c>
      <c r="G10" s="33" t="s">
        <v>335</v>
      </c>
      <c r="H10" s="21" t="s">
        <v>336</v>
      </c>
      <c r="I10" s="21" t="s">
        <v>337</v>
      </c>
      <c r="J10" s="33" t="s">
        <v>338</v>
      </c>
    </row>
    <row r="11" ht="42" customHeight="1" spans="1:10">
      <c r="A11" s="214" t="s">
        <v>297</v>
      </c>
      <c r="B11" s="21" t="s">
        <v>316</v>
      </c>
      <c r="C11" s="21" t="s">
        <v>339</v>
      </c>
      <c r="D11" s="21" t="s">
        <v>340</v>
      </c>
      <c r="E11" s="33" t="s">
        <v>341</v>
      </c>
      <c r="F11" s="21" t="s">
        <v>342</v>
      </c>
      <c r="G11" s="33" t="s">
        <v>343</v>
      </c>
      <c r="H11" s="21" t="s">
        <v>344</v>
      </c>
      <c r="I11" s="21" t="s">
        <v>323</v>
      </c>
      <c r="J11" s="33" t="s">
        <v>345</v>
      </c>
    </row>
    <row r="12" ht="18.75" customHeight="1" spans="1:10">
      <c r="A12" s="214" t="s">
        <v>294</v>
      </c>
      <c r="B12" s="21" t="s">
        <v>346</v>
      </c>
      <c r="C12" s="21" t="s">
        <v>317</v>
      </c>
      <c r="D12" s="21" t="s">
        <v>318</v>
      </c>
      <c r="E12" s="33" t="s">
        <v>347</v>
      </c>
      <c r="F12" s="21" t="s">
        <v>320</v>
      </c>
      <c r="G12" s="33" t="s">
        <v>178</v>
      </c>
      <c r="H12" s="21" t="s">
        <v>348</v>
      </c>
      <c r="I12" s="21" t="s">
        <v>323</v>
      </c>
      <c r="J12" s="33" t="s">
        <v>349</v>
      </c>
    </row>
    <row r="13" ht="18.75" customHeight="1" spans="1:10">
      <c r="A13" s="214" t="s">
        <v>294</v>
      </c>
      <c r="B13" s="21" t="s">
        <v>346</v>
      </c>
      <c r="C13" s="21" t="s">
        <v>317</v>
      </c>
      <c r="D13" s="21" t="s">
        <v>318</v>
      </c>
      <c r="E13" s="33" t="s">
        <v>350</v>
      </c>
      <c r="F13" s="21" t="s">
        <v>320</v>
      </c>
      <c r="G13" s="33" t="s">
        <v>178</v>
      </c>
      <c r="H13" s="21" t="s">
        <v>348</v>
      </c>
      <c r="I13" s="21" t="s">
        <v>323</v>
      </c>
      <c r="J13" s="33" t="s">
        <v>351</v>
      </c>
    </row>
    <row r="14" ht="25" customHeight="1" spans="1:10">
      <c r="A14" s="214" t="s">
        <v>294</v>
      </c>
      <c r="B14" s="21" t="s">
        <v>346</v>
      </c>
      <c r="C14" s="21" t="s">
        <v>317</v>
      </c>
      <c r="D14" s="21" t="s">
        <v>318</v>
      </c>
      <c r="E14" s="33" t="s">
        <v>352</v>
      </c>
      <c r="F14" s="21" t="s">
        <v>320</v>
      </c>
      <c r="G14" s="33" t="s">
        <v>179</v>
      </c>
      <c r="H14" s="21" t="s">
        <v>348</v>
      </c>
      <c r="I14" s="21" t="s">
        <v>323</v>
      </c>
      <c r="J14" s="33" t="s">
        <v>353</v>
      </c>
    </row>
    <row r="15" ht="27" customHeight="1" spans="1:10">
      <c r="A15" s="214" t="s">
        <v>294</v>
      </c>
      <c r="B15" s="21" t="s">
        <v>346</v>
      </c>
      <c r="C15" s="21" t="s">
        <v>317</v>
      </c>
      <c r="D15" s="21" t="s">
        <v>318</v>
      </c>
      <c r="E15" s="33" t="s">
        <v>354</v>
      </c>
      <c r="F15" s="21" t="s">
        <v>320</v>
      </c>
      <c r="G15" s="33" t="s">
        <v>355</v>
      </c>
      <c r="H15" s="21" t="s">
        <v>327</v>
      </c>
      <c r="I15" s="21" t="s">
        <v>323</v>
      </c>
      <c r="J15" s="33" t="s">
        <v>356</v>
      </c>
    </row>
    <row r="16" ht="18.75" customHeight="1" spans="1:10">
      <c r="A16" s="214" t="s">
        <v>294</v>
      </c>
      <c r="B16" s="21" t="s">
        <v>346</v>
      </c>
      <c r="C16" s="21" t="s">
        <v>317</v>
      </c>
      <c r="D16" s="21" t="s">
        <v>318</v>
      </c>
      <c r="E16" s="33" t="s">
        <v>357</v>
      </c>
      <c r="F16" s="21" t="s">
        <v>320</v>
      </c>
      <c r="G16" s="33" t="s">
        <v>178</v>
      </c>
      <c r="H16" s="21" t="s">
        <v>348</v>
      </c>
      <c r="I16" s="21" t="s">
        <v>323</v>
      </c>
      <c r="J16" s="33" t="s">
        <v>358</v>
      </c>
    </row>
    <row r="17" ht="27" customHeight="1" spans="1:10">
      <c r="A17" s="214" t="s">
        <v>294</v>
      </c>
      <c r="B17" s="21" t="s">
        <v>346</v>
      </c>
      <c r="C17" s="21" t="s">
        <v>317</v>
      </c>
      <c r="D17" s="21" t="s">
        <v>359</v>
      </c>
      <c r="E17" s="33" t="s">
        <v>360</v>
      </c>
      <c r="F17" s="21" t="s">
        <v>320</v>
      </c>
      <c r="G17" s="33" t="s">
        <v>361</v>
      </c>
      <c r="H17" s="21" t="s">
        <v>362</v>
      </c>
      <c r="I17" s="21" t="s">
        <v>323</v>
      </c>
      <c r="J17" s="33" t="s">
        <v>363</v>
      </c>
    </row>
    <row r="18" ht="27" customHeight="1" spans="1:10">
      <c r="A18" s="214" t="s">
        <v>294</v>
      </c>
      <c r="B18" s="21" t="s">
        <v>346</v>
      </c>
      <c r="C18" s="21" t="s">
        <v>317</v>
      </c>
      <c r="D18" s="21" t="s">
        <v>359</v>
      </c>
      <c r="E18" s="33" t="s">
        <v>364</v>
      </c>
      <c r="F18" s="21" t="s">
        <v>320</v>
      </c>
      <c r="G18" s="33" t="s">
        <v>365</v>
      </c>
      <c r="H18" s="21" t="s">
        <v>366</v>
      </c>
      <c r="I18" s="21" t="s">
        <v>323</v>
      </c>
      <c r="J18" s="33" t="s">
        <v>367</v>
      </c>
    </row>
    <row r="19" ht="27" customHeight="1" spans="1:10">
      <c r="A19" s="214" t="s">
        <v>294</v>
      </c>
      <c r="B19" s="21" t="s">
        <v>346</v>
      </c>
      <c r="C19" s="21" t="s">
        <v>317</v>
      </c>
      <c r="D19" s="21" t="s">
        <v>359</v>
      </c>
      <c r="E19" s="33" t="s">
        <v>368</v>
      </c>
      <c r="F19" s="21" t="s">
        <v>320</v>
      </c>
      <c r="G19" s="33" t="s">
        <v>369</v>
      </c>
      <c r="H19" s="21" t="s">
        <v>366</v>
      </c>
      <c r="I19" s="21" t="s">
        <v>323</v>
      </c>
      <c r="J19" s="33" t="s">
        <v>370</v>
      </c>
    </row>
    <row r="20" ht="50" customHeight="1" spans="1:10">
      <c r="A20" s="214" t="s">
        <v>294</v>
      </c>
      <c r="B20" s="21" t="s">
        <v>346</v>
      </c>
      <c r="C20" s="21" t="s">
        <v>332</v>
      </c>
      <c r="D20" s="21" t="s">
        <v>333</v>
      </c>
      <c r="E20" s="33" t="s">
        <v>371</v>
      </c>
      <c r="F20" s="21" t="s">
        <v>320</v>
      </c>
      <c r="G20" s="33" t="s">
        <v>372</v>
      </c>
      <c r="H20" s="21"/>
      <c r="I20" s="21" t="s">
        <v>337</v>
      </c>
      <c r="J20" s="33" t="s">
        <v>373</v>
      </c>
    </row>
    <row r="21" ht="18.75" customHeight="1" spans="1:10">
      <c r="A21" s="214" t="s">
        <v>294</v>
      </c>
      <c r="B21" s="21" t="s">
        <v>346</v>
      </c>
      <c r="C21" s="21" t="s">
        <v>332</v>
      </c>
      <c r="D21" s="21" t="s">
        <v>374</v>
      </c>
      <c r="E21" s="33" t="s">
        <v>375</v>
      </c>
      <c r="F21" s="21" t="s">
        <v>320</v>
      </c>
      <c r="G21" s="33" t="s">
        <v>376</v>
      </c>
      <c r="H21" s="21" t="s">
        <v>336</v>
      </c>
      <c r="I21" s="21" t="s">
        <v>337</v>
      </c>
      <c r="J21" s="33" t="s">
        <v>377</v>
      </c>
    </row>
    <row r="22" ht="18.75" customHeight="1" spans="1:10">
      <c r="A22" s="214" t="s">
        <v>294</v>
      </c>
      <c r="B22" s="21" t="s">
        <v>346</v>
      </c>
      <c r="C22" s="21" t="s">
        <v>339</v>
      </c>
      <c r="D22" s="21" t="s">
        <v>340</v>
      </c>
      <c r="E22" s="33" t="s">
        <v>341</v>
      </c>
      <c r="F22" s="21" t="s">
        <v>342</v>
      </c>
      <c r="G22" s="33" t="s">
        <v>378</v>
      </c>
      <c r="H22" s="21" t="s">
        <v>344</v>
      </c>
      <c r="I22" s="21" t="s">
        <v>323</v>
      </c>
      <c r="J22" s="33" t="s">
        <v>345</v>
      </c>
    </row>
    <row r="23" ht="18.75" customHeight="1" spans="1:10">
      <c r="A23" s="214" t="s">
        <v>292</v>
      </c>
      <c r="B23" s="21" t="s">
        <v>379</v>
      </c>
      <c r="C23" s="21" t="s">
        <v>317</v>
      </c>
      <c r="D23" s="21" t="s">
        <v>318</v>
      </c>
      <c r="E23" s="33" t="s">
        <v>380</v>
      </c>
      <c r="F23" s="21" t="s">
        <v>320</v>
      </c>
      <c r="G23" s="33" t="s">
        <v>177</v>
      </c>
      <c r="H23" s="21" t="s">
        <v>322</v>
      </c>
      <c r="I23" s="21" t="s">
        <v>323</v>
      </c>
      <c r="J23" s="33" t="s">
        <v>381</v>
      </c>
    </row>
    <row r="24" ht="18.75" customHeight="1" spans="1:10">
      <c r="A24" s="214" t="s">
        <v>292</v>
      </c>
      <c r="B24" s="21" t="s">
        <v>379</v>
      </c>
      <c r="C24" s="21" t="s">
        <v>317</v>
      </c>
      <c r="D24" s="21" t="s">
        <v>318</v>
      </c>
      <c r="E24" s="33" t="s">
        <v>382</v>
      </c>
      <c r="F24" s="21" t="s">
        <v>320</v>
      </c>
      <c r="G24" s="33" t="s">
        <v>177</v>
      </c>
      <c r="H24" s="21" t="s">
        <v>327</v>
      </c>
      <c r="I24" s="21" t="s">
        <v>323</v>
      </c>
      <c r="J24" s="33" t="s">
        <v>383</v>
      </c>
    </row>
    <row r="25" ht="18.75" customHeight="1" spans="1:10">
      <c r="A25" s="214" t="s">
        <v>292</v>
      </c>
      <c r="B25" s="21" t="s">
        <v>379</v>
      </c>
      <c r="C25" s="21" t="s">
        <v>317</v>
      </c>
      <c r="D25" s="21" t="s">
        <v>384</v>
      </c>
      <c r="E25" s="33" t="s">
        <v>385</v>
      </c>
      <c r="F25" s="21" t="s">
        <v>320</v>
      </c>
      <c r="G25" s="33" t="s">
        <v>386</v>
      </c>
      <c r="H25" s="21" t="s">
        <v>387</v>
      </c>
      <c r="I25" s="21" t="s">
        <v>323</v>
      </c>
      <c r="J25" s="33" t="s">
        <v>388</v>
      </c>
    </row>
    <row r="26" ht="18.75" customHeight="1" spans="1:10">
      <c r="A26" s="214" t="s">
        <v>292</v>
      </c>
      <c r="B26" s="21" t="s">
        <v>379</v>
      </c>
      <c r="C26" s="21" t="s">
        <v>332</v>
      </c>
      <c r="D26" s="21" t="s">
        <v>333</v>
      </c>
      <c r="E26" s="33" t="s">
        <v>389</v>
      </c>
      <c r="F26" s="21" t="s">
        <v>320</v>
      </c>
      <c r="G26" s="33" t="s">
        <v>390</v>
      </c>
      <c r="H26" s="21"/>
      <c r="I26" s="21" t="s">
        <v>337</v>
      </c>
      <c r="J26" s="33" t="s">
        <v>338</v>
      </c>
    </row>
    <row r="27" ht="18.75" customHeight="1" spans="1:10">
      <c r="A27" s="214" t="s">
        <v>292</v>
      </c>
      <c r="B27" s="21" t="s">
        <v>379</v>
      </c>
      <c r="C27" s="21" t="s">
        <v>339</v>
      </c>
      <c r="D27" s="21" t="s">
        <v>340</v>
      </c>
      <c r="E27" s="33" t="s">
        <v>391</v>
      </c>
      <c r="F27" s="21" t="s">
        <v>342</v>
      </c>
      <c r="G27" s="33" t="s">
        <v>378</v>
      </c>
      <c r="H27" s="21" t="s">
        <v>344</v>
      </c>
      <c r="I27" s="21" t="s">
        <v>323</v>
      </c>
      <c r="J27" s="33" t="s">
        <v>345</v>
      </c>
    </row>
    <row r="28" ht="18.75" customHeight="1" spans="1:10">
      <c r="A28" s="214" t="s">
        <v>301</v>
      </c>
      <c r="B28" s="21" t="s">
        <v>392</v>
      </c>
      <c r="C28" s="21" t="s">
        <v>317</v>
      </c>
      <c r="D28" s="21" t="s">
        <v>318</v>
      </c>
      <c r="E28" s="33" t="s">
        <v>393</v>
      </c>
      <c r="F28" s="21" t="s">
        <v>320</v>
      </c>
      <c r="G28" s="33" t="s">
        <v>180</v>
      </c>
      <c r="H28" s="21" t="s">
        <v>348</v>
      </c>
      <c r="I28" s="21" t="s">
        <v>323</v>
      </c>
      <c r="J28" s="33" t="s">
        <v>394</v>
      </c>
    </row>
    <row r="29" ht="18.75" customHeight="1" spans="1:10">
      <c r="A29" s="214" t="s">
        <v>301</v>
      </c>
      <c r="B29" s="21" t="s">
        <v>392</v>
      </c>
      <c r="C29" s="21" t="s">
        <v>317</v>
      </c>
      <c r="D29" s="21" t="s">
        <v>318</v>
      </c>
      <c r="E29" s="33" t="s">
        <v>395</v>
      </c>
      <c r="F29" s="21" t="s">
        <v>320</v>
      </c>
      <c r="G29" s="33" t="s">
        <v>181</v>
      </c>
      <c r="H29" s="21" t="s">
        <v>322</v>
      </c>
      <c r="I29" s="21" t="s">
        <v>323</v>
      </c>
      <c r="J29" s="33" t="s">
        <v>396</v>
      </c>
    </row>
    <row r="30" ht="18.75" customHeight="1" spans="1:10">
      <c r="A30" s="214" t="s">
        <v>301</v>
      </c>
      <c r="B30" s="21" t="s">
        <v>392</v>
      </c>
      <c r="C30" s="21" t="s">
        <v>317</v>
      </c>
      <c r="D30" s="21" t="s">
        <v>318</v>
      </c>
      <c r="E30" s="33" t="s">
        <v>397</v>
      </c>
      <c r="F30" s="21" t="s">
        <v>320</v>
      </c>
      <c r="G30" s="33" t="s">
        <v>326</v>
      </c>
      <c r="H30" s="21" t="s">
        <v>327</v>
      </c>
      <c r="I30" s="21" t="s">
        <v>323</v>
      </c>
      <c r="J30" s="33" t="s">
        <v>398</v>
      </c>
    </row>
    <row r="31" ht="18.75" customHeight="1" spans="1:10">
      <c r="A31" s="214" t="s">
        <v>301</v>
      </c>
      <c r="B31" s="21" t="s">
        <v>392</v>
      </c>
      <c r="C31" s="21" t="s">
        <v>317</v>
      </c>
      <c r="D31" s="21" t="s">
        <v>318</v>
      </c>
      <c r="E31" s="33" t="s">
        <v>399</v>
      </c>
      <c r="F31" s="21" t="s">
        <v>320</v>
      </c>
      <c r="G31" s="33" t="s">
        <v>181</v>
      </c>
      <c r="H31" s="21" t="s">
        <v>322</v>
      </c>
      <c r="I31" s="21" t="s">
        <v>323</v>
      </c>
      <c r="J31" s="33" t="s">
        <v>400</v>
      </c>
    </row>
    <row r="32" ht="18.75" customHeight="1" spans="1:10">
      <c r="A32" s="214" t="s">
        <v>301</v>
      </c>
      <c r="B32" s="21" t="s">
        <v>392</v>
      </c>
      <c r="C32" s="21" t="s">
        <v>317</v>
      </c>
      <c r="D32" s="21" t="s">
        <v>318</v>
      </c>
      <c r="E32" s="33" t="s">
        <v>319</v>
      </c>
      <c r="F32" s="21" t="s">
        <v>320</v>
      </c>
      <c r="G32" s="33" t="s">
        <v>321</v>
      </c>
      <c r="H32" s="21" t="s">
        <v>322</v>
      </c>
      <c r="I32" s="21" t="s">
        <v>323</v>
      </c>
      <c r="J32" s="33" t="s">
        <v>401</v>
      </c>
    </row>
    <row r="33" ht="18.75" customHeight="1" spans="1:10">
      <c r="A33" s="214" t="s">
        <v>301</v>
      </c>
      <c r="B33" s="21" t="s">
        <v>392</v>
      </c>
      <c r="C33" s="21" t="s">
        <v>317</v>
      </c>
      <c r="D33" s="21" t="s">
        <v>318</v>
      </c>
      <c r="E33" s="33" t="s">
        <v>402</v>
      </c>
      <c r="F33" s="21" t="s">
        <v>320</v>
      </c>
      <c r="G33" s="33" t="s">
        <v>403</v>
      </c>
      <c r="H33" s="21" t="s">
        <v>322</v>
      </c>
      <c r="I33" s="21" t="s">
        <v>323</v>
      </c>
      <c r="J33" s="33" t="s">
        <v>404</v>
      </c>
    </row>
    <row r="34" ht="18.75" customHeight="1" spans="1:10">
      <c r="A34" s="214" t="s">
        <v>301</v>
      </c>
      <c r="B34" s="21" t="s">
        <v>392</v>
      </c>
      <c r="C34" s="21" t="s">
        <v>332</v>
      </c>
      <c r="D34" s="21" t="s">
        <v>333</v>
      </c>
      <c r="E34" s="33" t="s">
        <v>405</v>
      </c>
      <c r="F34" s="21" t="s">
        <v>320</v>
      </c>
      <c r="G34" s="33" t="s">
        <v>406</v>
      </c>
      <c r="H34" s="21"/>
      <c r="I34" s="21" t="s">
        <v>337</v>
      </c>
      <c r="J34" s="33" t="s">
        <v>338</v>
      </c>
    </row>
    <row r="35" ht="18.75" customHeight="1" spans="1:10">
      <c r="A35" s="214" t="s">
        <v>301</v>
      </c>
      <c r="B35" s="21" t="s">
        <v>392</v>
      </c>
      <c r="C35" s="21" t="s">
        <v>339</v>
      </c>
      <c r="D35" s="21" t="s">
        <v>340</v>
      </c>
      <c r="E35" s="33" t="s">
        <v>341</v>
      </c>
      <c r="F35" s="21" t="s">
        <v>342</v>
      </c>
      <c r="G35" s="33" t="s">
        <v>378</v>
      </c>
      <c r="H35" s="21" t="s">
        <v>344</v>
      </c>
      <c r="I35" s="21" t="s">
        <v>323</v>
      </c>
      <c r="J35" s="33" t="s">
        <v>345</v>
      </c>
    </row>
    <row r="36" ht="18.75" customHeight="1" spans="1:10">
      <c r="A36" s="214" t="s">
        <v>287</v>
      </c>
      <c r="B36" s="21" t="s">
        <v>407</v>
      </c>
      <c r="C36" s="21" t="s">
        <v>317</v>
      </c>
      <c r="D36" s="21" t="s">
        <v>318</v>
      </c>
      <c r="E36" s="33" t="s">
        <v>408</v>
      </c>
      <c r="F36" s="21" t="s">
        <v>320</v>
      </c>
      <c r="G36" s="33" t="s">
        <v>409</v>
      </c>
      <c r="H36" s="21" t="s">
        <v>348</v>
      </c>
      <c r="I36" s="21" t="s">
        <v>323</v>
      </c>
      <c r="J36" s="33" t="s">
        <v>410</v>
      </c>
    </row>
    <row r="37" ht="18.75" customHeight="1" spans="1:10">
      <c r="A37" s="214" t="s">
        <v>287</v>
      </c>
      <c r="B37" s="21" t="s">
        <v>407</v>
      </c>
      <c r="C37" s="21" t="s">
        <v>317</v>
      </c>
      <c r="D37" s="21" t="s">
        <v>318</v>
      </c>
      <c r="E37" s="33" t="s">
        <v>411</v>
      </c>
      <c r="F37" s="21" t="s">
        <v>320</v>
      </c>
      <c r="G37" s="33" t="s">
        <v>412</v>
      </c>
      <c r="H37" s="21" t="s">
        <v>366</v>
      </c>
      <c r="I37" s="21" t="s">
        <v>323</v>
      </c>
      <c r="J37" s="33" t="s">
        <v>413</v>
      </c>
    </row>
    <row r="38" ht="18.75" customHeight="1" spans="1:10">
      <c r="A38" s="214" t="s">
        <v>287</v>
      </c>
      <c r="B38" s="21" t="s">
        <v>407</v>
      </c>
      <c r="C38" s="21" t="s">
        <v>317</v>
      </c>
      <c r="D38" s="21" t="s">
        <v>359</v>
      </c>
      <c r="E38" s="33" t="s">
        <v>414</v>
      </c>
      <c r="F38" s="21" t="s">
        <v>320</v>
      </c>
      <c r="G38" s="33" t="s">
        <v>415</v>
      </c>
      <c r="H38" s="21" t="s">
        <v>366</v>
      </c>
      <c r="I38" s="21" t="s">
        <v>323</v>
      </c>
      <c r="J38" s="33" t="s">
        <v>416</v>
      </c>
    </row>
    <row r="39" ht="18.75" customHeight="1" spans="1:10">
      <c r="A39" s="214" t="s">
        <v>287</v>
      </c>
      <c r="B39" s="21" t="s">
        <v>407</v>
      </c>
      <c r="C39" s="21" t="s">
        <v>332</v>
      </c>
      <c r="D39" s="21" t="s">
        <v>333</v>
      </c>
      <c r="E39" s="33" t="s">
        <v>417</v>
      </c>
      <c r="F39" s="21" t="s">
        <v>320</v>
      </c>
      <c r="G39" s="33" t="s">
        <v>418</v>
      </c>
      <c r="H39" s="21" t="s">
        <v>344</v>
      </c>
      <c r="I39" s="21" t="s">
        <v>337</v>
      </c>
      <c r="J39" s="33" t="s">
        <v>419</v>
      </c>
    </row>
    <row r="40" ht="18.75" customHeight="1" spans="1:10">
      <c r="A40" s="214" t="s">
        <v>287</v>
      </c>
      <c r="B40" s="21" t="s">
        <v>407</v>
      </c>
      <c r="C40" s="21" t="s">
        <v>339</v>
      </c>
      <c r="D40" s="21" t="s">
        <v>340</v>
      </c>
      <c r="E40" s="33" t="s">
        <v>420</v>
      </c>
      <c r="F40" s="21" t="s">
        <v>342</v>
      </c>
      <c r="G40" s="33" t="s">
        <v>378</v>
      </c>
      <c r="H40" s="21" t="s">
        <v>344</v>
      </c>
      <c r="I40" s="21" t="s">
        <v>323</v>
      </c>
      <c r="J40" s="33" t="s">
        <v>345</v>
      </c>
    </row>
  </sheetData>
  <mergeCells count="12">
    <mergeCell ref="A2:J2"/>
    <mergeCell ref="A3:H3"/>
    <mergeCell ref="A7:A11"/>
    <mergeCell ref="A12:A22"/>
    <mergeCell ref="A23:A27"/>
    <mergeCell ref="A28:A35"/>
    <mergeCell ref="A36:A40"/>
    <mergeCell ref="B7:B11"/>
    <mergeCell ref="B12:B22"/>
    <mergeCell ref="B23:B27"/>
    <mergeCell ref="B28:B35"/>
    <mergeCell ref="B36:B40"/>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created xsi:type="dcterms:W3CDTF">2025-03-13T01:50:00Z</dcterms:created>
  <dcterms:modified xsi:type="dcterms:W3CDTF">2025-03-18T07:25:04Z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75F2C324641A42BF81023E01635AD8DE_12</vt:lpwstr>
  </property>
</Properties>
</file>