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城镇职工指标下达计划表" sheetId="1" r:id="rId1"/>
    <sheet name="Sheet2" sheetId="2" r:id="rId2"/>
  </sheets>
  <definedNames/>
  <calcPr fullCalcOnLoad="1"/>
</workbook>
</file>

<file path=xl/sharedStrings.xml><?xml version="1.0" encoding="utf-8"?>
<sst xmlns="http://schemas.openxmlformats.org/spreadsheetml/2006/main" count="32" uniqueCount="32">
  <si>
    <t>2022年度临翔区定点医疗机构城镇职工基本医疗保险打包付费额度分配表</t>
  </si>
  <si>
    <t>单位：万元</t>
  </si>
  <si>
    <t>序号</t>
  </si>
  <si>
    <t>医疗机构名称</t>
  </si>
  <si>
    <t>2021年度市级下达指标</t>
  </si>
  <si>
    <t>2022年度市级下达指标</t>
  </si>
  <si>
    <t>2021年度区级下达额度</t>
  </si>
  <si>
    <r>
      <t>2021</t>
    </r>
    <r>
      <rPr>
        <b/>
        <sz val="12"/>
        <rFont val="宋体"/>
        <family val="0"/>
      </rPr>
      <t>年度统筹发生额</t>
    </r>
  </si>
  <si>
    <t>2021年度审核扣款</t>
  </si>
  <si>
    <t>2021年度统筹支付⑦=⑤-⑥</t>
  </si>
  <si>
    <t>2022年度分配
额度测算
⑧=⑦+⑦×7.8%</t>
  </si>
  <si>
    <r>
      <t>2022</t>
    </r>
    <r>
      <rPr>
        <b/>
        <sz val="12"/>
        <rFont val="宋体"/>
        <family val="0"/>
      </rPr>
      <t>年度分配额度</t>
    </r>
  </si>
  <si>
    <r>
      <t xml:space="preserve">备 </t>
    </r>
    <r>
      <rPr>
        <b/>
        <sz val="12"/>
        <rFont val="宋体"/>
        <family val="0"/>
      </rPr>
      <t xml:space="preserve">  </t>
    </r>
    <r>
      <rPr>
        <b/>
        <sz val="12"/>
        <rFont val="宋体"/>
        <family val="0"/>
      </rPr>
      <t>注</t>
    </r>
  </si>
  <si>
    <t>甲栏</t>
  </si>
  <si>
    <t>①</t>
  </si>
  <si>
    <t>②</t>
  </si>
  <si>
    <t>③</t>
  </si>
  <si>
    <t>④</t>
  </si>
  <si>
    <t>⑤</t>
  </si>
  <si>
    <t>⑥</t>
  </si>
  <si>
    <t>⑦</t>
  </si>
  <si>
    <t>⑧</t>
  </si>
  <si>
    <t>⑨</t>
  </si>
  <si>
    <t>临沧市第二人民医院</t>
  </si>
  <si>
    <t>临翔区中医医院</t>
  </si>
  <si>
    <t>凤翔社区卫生服务中心</t>
  </si>
  <si>
    <t>临翔区恒康医院</t>
  </si>
  <si>
    <t>临翔区康桥医院</t>
  </si>
  <si>
    <t>临沧仁德医院</t>
  </si>
  <si>
    <t>临沧广济中医院</t>
  </si>
  <si>
    <t>合计</t>
  </si>
  <si>
    <t>注：2020年度全国人均住院费用平均增长率为7.8%</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</si>
</sst>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_);_(* \(#,##0\);_(* &quot;-&quot;_);_(@_)"/>
    <numFmt numFmtId="178" formatCode="_(* #,##0.00_);_(* \(#,##0.00\);_(* &quot;-&quot;??_);_(@_)"/>
    <numFmt numFmtId="179" formatCode="_(&quot;$&quot;* #,##0.00_);_(&quot;$&quot;* \(#,##0.00\);_(&quot;$&quot;* &quot;-&quot;??_);_(@_)"/>
    <numFmt numFmtId="180" formatCode="0.00_ "/>
  </numFmts>
  <fonts count="52">
    <font>
      <sz val="10"/>
      <name val="Arial"/>
      <family val="2"/>
    </font>
    <font>
      <sz val="11"/>
      <name val="宋体"/>
      <family val="0"/>
    </font>
    <font>
      <sz val="12"/>
      <name val="宋体"/>
      <family val="0"/>
    </font>
    <font>
      <sz val="16"/>
      <name val="Arial"/>
      <family val="2"/>
    </font>
    <font>
      <sz val="16"/>
      <name val="黑体"/>
      <family val="3"/>
    </font>
    <font>
      <b/>
      <sz val="12"/>
      <name val="宋体"/>
      <family val="0"/>
    </font>
    <font>
      <sz val="16"/>
      <name val="仿宋_GB2312"/>
      <family val="3"/>
    </font>
    <font>
      <sz val="14"/>
      <name val="仿宋_GB2312"/>
      <family val="3"/>
    </font>
    <font>
      <sz val="14"/>
      <name val="宋体"/>
      <family val="0"/>
    </font>
    <font>
      <sz val="16"/>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b/>
      <sz val="12"/>
      <name val="Calibri"/>
      <family val="0"/>
    </font>
    <font>
      <sz val="14"/>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179" fontId="0" fillId="0" borderId="0" applyFont="0" applyFill="0" applyBorder="0" applyAlignment="0" applyProtection="0"/>
    <xf numFmtId="176"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178"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25">
    <xf numFmtId="0" fontId="0" fillId="0" borderId="0" xfId="0" applyAlignment="1">
      <alignment/>
    </xf>
    <xf numFmtId="0" fontId="49" fillId="0" borderId="0" xfId="0" applyNumberFormat="1" applyFont="1" applyAlignment="1">
      <alignment horizontal="center" vertical="center" wrapText="1"/>
    </xf>
    <xf numFmtId="0" fontId="3" fillId="0" borderId="0" xfId="0" applyFont="1" applyAlignment="1">
      <alignment/>
    </xf>
    <xf numFmtId="0" fontId="4" fillId="0" borderId="0" xfId="0" applyNumberFormat="1" applyFont="1" applyAlignment="1">
      <alignment horizontal="center" vertical="center"/>
    </xf>
    <xf numFmtId="0" fontId="50" fillId="0" borderId="9" xfId="0" applyNumberFormat="1" applyFont="1" applyBorder="1" applyAlignment="1">
      <alignment horizontal="center" vertical="center" wrapText="1"/>
    </xf>
    <xf numFmtId="0" fontId="50" fillId="0" borderId="10" xfId="0" applyNumberFormat="1" applyFont="1" applyBorder="1" applyAlignment="1">
      <alignment horizontal="center" vertical="center" wrapText="1"/>
    </xf>
    <xf numFmtId="9" fontId="5" fillId="0" borderId="10" xfId="0" applyNumberFormat="1" applyFont="1" applyBorder="1" applyAlignment="1">
      <alignment horizontal="center" vertical="center" wrapText="1"/>
    </xf>
    <xf numFmtId="0" fontId="6" fillId="0" borderId="9" xfId="0" applyFont="1" applyBorder="1" applyAlignment="1">
      <alignment horizontal="center"/>
    </xf>
    <xf numFmtId="0" fontId="7" fillId="0" borderId="9" xfId="0" applyFont="1" applyBorder="1" applyAlignment="1">
      <alignment/>
    </xf>
    <xf numFmtId="0" fontId="7" fillId="0" borderId="9" xfId="0" applyFont="1" applyBorder="1" applyAlignment="1">
      <alignment horizontal="center" vertical="center"/>
    </xf>
    <xf numFmtId="0" fontId="51" fillId="0" borderId="11" xfId="0" applyNumberFormat="1" applyFont="1" applyBorder="1" applyAlignment="1">
      <alignment horizontal="center" vertical="center" wrapText="1"/>
    </xf>
    <xf numFmtId="0" fontId="7" fillId="0" borderId="9" xfId="0" applyFont="1" applyBorder="1" applyAlignment="1">
      <alignment horizontal="center"/>
    </xf>
    <xf numFmtId="0" fontId="51" fillId="0" borderId="12" xfId="0" applyNumberFormat="1" applyFont="1" applyBorder="1" applyAlignment="1">
      <alignment horizontal="center" vertical="center" wrapText="1"/>
    </xf>
    <xf numFmtId="0" fontId="51" fillId="0" borderId="13" xfId="0" applyNumberFormat="1" applyFont="1" applyBorder="1" applyAlignment="1">
      <alignment horizontal="center" vertical="center" wrapText="1"/>
    </xf>
    <xf numFmtId="0" fontId="4" fillId="0" borderId="14" xfId="0" applyNumberFormat="1" applyFont="1" applyBorder="1" applyAlignment="1">
      <alignment horizontal="center"/>
    </xf>
    <xf numFmtId="0" fontId="4" fillId="0" borderId="15" xfId="0" applyNumberFormat="1" applyFont="1" applyBorder="1" applyAlignment="1">
      <alignment horizontal="center"/>
    </xf>
    <xf numFmtId="0" fontId="4" fillId="0" borderId="15" xfId="0" applyNumberFormat="1" applyFont="1" applyBorder="1" applyAlignment="1">
      <alignment horizontal="center"/>
    </xf>
    <xf numFmtId="0" fontId="4" fillId="0" borderId="9" xfId="0" applyFont="1" applyBorder="1" applyAlignment="1">
      <alignment horizontal="center"/>
    </xf>
    <xf numFmtId="0" fontId="6" fillId="0" borderId="0" xfId="0" applyNumberFormat="1" applyFont="1" applyAlignment="1">
      <alignment horizontal="left" vertical="center"/>
    </xf>
    <xf numFmtId="0" fontId="9" fillId="0" borderId="0" xfId="0" applyFont="1" applyBorder="1" applyAlignment="1">
      <alignment horizontal="right"/>
    </xf>
    <xf numFmtId="180" fontId="6" fillId="0" borderId="9" xfId="0" applyNumberFormat="1" applyFont="1" applyBorder="1" applyAlignment="1">
      <alignment horizontal="center"/>
    </xf>
    <xf numFmtId="0" fontId="6" fillId="0" borderId="9" xfId="0" applyFont="1" applyBorder="1" applyAlignment="1">
      <alignment/>
    </xf>
    <xf numFmtId="180" fontId="3" fillId="0" borderId="0" xfId="0" applyNumberFormat="1" applyFont="1" applyAlignment="1">
      <alignment/>
    </xf>
    <xf numFmtId="180" fontId="4" fillId="0" borderId="9" xfId="0" applyNumberFormat="1" applyFont="1" applyBorder="1" applyAlignment="1">
      <alignment horizontal="center"/>
    </xf>
    <xf numFmtId="0" fontId="4" fillId="0" borderId="9" xfId="0" applyFont="1"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3"/>
  <sheetViews>
    <sheetView tabSelected="1" zoomScaleSheetLayoutView="100" workbookViewId="0" topLeftCell="A1">
      <selection activeCell="A3" sqref="A3:K3"/>
    </sheetView>
  </sheetViews>
  <sheetFormatPr defaultColWidth="9.140625" defaultRowHeight="12.75"/>
  <cols>
    <col min="1" max="1" width="6.57421875" style="2" customWidth="1"/>
    <col min="2" max="2" width="30.140625" style="2" customWidth="1"/>
    <col min="3" max="3" width="15.57421875" style="2" customWidth="1"/>
    <col min="4" max="4" width="15.421875" style="2" customWidth="1"/>
    <col min="5" max="5" width="15.140625" style="2" customWidth="1"/>
    <col min="6" max="6" width="23.421875" style="2" customWidth="1"/>
    <col min="7" max="7" width="16.00390625" style="2" customWidth="1"/>
    <col min="8" max="8" width="20.8515625" style="2" customWidth="1"/>
    <col min="9" max="9" width="20.140625" style="2" customWidth="1"/>
    <col min="10" max="10" width="13.7109375" style="2" customWidth="1"/>
    <col min="11" max="11" width="12.140625" style="2" customWidth="1"/>
    <col min="12" max="12" width="9.140625" style="2" customWidth="1"/>
    <col min="13" max="13" width="20.00390625" style="2" bestFit="1" customWidth="1"/>
    <col min="14" max="16384" width="9.140625" style="2" customWidth="1"/>
  </cols>
  <sheetData>
    <row r="1" spans="1:11" ht="40.5" customHeight="1">
      <c r="A1" s="3" t="s">
        <v>0</v>
      </c>
      <c r="B1" s="3"/>
      <c r="C1" s="3"/>
      <c r="D1" s="3"/>
      <c r="E1" s="3"/>
      <c r="F1" s="3"/>
      <c r="G1" s="3"/>
      <c r="H1" s="3"/>
      <c r="I1" s="3"/>
      <c r="J1" s="3"/>
      <c r="K1" s="3"/>
    </row>
    <row r="2" spans="10:11" ht="20.25">
      <c r="J2" s="19" t="s">
        <v>1</v>
      </c>
      <c r="K2" s="19"/>
    </row>
    <row r="3" spans="1:11" s="1" customFormat="1" ht="66" customHeight="1">
      <c r="A3" s="4" t="s">
        <v>2</v>
      </c>
      <c r="B3" s="4" t="s">
        <v>3</v>
      </c>
      <c r="C3" s="4" t="s">
        <v>4</v>
      </c>
      <c r="D3" s="4" t="s">
        <v>5</v>
      </c>
      <c r="E3" s="4" t="s">
        <v>6</v>
      </c>
      <c r="F3" s="4" t="s">
        <v>7</v>
      </c>
      <c r="G3" s="4" t="s">
        <v>8</v>
      </c>
      <c r="H3" s="4" t="s">
        <v>9</v>
      </c>
      <c r="I3" s="4" t="s">
        <v>10</v>
      </c>
      <c r="J3" s="4" t="s">
        <v>11</v>
      </c>
      <c r="K3" s="4" t="s">
        <v>12</v>
      </c>
    </row>
    <row r="4" spans="1:11" s="1" customFormat="1" ht="25.5" customHeight="1">
      <c r="A4" s="5" t="s">
        <v>13</v>
      </c>
      <c r="B4" s="5" t="s">
        <v>14</v>
      </c>
      <c r="C4" s="5" t="s">
        <v>15</v>
      </c>
      <c r="D4" s="6" t="s">
        <v>16</v>
      </c>
      <c r="E4" s="6" t="s">
        <v>17</v>
      </c>
      <c r="F4" s="5" t="s">
        <v>18</v>
      </c>
      <c r="G4" s="5" t="s">
        <v>19</v>
      </c>
      <c r="H4" s="5" t="s">
        <v>20</v>
      </c>
      <c r="I4" s="5" t="s">
        <v>21</v>
      </c>
      <c r="J4" s="1" t="s">
        <v>22</v>
      </c>
      <c r="K4" s="5"/>
    </row>
    <row r="5" spans="1:13" ht="36" customHeight="1">
      <c r="A5" s="7">
        <v>1</v>
      </c>
      <c r="B5" s="8" t="s">
        <v>23</v>
      </c>
      <c r="C5" s="9">
        <v>4700</v>
      </c>
      <c r="D5" s="10">
        <v>4000</v>
      </c>
      <c r="E5" s="11">
        <v>1122</v>
      </c>
      <c r="F5" s="7">
        <v>1049.39</v>
      </c>
      <c r="G5" s="7">
        <v>2.11</v>
      </c>
      <c r="H5" s="7">
        <f aca="true" t="shared" si="0" ref="H5:H12">F5-G5</f>
        <v>1047.2800000000002</v>
      </c>
      <c r="I5" s="20">
        <f>H5+H5*7.8%</f>
        <v>1128.9678400000003</v>
      </c>
      <c r="J5" s="7">
        <v>1129</v>
      </c>
      <c r="K5" s="21"/>
      <c r="M5" s="22"/>
    </row>
    <row r="6" spans="1:13" ht="36" customHeight="1">
      <c r="A6" s="7">
        <v>2</v>
      </c>
      <c r="B6" s="8" t="s">
        <v>24</v>
      </c>
      <c r="C6" s="9"/>
      <c r="D6" s="12"/>
      <c r="E6" s="11">
        <v>756</v>
      </c>
      <c r="F6" s="7">
        <v>759.04</v>
      </c>
      <c r="G6" s="7">
        <v>0.73</v>
      </c>
      <c r="H6" s="7">
        <f t="shared" si="0"/>
        <v>758.31</v>
      </c>
      <c r="I6" s="20">
        <f aca="true" t="shared" si="1" ref="I6:I11">H6+H6*7.8%</f>
        <v>817.45818</v>
      </c>
      <c r="J6" s="7">
        <v>818</v>
      </c>
      <c r="K6" s="21"/>
      <c r="M6" s="22"/>
    </row>
    <row r="7" spans="1:13" ht="36" customHeight="1">
      <c r="A7" s="7">
        <v>3</v>
      </c>
      <c r="B7" s="8" t="s">
        <v>25</v>
      </c>
      <c r="C7" s="9"/>
      <c r="D7" s="12"/>
      <c r="E7" s="11">
        <v>27</v>
      </c>
      <c r="F7" s="7">
        <v>24.33</v>
      </c>
      <c r="G7" s="7">
        <v>0.02</v>
      </c>
      <c r="H7" s="7">
        <f t="shared" si="0"/>
        <v>24.31</v>
      </c>
      <c r="I7" s="20">
        <f t="shared" si="1"/>
        <v>26.20618</v>
      </c>
      <c r="J7" s="7">
        <v>27</v>
      </c>
      <c r="K7" s="21"/>
      <c r="M7" s="22"/>
    </row>
    <row r="8" spans="1:13" ht="36" customHeight="1">
      <c r="A8" s="7">
        <v>4</v>
      </c>
      <c r="B8" s="8" t="s">
        <v>26</v>
      </c>
      <c r="C8" s="9"/>
      <c r="D8" s="12"/>
      <c r="E8" s="11">
        <v>51</v>
      </c>
      <c r="F8" s="7">
        <v>60.05</v>
      </c>
      <c r="G8" s="7">
        <v>0.06</v>
      </c>
      <c r="H8" s="7">
        <f t="shared" si="0"/>
        <v>59.989999999999995</v>
      </c>
      <c r="I8" s="20">
        <f t="shared" si="1"/>
        <v>64.66922</v>
      </c>
      <c r="J8" s="7">
        <v>65</v>
      </c>
      <c r="K8" s="21"/>
      <c r="M8" s="22"/>
    </row>
    <row r="9" spans="1:13" ht="36" customHeight="1">
      <c r="A9" s="7">
        <v>5</v>
      </c>
      <c r="B9" s="8" t="s">
        <v>27</v>
      </c>
      <c r="C9" s="9"/>
      <c r="D9" s="12"/>
      <c r="E9" s="11">
        <v>60</v>
      </c>
      <c r="F9" s="7">
        <v>46.39</v>
      </c>
      <c r="G9" s="7">
        <v>0.17</v>
      </c>
      <c r="H9" s="7">
        <f t="shared" si="0"/>
        <v>46.22</v>
      </c>
      <c r="I9" s="20">
        <f t="shared" si="1"/>
        <v>49.82516</v>
      </c>
      <c r="J9" s="7">
        <v>50</v>
      </c>
      <c r="K9" s="21"/>
      <c r="M9" s="22"/>
    </row>
    <row r="10" spans="1:13" ht="36" customHeight="1">
      <c r="A10" s="7">
        <v>6</v>
      </c>
      <c r="B10" s="8" t="s">
        <v>28</v>
      </c>
      <c r="C10" s="9"/>
      <c r="D10" s="12"/>
      <c r="E10" s="11">
        <v>57</v>
      </c>
      <c r="F10" s="7">
        <v>73.79</v>
      </c>
      <c r="G10" s="7">
        <v>0.03</v>
      </c>
      <c r="H10" s="7">
        <f t="shared" si="0"/>
        <v>73.76</v>
      </c>
      <c r="I10" s="20">
        <f t="shared" si="1"/>
        <v>79.51328000000001</v>
      </c>
      <c r="J10" s="7">
        <v>80</v>
      </c>
      <c r="K10" s="21"/>
      <c r="M10" s="22"/>
    </row>
    <row r="11" spans="1:13" ht="36" customHeight="1">
      <c r="A11" s="7">
        <v>7</v>
      </c>
      <c r="B11" s="8" t="s">
        <v>29</v>
      </c>
      <c r="C11" s="9"/>
      <c r="D11" s="13"/>
      <c r="E11" s="11">
        <v>75</v>
      </c>
      <c r="F11" s="7">
        <v>85.53</v>
      </c>
      <c r="G11" s="7">
        <v>0.05</v>
      </c>
      <c r="H11" s="7">
        <f t="shared" si="0"/>
        <v>85.48</v>
      </c>
      <c r="I11" s="20">
        <f t="shared" si="1"/>
        <v>92.14744</v>
      </c>
      <c r="J11" s="7">
        <v>93</v>
      </c>
      <c r="K11" s="21"/>
      <c r="M11" s="22"/>
    </row>
    <row r="12" spans="1:11" ht="20.25">
      <c r="A12" s="14" t="s">
        <v>30</v>
      </c>
      <c r="B12" s="15"/>
      <c r="C12" s="16"/>
      <c r="D12" s="16"/>
      <c r="E12" s="16">
        <f>SUM(E5:E11)</f>
        <v>2148</v>
      </c>
      <c r="F12" s="17">
        <f aca="true" t="shared" si="2" ref="F12:J12">SUM(F5:F11)</f>
        <v>2098.52</v>
      </c>
      <c r="G12" s="17">
        <f t="shared" si="2"/>
        <v>3.1699999999999995</v>
      </c>
      <c r="H12" s="17">
        <f t="shared" si="0"/>
        <v>2095.35</v>
      </c>
      <c r="I12" s="23">
        <f t="shared" si="2"/>
        <v>2258.7873000000004</v>
      </c>
      <c r="J12" s="17">
        <f t="shared" si="2"/>
        <v>2262</v>
      </c>
      <c r="K12" s="24"/>
    </row>
    <row r="13" spans="1:11" ht="25.5" customHeight="1">
      <c r="A13" s="18" t="s">
        <v>31</v>
      </c>
      <c r="B13" s="18"/>
      <c r="C13" s="18"/>
      <c r="D13" s="18"/>
      <c r="E13" s="18"/>
      <c r="F13" s="18"/>
      <c r="G13" s="18"/>
      <c r="H13" s="18"/>
      <c r="I13" s="18"/>
      <c r="J13" s="18"/>
      <c r="K13" s="18"/>
    </row>
  </sheetData>
  <sheetProtection/>
  <mergeCells count="6">
    <mergeCell ref="A1:K1"/>
    <mergeCell ref="J2:K2"/>
    <mergeCell ref="A12:B12"/>
    <mergeCell ref="A13:K13"/>
    <mergeCell ref="C5:C11"/>
    <mergeCell ref="D5:D11"/>
  </mergeCells>
  <printOptions horizontalCentered="1"/>
  <pageMargins left="0.75" right="0.75" top="1" bottom="1" header="0.51" footer="0.51"/>
  <pageSetup horizontalDpi="600" verticalDpi="600" orientation="landscape" paperSize="9" scale="70"/>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2022-02-15T02:00:26Z</dcterms:created>
  <dcterms:modified xsi:type="dcterms:W3CDTF">2022-07-16T09:23:45Z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92A0DECC02EC48D59C16CD0A9E2E9D20</vt:lpwstr>
  </property>
  <property fmtid="{D5CDD505-2E9C-101B-9397-08002B2CF9AE}" pid="4" name="KSOProductBuildV">
    <vt:lpwstr>2052-11.1.0.11830</vt:lpwstr>
  </property>
  <property fmtid="{D5CDD505-2E9C-101B-9397-08002B2CF9AE}" pid="5" name="KSOReadingLayo">
    <vt:bool>true</vt:bool>
  </property>
</Properties>
</file>